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66925"/>
  <mc:AlternateContent xmlns:mc="http://schemas.openxmlformats.org/markup-compatibility/2006">
    <mc:Choice Requires="x15">
      <x15ac:absPath xmlns:x15ac="http://schemas.microsoft.com/office/spreadsheetml/2010/11/ac" url="\\Poise.HomeOffice.Local\Home\WGCA\Users\hiltona\My Documents\Andy H Docs\"/>
    </mc:Choice>
  </mc:AlternateContent>
  <xr:revisionPtr revIDLastSave="0" documentId="13_ncr:1_{DA6F350C-3D80-4E21-BAE8-6192889997CC}" xr6:coauthVersionLast="47" xr6:coauthVersionMax="47" xr10:uidLastSave="{00000000-0000-0000-0000-000000000000}"/>
  <bookViews>
    <workbookView xWindow="-120" yWindow="-120" windowWidth="23280" windowHeight="15000" activeTab="2" xr2:uid="{F9319B1B-C643-1B4D-9CFA-944F30E8A4D7}"/>
  </bookViews>
  <sheets>
    <sheet name="Instructions" sheetId="7" r:id="rId1"/>
    <sheet name="Sign Off" sheetId="5" r:id="rId2"/>
    <sheet name="Funding_Submssion_Sheet" sheetId="1" r:id="rId3"/>
    <sheet name="Sheet1" sheetId="4" state="hidden" r:id="rId4"/>
    <sheet name="Codes" sheetId="2" r:id="rId5"/>
  </sheets>
  <externalReferences>
    <externalReference r:id="rId6"/>
  </externalReferences>
  <definedNames>
    <definedName name="LC">Table1[LC]</definedName>
    <definedName name="Nat">[1]Codes!$C$6:$C$293</definedName>
    <definedName name="UASC">Table1[UASC]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7" i="1" l="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B4" i="1"/>
  <c r="B10" i="5" s="1" a="1"/>
  <c r="B10" i="5" s="1"/>
  <c r="B6" i="5"/>
  <c r="C6" i="5" s="1"/>
  <c r="W3" i="2"/>
  <c r="B5" i="5"/>
  <c r="C5" i="5" s="1"/>
  <c r="B4" i="5" a="1"/>
  <c r="B4" i="5" s="1"/>
  <c r="C4" i="5" s="1"/>
  <c r="B3" i="5" l="1"/>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N690" i="1" l="1"/>
  <c r="N1007" i="1"/>
  <c r="N999" i="1"/>
  <c r="N991" i="1"/>
  <c r="N983" i="1"/>
  <c r="N975" i="1"/>
  <c r="N967" i="1"/>
  <c r="N959" i="1"/>
  <c r="N951" i="1"/>
  <c r="N943" i="1"/>
  <c r="N935" i="1"/>
  <c r="N927" i="1"/>
  <c r="N919" i="1"/>
  <c r="N911" i="1"/>
  <c r="N903" i="1"/>
  <c r="N895" i="1"/>
  <c r="N887" i="1"/>
  <c r="N879" i="1"/>
  <c r="N871" i="1"/>
  <c r="N863" i="1"/>
  <c r="N855" i="1"/>
  <c r="N847" i="1"/>
  <c r="N839" i="1"/>
  <c r="N831" i="1"/>
  <c r="N823" i="1"/>
  <c r="N815" i="1"/>
  <c r="N807" i="1"/>
  <c r="N799" i="1"/>
  <c r="N791" i="1"/>
  <c r="N783" i="1"/>
  <c r="N775" i="1"/>
  <c r="N767" i="1"/>
  <c r="N759" i="1"/>
  <c r="N751" i="1"/>
  <c r="N743" i="1"/>
  <c r="N735" i="1"/>
  <c r="N727" i="1"/>
  <c r="N719" i="1"/>
  <c r="N711" i="1"/>
  <c r="N703" i="1"/>
  <c r="N695" i="1"/>
  <c r="N1006" i="1"/>
  <c r="N998" i="1"/>
  <c r="N990" i="1"/>
  <c r="N982" i="1"/>
  <c r="N974" i="1"/>
  <c r="N966" i="1"/>
  <c r="N958" i="1"/>
  <c r="N950" i="1"/>
  <c r="N942" i="1"/>
  <c r="N934" i="1"/>
  <c r="N926" i="1"/>
  <c r="N918" i="1"/>
  <c r="N910" i="1"/>
  <c r="N902" i="1"/>
  <c r="N894" i="1"/>
  <c r="N886" i="1"/>
  <c r="N878" i="1"/>
  <c r="N870" i="1"/>
  <c r="N862" i="1"/>
  <c r="N854" i="1"/>
  <c r="N846" i="1"/>
  <c r="N838" i="1"/>
  <c r="N830" i="1"/>
  <c r="N822" i="1"/>
  <c r="N814" i="1"/>
  <c r="N806" i="1"/>
  <c r="N798" i="1"/>
  <c r="N790" i="1"/>
  <c r="N782" i="1"/>
  <c r="N774" i="1"/>
  <c r="N766" i="1"/>
  <c r="N758" i="1"/>
  <c r="N750" i="1"/>
  <c r="N742" i="1"/>
  <c r="N734" i="1"/>
  <c r="N726" i="1"/>
  <c r="N718" i="1"/>
  <c r="N710" i="1"/>
  <c r="N702" i="1"/>
  <c r="N694" i="1"/>
  <c r="N1005" i="1"/>
  <c r="N997" i="1"/>
  <c r="N989" i="1"/>
  <c r="N981" i="1"/>
  <c r="N973" i="1"/>
  <c r="N965" i="1"/>
  <c r="N957" i="1"/>
  <c r="N949" i="1"/>
  <c r="N941" i="1"/>
  <c r="N933" i="1"/>
  <c r="N925" i="1"/>
  <c r="N917" i="1"/>
  <c r="N909" i="1"/>
  <c r="N901" i="1"/>
  <c r="N893" i="1"/>
  <c r="N885" i="1"/>
  <c r="N877" i="1"/>
  <c r="N869" i="1"/>
  <c r="N861" i="1"/>
  <c r="N853" i="1"/>
  <c r="N845" i="1"/>
  <c r="N837" i="1"/>
  <c r="N829" i="1"/>
  <c r="N821" i="1"/>
  <c r="N813" i="1"/>
  <c r="N805" i="1"/>
  <c r="N797" i="1"/>
  <c r="N789" i="1"/>
  <c r="N781" i="1"/>
  <c r="N773" i="1"/>
  <c r="N765" i="1"/>
  <c r="N757" i="1"/>
  <c r="N749" i="1"/>
  <c r="N741" i="1"/>
  <c r="N733" i="1"/>
  <c r="N725" i="1"/>
  <c r="N717" i="1"/>
  <c r="N709" i="1"/>
  <c r="N701" i="1"/>
  <c r="N693" i="1"/>
  <c r="N1004" i="1"/>
  <c r="N996" i="1"/>
  <c r="N988" i="1"/>
  <c r="N980" i="1"/>
  <c r="N972" i="1"/>
  <c r="N964" i="1"/>
  <c r="N956" i="1"/>
  <c r="N948" i="1"/>
  <c r="N940" i="1"/>
  <c r="N932" i="1"/>
  <c r="N924" i="1"/>
  <c r="N916" i="1"/>
  <c r="N908" i="1"/>
  <c r="N900" i="1"/>
  <c r="N892" i="1"/>
  <c r="N884" i="1"/>
  <c r="N876" i="1"/>
  <c r="N868" i="1"/>
  <c r="N860" i="1"/>
  <c r="N852" i="1"/>
  <c r="N844" i="1"/>
  <c r="N836" i="1"/>
  <c r="N828" i="1"/>
  <c r="N820" i="1"/>
  <c r="N812" i="1"/>
  <c r="N804" i="1"/>
  <c r="N796" i="1"/>
  <c r="N788" i="1"/>
  <c r="N780" i="1"/>
  <c r="N772" i="1"/>
  <c r="N764" i="1"/>
  <c r="N756" i="1"/>
  <c r="N748" i="1"/>
  <c r="N740" i="1"/>
  <c r="N732" i="1"/>
  <c r="N724" i="1"/>
  <c r="N716" i="1"/>
  <c r="N708" i="1"/>
  <c r="N700" i="1"/>
  <c r="N692" i="1"/>
  <c r="N1003" i="1"/>
  <c r="N995" i="1"/>
  <c r="N987" i="1"/>
  <c r="N979" i="1"/>
  <c r="N971" i="1"/>
  <c r="N963" i="1"/>
  <c r="N955" i="1"/>
  <c r="N947" i="1"/>
  <c r="N939" i="1"/>
  <c r="N931" i="1"/>
  <c r="N923" i="1"/>
  <c r="N915" i="1"/>
  <c r="N907" i="1"/>
  <c r="N899" i="1"/>
  <c r="N891" i="1"/>
  <c r="N883" i="1"/>
  <c r="N875" i="1"/>
  <c r="N867" i="1"/>
  <c r="N859" i="1"/>
  <c r="N851" i="1"/>
  <c r="N843" i="1"/>
  <c r="N835" i="1"/>
  <c r="N827" i="1"/>
  <c r="N819" i="1"/>
  <c r="N811" i="1"/>
  <c r="N803" i="1"/>
  <c r="N795" i="1"/>
  <c r="N787" i="1"/>
  <c r="N779" i="1"/>
  <c r="N771" i="1"/>
  <c r="N763" i="1"/>
  <c r="N755" i="1"/>
  <c r="N747" i="1"/>
  <c r="N739" i="1"/>
  <c r="N731" i="1"/>
  <c r="N723" i="1"/>
  <c r="N715" i="1"/>
  <c r="N707" i="1"/>
  <c r="N699" i="1"/>
  <c r="N691" i="1"/>
  <c r="N1002" i="1"/>
  <c r="N994" i="1"/>
  <c r="N986" i="1"/>
  <c r="N978" i="1"/>
  <c r="N970" i="1"/>
  <c r="N962" i="1"/>
  <c r="N954" i="1"/>
  <c r="N946" i="1"/>
  <c r="N938" i="1"/>
  <c r="N930" i="1"/>
  <c r="N922" i="1"/>
  <c r="N914" i="1"/>
  <c r="N906" i="1"/>
  <c r="N898" i="1"/>
  <c r="N890" i="1"/>
  <c r="N882" i="1"/>
  <c r="N874" i="1"/>
  <c r="N866" i="1"/>
  <c r="N858" i="1"/>
  <c r="N850" i="1"/>
  <c r="N842" i="1"/>
  <c r="N834" i="1"/>
  <c r="N826" i="1"/>
  <c r="N818" i="1"/>
  <c r="N810" i="1"/>
  <c r="N802" i="1"/>
  <c r="N794" i="1"/>
  <c r="N786" i="1"/>
  <c r="N778" i="1"/>
  <c r="N770" i="1"/>
  <c r="N762" i="1"/>
  <c r="N754" i="1"/>
  <c r="N746" i="1"/>
  <c r="N738" i="1"/>
  <c r="N730" i="1"/>
  <c r="N722" i="1"/>
  <c r="N714" i="1"/>
  <c r="N706" i="1"/>
  <c r="N698" i="1"/>
  <c r="N24" i="1"/>
  <c r="N32" i="1"/>
  <c r="N40" i="1"/>
  <c r="N48" i="1"/>
  <c r="N56" i="1"/>
  <c r="N64" i="1"/>
  <c r="N72" i="1"/>
  <c r="N80" i="1"/>
  <c r="N88" i="1"/>
  <c r="N96" i="1"/>
  <c r="N104" i="1"/>
  <c r="N112" i="1"/>
  <c r="N120" i="1"/>
  <c r="N128" i="1"/>
  <c r="N136" i="1"/>
  <c r="N144" i="1"/>
  <c r="N152" i="1"/>
  <c r="N160" i="1"/>
  <c r="N168" i="1"/>
  <c r="N176" i="1"/>
  <c r="N184" i="1"/>
  <c r="N192" i="1"/>
  <c r="N200" i="1"/>
  <c r="N208" i="1"/>
  <c r="N216" i="1"/>
  <c r="N224" i="1"/>
  <c r="N232" i="1"/>
  <c r="N240" i="1"/>
  <c r="N248" i="1"/>
  <c r="N256" i="1"/>
  <c r="N264" i="1"/>
  <c r="N272" i="1"/>
  <c r="N280" i="1"/>
  <c r="N288" i="1"/>
  <c r="N296" i="1"/>
  <c r="N304" i="1"/>
  <c r="N312" i="1"/>
  <c r="N320" i="1"/>
  <c r="N328" i="1"/>
  <c r="N336" i="1"/>
  <c r="N344" i="1"/>
  <c r="N352" i="1"/>
  <c r="N360" i="1"/>
  <c r="N368" i="1"/>
  <c r="N376" i="1"/>
  <c r="N384" i="1"/>
  <c r="N392" i="1"/>
  <c r="N400" i="1"/>
  <c r="N408" i="1"/>
  <c r="N416" i="1"/>
  <c r="N424" i="1"/>
  <c r="N432" i="1"/>
  <c r="N440" i="1"/>
  <c r="N448" i="1"/>
  <c r="N456" i="1"/>
  <c r="N464" i="1"/>
  <c r="N472" i="1"/>
  <c r="N480" i="1"/>
  <c r="N488" i="1"/>
  <c r="N496" i="1"/>
  <c r="N504" i="1"/>
  <c r="N512" i="1"/>
  <c r="N520" i="1"/>
  <c r="N528" i="1"/>
  <c r="N536" i="1"/>
  <c r="N544" i="1"/>
  <c r="N552" i="1"/>
  <c r="N560" i="1"/>
  <c r="N568" i="1"/>
  <c r="N576" i="1"/>
  <c r="N584" i="1"/>
  <c r="N592" i="1"/>
  <c r="N600" i="1"/>
  <c r="N608" i="1"/>
  <c r="N616" i="1"/>
  <c r="N624" i="1"/>
  <c r="N632" i="1"/>
  <c r="N640" i="1"/>
  <c r="N648" i="1"/>
  <c r="N656" i="1"/>
  <c r="N664" i="1"/>
  <c r="N672" i="1"/>
  <c r="N680" i="1"/>
  <c r="N25" i="1"/>
  <c r="N33" i="1"/>
  <c r="N41" i="1"/>
  <c r="N49" i="1"/>
  <c r="N57" i="1"/>
  <c r="N65" i="1"/>
  <c r="N73" i="1"/>
  <c r="N81" i="1"/>
  <c r="N89" i="1"/>
  <c r="N97" i="1"/>
  <c r="N105" i="1"/>
  <c r="N113" i="1"/>
  <c r="N121" i="1"/>
  <c r="N129" i="1"/>
  <c r="N137" i="1"/>
  <c r="N145" i="1"/>
  <c r="N153" i="1"/>
  <c r="N161" i="1"/>
  <c r="N169" i="1"/>
  <c r="N177" i="1"/>
  <c r="N185" i="1"/>
  <c r="N193" i="1"/>
  <c r="N201" i="1"/>
  <c r="N209" i="1"/>
  <c r="N217" i="1"/>
  <c r="N225" i="1"/>
  <c r="N233" i="1"/>
  <c r="N241" i="1"/>
  <c r="N249" i="1"/>
  <c r="N257" i="1"/>
  <c r="N265" i="1"/>
  <c r="N273" i="1"/>
  <c r="N281" i="1"/>
  <c r="N289" i="1"/>
  <c r="N297" i="1"/>
  <c r="N305" i="1"/>
  <c r="N313" i="1"/>
  <c r="N321" i="1"/>
  <c r="N329" i="1"/>
  <c r="N337" i="1"/>
  <c r="N345" i="1"/>
  <c r="N353" i="1"/>
  <c r="N361" i="1"/>
  <c r="N369" i="1"/>
  <c r="N377" i="1"/>
  <c r="N385" i="1"/>
  <c r="N393" i="1"/>
  <c r="N401" i="1"/>
  <c r="N409" i="1"/>
  <c r="N417" i="1"/>
  <c r="N425" i="1"/>
  <c r="N433" i="1"/>
  <c r="N441" i="1"/>
  <c r="N449" i="1"/>
  <c r="N457" i="1"/>
  <c r="N465" i="1"/>
  <c r="N473" i="1"/>
  <c r="N481" i="1"/>
  <c r="N489" i="1"/>
  <c r="N497" i="1"/>
  <c r="N505" i="1"/>
  <c r="N513" i="1"/>
  <c r="N521" i="1"/>
  <c r="N529" i="1"/>
  <c r="N537" i="1"/>
  <c r="N545" i="1"/>
  <c r="N553" i="1"/>
  <c r="N561" i="1"/>
  <c r="N569" i="1"/>
  <c r="N577" i="1"/>
  <c r="N585" i="1"/>
  <c r="N593" i="1"/>
  <c r="N601" i="1"/>
  <c r="N609" i="1"/>
  <c r="N617" i="1"/>
  <c r="N625" i="1"/>
  <c r="N633" i="1"/>
  <c r="N641" i="1"/>
  <c r="N649" i="1"/>
  <c r="N657" i="1"/>
  <c r="N665" i="1"/>
  <c r="N673" i="1"/>
  <c r="N681" i="1"/>
  <c r="N26" i="1"/>
  <c r="N34" i="1"/>
  <c r="N42" i="1"/>
  <c r="N50" i="1"/>
  <c r="N58" i="1"/>
  <c r="N66" i="1"/>
  <c r="N74" i="1"/>
  <c r="N82" i="1"/>
  <c r="N90" i="1"/>
  <c r="N98" i="1"/>
  <c r="N106" i="1"/>
  <c r="N114" i="1"/>
  <c r="N122" i="1"/>
  <c r="N130" i="1"/>
  <c r="N138" i="1"/>
  <c r="N146" i="1"/>
  <c r="N154" i="1"/>
  <c r="N162" i="1"/>
  <c r="N170" i="1"/>
  <c r="N178" i="1"/>
  <c r="N186" i="1"/>
  <c r="N194" i="1"/>
  <c r="N202" i="1"/>
  <c r="N210" i="1"/>
  <c r="N218" i="1"/>
  <c r="N226" i="1"/>
  <c r="N234" i="1"/>
  <c r="N242" i="1"/>
  <c r="N250" i="1"/>
  <c r="N258" i="1"/>
  <c r="N266" i="1"/>
  <c r="N274" i="1"/>
  <c r="N282" i="1"/>
  <c r="N290" i="1"/>
  <c r="N298" i="1"/>
  <c r="N306" i="1"/>
  <c r="N314" i="1"/>
  <c r="N322" i="1"/>
  <c r="N330" i="1"/>
  <c r="N338" i="1"/>
  <c r="N346" i="1"/>
  <c r="N354" i="1"/>
  <c r="N362" i="1"/>
  <c r="N370" i="1"/>
  <c r="N378" i="1"/>
  <c r="N386" i="1"/>
  <c r="N394" i="1"/>
  <c r="N402" i="1"/>
  <c r="N410" i="1"/>
  <c r="N418" i="1"/>
  <c r="N426" i="1"/>
  <c r="N434" i="1"/>
  <c r="N442" i="1"/>
  <c r="N450" i="1"/>
  <c r="N458" i="1"/>
  <c r="N466" i="1"/>
  <c r="N474" i="1"/>
  <c r="N482" i="1"/>
  <c r="N490" i="1"/>
  <c r="N498" i="1"/>
  <c r="N506" i="1"/>
  <c r="N514" i="1"/>
  <c r="N522" i="1"/>
  <c r="N530" i="1"/>
  <c r="N538" i="1"/>
  <c r="N546" i="1"/>
  <c r="N554" i="1"/>
  <c r="N562" i="1"/>
  <c r="N570" i="1"/>
  <c r="N578" i="1"/>
  <c r="N586" i="1"/>
  <c r="N594" i="1"/>
  <c r="N602" i="1"/>
  <c r="N610" i="1"/>
  <c r="N618" i="1"/>
  <c r="N626" i="1"/>
  <c r="N634" i="1"/>
  <c r="N642" i="1"/>
  <c r="N650" i="1"/>
  <c r="N658" i="1"/>
  <c r="N666" i="1"/>
  <c r="N674" i="1"/>
  <c r="N682" i="1"/>
  <c r="N27" i="1"/>
  <c r="N35" i="1"/>
  <c r="N43" i="1"/>
  <c r="N51" i="1"/>
  <c r="N59" i="1"/>
  <c r="N67" i="1"/>
  <c r="N75" i="1"/>
  <c r="N83" i="1"/>
  <c r="N91" i="1"/>
  <c r="N99" i="1"/>
  <c r="N107" i="1"/>
  <c r="N115" i="1"/>
  <c r="N123" i="1"/>
  <c r="N131" i="1"/>
  <c r="N139" i="1"/>
  <c r="N147" i="1"/>
  <c r="N155" i="1"/>
  <c r="N163" i="1"/>
  <c r="N171" i="1"/>
  <c r="N179" i="1"/>
  <c r="N187" i="1"/>
  <c r="N195" i="1"/>
  <c r="N203" i="1"/>
  <c r="N211" i="1"/>
  <c r="N219" i="1"/>
  <c r="N227" i="1"/>
  <c r="N235" i="1"/>
  <c r="N243" i="1"/>
  <c r="N251" i="1"/>
  <c r="N259" i="1"/>
  <c r="N267" i="1"/>
  <c r="N275" i="1"/>
  <c r="N283" i="1"/>
  <c r="N291" i="1"/>
  <c r="N299" i="1"/>
  <c r="N307" i="1"/>
  <c r="N315" i="1"/>
  <c r="N323" i="1"/>
  <c r="N331" i="1"/>
  <c r="N339" i="1"/>
  <c r="N347" i="1"/>
  <c r="N355" i="1"/>
  <c r="N363" i="1"/>
  <c r="N371" i="1"/>
  <c r="N379" i="1"/>
  <c r="N387" i="1"/>
  <c r="N395" i="1"/>
  <c r="N403" i="1"/>
  <c r="N411" i="1"/>
  <c r="N419" i="1"/>
  <c r="N427" i="1"/>
  <c r="N435" i="1"/>
  <c r="N443" i="1"/>
  <c r="N451" i="1"/>
  <c r="N459" i="1"/>
  <c r="N467" i="1"/>
  <c r="N475" i="1"/>
  <c r="N483" i="1"/>
  <c r="N491" i="1"/>
  <c r="N499" i="1"/>
  <c r="N507" i="1"/>
  <c r="N515" i="1"/>
  <c r="N523" i="1"/>
  <c r="N531" i="1"/>
  <c r="N539" i="1"/>
  <c r="N547" i="1"/>
  <c r="N555" i="1"/>
  <c r="N563" i="1"/>
  <c r="N571" i="1"/>
  <c r="N579" i="1"/>
  <c r="N587" i="1"/>
  <c r="N595" i="1"/>
  <c r="N603" i="1"/>
  <c r="N611" i="1"/>
  <c r="N619" i="1"/>
  <c r="N627" i="1"/>
  <c r="N635" i="1"/>
  <c r="N643" i="1"/>
  <c r="N651" i="1"/>
  <c r="N659" i="1"/>
  <c r="N667" i="1"/>
  <c r="N675" i="1"/>
  <c r="N683" i="1"/>
  <c r="N28" i="1"/>
  <c r="N36" i="1"/>
  <c r="N44" i="1"/>
  <c r="N52" i="1"/>
  <c r="N60" i="1"/>
  <c r="N68" i="1"/>
  <c r="N76" i="1"/>
  <c r="N84" i="1"/>
  <c r="N92" i="1"/>
  <c r="N100" i="1"/>
  <c r="N108" i="1"/>
  <c r="N116" i="1"/>
  <c r="N124" i="1"/>
  <c r="N132" i="1"/>
  <c r="N140" i="1"/>
  <c r="N148" i="1"/>
  <c r="N156" i="1"/>
  <c r="N164" i="1"/>
  <c r="N172" i="1"/>
  <c r="N180" i="1"/>
  <c r="N188" i="1"/>
  <c r="N196" i="1"/>
  <c r="N204" i="1"/>
  <c r="N212" i="1"/>
  <c r="N220" i="1"/>
  <c r="N228" i="1"/>
  <c r="N236" i="1"/>
  <c r="N244" i="1"/>
  <c r="N252" i="1"/>
  <c r="N260" i="1"/>
  <c r="N268" i="1"/>
  <c r="N276" i="1"/>
  <c r="N284" i="1"/>
  <c r="N292" i="1"/>
  <c r="N300" i="1"/>
  <c r="N308" i="1"/>
  <c r="N316" i="1"/>
  <c r="N324" i="1"/>
  <c r="N332" i="1"/>
  <c r="N340" i="1"/>
  <c r="N348" i="1"/>
  <c r="N356" i="1"/>
  <c r="N364" i="1"/>
  <c r="N372" i="1"/>
  <c r="N380" i="1"/>
  <c r="N388" i="1"/>
  <c r="N396" i="1"/>
  <c r="N404" i="1"/>
  <c r="N412" i="1"/>
  <c r="N420" i="1"/>
  <c r="N428" i="1"/>
  <c r="N436" i="1"/>
  <c r="N444" i="1"/>
  <c r="N452" i="1"/>
  <c r="N460" i="1"/>
  <c r="N468" i="1"/>
  <c r="N476" i="1"/>
  <c r="N484" i="1"/>
  <c r="N492" i="1"/>
  <c r="N500" i="1"/>
  <c r="N508" i="1"/>
  <c r="N516" i="1"/>
  <c r="N524" i="1"/>
  <c r="N532" i="1"/>
  <c r="N540" i="1"/>
  <c r="N548" i="1"/>
  <c r="N556" i="1"/>
  <c r="N564" i="1"/>
  <c r="N572" i="1"/>
  <c r="N580" i="1"/>
  <c r="N588" i="1"/>
  <c r="N596" i="1"/>
  <c r="N604" i="1"/>
  <c r="N612" i="1"/>
  <c r="N620" i="1"/>
  <c r="N628" i="1"/>
  <c r="N636" i="1"/>
  <c r="N644" i="1"/>
  <c r="N652" i="1"/>
  <c r="N660" i="1"/>
  <c r="N668" i="1"/>
  <c r="N676" i="1"/>
  <c r="N684" i="1"/>
  <c r="N29" i="1"/>
  <c r="N37" i="1"/>
  <c r="N45" i="1"/>
  <c r="N53" i="1"/>
  <c r="N61" i="1"/>
  <c r="N69" i="1"/>
  <c r="N77" i="1"/>
  <c r="N85" i="1"/>
  <c r="N93" i="1"/>
  <c r="N101" i="1"/>
  <c r="N109" i="1"/>
  <c r="N117" i="1"/>
  <c r="N125" i="1"/>
  <c r="N133" i="1"/>
  <c r="N141" i="1"/>
  <c r="N149" i="1"/>
  <c r="N157" i="1"/>
  <c r="N165" i="1"/>
  <c r="N173" i="1"/>
  <c r="N181" i="1"/>
  <c r="N189" i="1"/>
  <c r="N197" i="1"/>
  <c r="N205" i="1"/>
  <c r="N213" i="1"/>
  <c r="N221" i="1"/>
  <c r="N229" i="1"/>
  <c r="N237" i="1"/>
  <c r="N245" i="1"/>
  <c r="N253" i="1"/>
  <c r="N261" i="1"/>
  <c r="N269" i="1"/>
  <c r="N277" i="1"/>
  <c r="N285" i="1"/>
  <c r="N293" i="1"/>
  <c r="N301" i="1"/>
  <c r="N309" i="1"/>
  <c r="N317" i="1"/>
  <c r="N325" i="1"/>
  <c r="N333" i="1"/>
  <c r="N341" i="1"/>
  <c r="N349" i="1"/>
  <c r="N357" i="1"/>
  <c r="N365" i="1"/>
  <c r="N373" i="1"/>
  <c r="N381" i="1"/>
  <c r="N389" i="1"/>
  <c r="N397" i="1"/>
  <c r="N405" i="1"/>
  <c r="N413" i="1"/>
  <c r="N421" i="1"/>
  <c r="N429" i="1"/>
  <c r="N437" i="1"/>
  <c r="N445" i="1"/>
  <c r="N453" i="1"/>
  <c r="N461" i="1"/>
  <c r="N469" i="1"/>
  <c r="N477" i="1"/>
  <c r="N485" i="1"/>
  <c r="N493" i="1"/>
  <c r="N501" i="1"/>
  <c r="N509" i="1"/>
  <c r="N517" i="1"/>
  <c r="N525" i="1"/>
  <c r="N533" i="1"/>
  <c r="N541" i="1"/>
  <c r="N549" i="1"/>
  <c r="N557" i="1"/>
  <c r="N565" i="1"/>
  <c r="N573" i="1"/>
  <c r="N581" i="1"/>
  <c r="N589" i="1"/>
  <c r="N597" i="1"/>
  <c r="N605" i="1"/>
  <c r="N613" i="1"/>
  <c r="N621" i="1"/>
  <c r="N629" i="1"/>
  <c r="N637" i="1"/>
  <c r="N645" i="1"/>
  <c r="N653" i="1"/>
  <c r="N661" i="1"/>
  <c r="N669" i="1"/>
  <c r="N677" i="1"/>
  <c r="N685" i="1"/>
  <c r="N22" i="1"/>
  <c r="N30" i="1"/>
  <c r="N38" i="1"/>
  <c r="N46" i="1"/>
  <c r="N54" i="1"/>
  <c r="N62" i="1"/>
  <c r="N70" i="1"/>
  <c r="N78" i="1"/>
  <c r="N86" i="1"/>
  <c r="N94" i="1"/>
  <c r="N102" i="1"/>
  <c r="N110" i="1"/>
  <c r="N118" i="1"/>
  <c r="N126" i="1"/>
  <c r="N134" i="1"/>
  <c r="N142" i="1"/>
  <c r="N150" i="1"/>
  <c r="N158" i="1"/>
  <c r="N166" i="1"/>
  <c r="N174" i="1"/>
  <c r="N182" i="1"/>
  <c r="N190" i="1"/>
  <c r="N198" i="1"/>
  <c r="N206" i="1"/>
  <c r="N214" i="1"/>
  <c r="N222" i="1"/>
  <c r="N230" i="1"/>
  <c r="N238" i="1"/>
  <c r="N246" i="1"/>
  <c r="N254" i="1"/>
  <c r="N262" i="1"/>
  <c r="N270" i="1"/>
  <c r="N278" i="1"/>
  <c r="N286" i="1"/>
  <c r="N294" i="1"/>
  <c r="N302" i="1"/>
  <c r="N310" i="1"/>
  <c r="N318" i="1"/>
  <c r="N326" i="1"/>
  <c r="N334" i="1"/>
  <c r="N342" i="1"/>
  <c r="N350" i="1"/>
  <c r="N358" i="1"/>
  <c r="N366" i="1"/>
  <c r="N374" i="1"/>
  <c r="N382" i="1"/>
  <c r="N390" i="1"/>
  <c r="N398" i="1"/>
  <c r="N406" i="1"/>
  <c r="N414" i="1"/>
  <c r="N422" i="1"/>
  <c r="N430" i="1"/>
  <c r="N438" i="1"/>
  <c r="N446" i="1"/>
  <c r="N454" i="1"/>
  <c r="N462" i="1"/>
  <c r="N470" i="1"/>
  <c r="N478" i="1"/>
  <c r="N486" i="1"/>
  <c r="N494" i="1"/>
  <c r="N502" i="1"/>
  <c r="N510" i="1"/>
  <c r="N518" i="1"/>
  <c r="N526" i="1"/>
  <c r="N534" i="1"/>
  <c r="N542" i="1"/>
  <c r="N550" i="1"/>
  <c r="N558" i="1"/>
  <c r="N566" i="1"/>
  <c r="N574" i="1"/>
  <c r="N582" i="1"/>
  <c r="N590" i="1"/>
  <c r="N598" i="1"/>
  <c r="N606" i="1"/>
  <c r="N614" i="1"/>
  <c r="N622" i="1"/>
  <c r="N630" i="1"/>
  <c r="N638" i="1"/>
  <c r="N646" i="1"/>
  <c r="N654" i="1"/>
  <c r="N662" i="1"/>
  <c r="N670" i="1"/>
  <c r="N678" i="1"/>
  <c r="N686" i="1"/>
  <c r="N23" i="1"/>
  <c r="N31" i="1"/>
  <c r="N39" i="1"/>
  <c r="N47" i="1"/>
  <c r="N55" i="1"/>
  <c r="N63" i="1"/>
  <c r="N71" i="1"/>
  <c r="N79" i="1"/>
  <c r="N87" i="1"/>
  <c r="N95" i="1"/>
  <c r="N103" i="1"/>
  <c r="N111" i="1"/>
  <c r="N119" i="1"/>
  <c r="N127" i="1"/>
  <c r="N135" i="1"/>
  <c r="N143" i="1"/>
  <c r="N151" i="1"/>
  <c r="N159" i="1"/>
  <c r="N167" i="1"/>
  <c r="N175" i="1"/>
  <c r="N183" i="1"/>
  <c r="N191" i="1"/>
  <c r="N199" i="1"/>
  <c r="N207" i="1"/>
  <c r="N215" i="1"/>
  <c r="N223" i="1"/>
  <c r="N231" i="1"/>
  <c r="N239" i="1"/>
  <c r="N247" i="1"/>
  <c r="N255" i="1"/>
  <c r="N263" i="1"/>
  <c r="N271" i="1"/>
  <c r="N279" i="1"/>
  <c r="N287" i="1"/>
  <c r="N295" i="1"/>
  <c r="N303" i="1"/>
  <c r="N311" i="1"/>
  <c r="N319" i="1"/>
  <c r="N327" i="1"/>
  <c r="N335" i="1"/>
  <c r="N343" i="1"/>
  <c r="N351" i="1"/>
  <c r="N359" i="1"/>
  <c r="N367" i="1"/>
  <c r="N375" i="1"/>
  <c r="N383" i="1"/>
  <c r="N391" i="1"/>
  <c r="N399" i="1"/>
  <c r="N407" i="1"/>
  <c r="N415" i="1"/>
  <c r="N423" i="1"/>
  <c r="N431" i="1"/>
  <c r="N439" i="1"/>
  <c r="N447" i="1"/>
  <c r="N455" i="1"/>
  <c r="N463" i="1"/>
  <c r="N471" i="1"/>
  <c r="N479" i="1"/>
  <c r="N487" i="1"/>
  <c r="N495" i="1"/>
  <c r="N503" i="1"/>
  <c r="N511" i="1"/>
  <c r="N519" i="1"/>
  <c r="N527" i="1"/>
  <c r="N535" i="1"/>
  <c r="N543" i="1"/>
  <c r="N551" i="1"/>
  <c r="N559" i="1"/>
  <c r="N567" i="1"/>
  <c r="N575" i="1"/>
  <c r="N583" i="1"/>
  <c r="N591" i="1"/>
  <c r="N599" i="1"/>
  <c r="N607" i="1"/>
  <c r="N615" i="1"/>
  <c r="N623" i="1"/>
  <c r="N631" i="1"/>
  <c r="N639" i="1"/>
  <c r="N647" i="1"/>
  <c r="N655" i="1"/>
  <c r="N663" i="1"/>
  <c r="N671" i="1"/>
  <c r="N679" i="1"/>
  <c r="N687" i="1"/>
  <c r="N1001" i="1"/>
  <c r="N993" i="1"/>
  <c r="N985" i="1"/>
  <c r="N977" i="1"/>
  <c r="N969" i="1"/>
  <c r="N961" i="1"/>
  <c r="N953" i="1"/>
  <c r="N945" i="1"/>
  <c r="N937" i="1"/>
  <c r="N929" i="1"/>
  <c r="N921" i="1"/>
  <c r="N913" i="1"/>
  <c r="N905" i="1"/>
  <c r="N897" i="1"/>
  <c r="N889" i="1"/>
  <c r="N881" i="1"/>
  <c r="N873" i="1"/>
  <c r="N865" i="1"/>
  <c r="N857" i="1"/>
  <c r="N849" i="1"/>
  <c r="N841" i="1"/>
  <c r="N833" i="1"/>
  <c r="N825" i="1"/>
  <c r="N817" i="1"/>
  <c r="N809" i="1"/>
  <c r="N801" i="1"/>
  <c r="N793" i="1"/>
  <c r="N785" i="1"/>
  <c r="N777" i="1"/>
  <c r="N769" i="1"/>
  <c r="N761" i="1"/>
  <c r="N753" i="1"/>
  <c r="N745" i="1"/>
  <c r="N737" i="1"/>
  <c r="N729" i="1"/>
  <c r="N721" i="1"/>
  <c r="N713" i="1"/>
  <c r="N705" i="1"/>
  <c r="N697" i="1"/>
  <c r="N689" i="1"/>
  <c r="N1000" i="1"/>
  <c r="N992" i="1"/>
  <c r="N984" i="1"/>
  <c r="N976" i="1"/>
  <c r="N968" i="1"/>
  <c r="N960" i="1"/>
  <c r="N952" i="1"/>
  <c r="N944" i="1"/>
  <c r="N936" i="1"/>
  <c r="N928" i="1"/>
  <c r="N920" i="1"/>
  <c r="N912" i="1"/>
  <c r="N904" i="1"/>
  <c r="N896" i="1"/>
  <c r="N888" i="1"/>
  <c r="N880" i="1"/>
  <c r="N872" i="1"/>
  <c r="N864" i="1"/>
  <c r="N856" i="1"/>
  <c r="N848" i="1"/>
  <c r="N840" i="1"/>
  <c r="N832" i="1"/>
  <c r="N824" i="1"/>
  <c r="N816" i="1"/>
  <c r="N808" i="1"/>
  <c r="N800" i="1"/>
  <c r="N792" i="1"/>
  <c r="N784" i="1"/>
  <c r="N776" i="1"/>
  <c r="N768" i="1"/>
  <c r="N760" i="1"/>
  <c r="N752" i="1"/>
  <c r="N744" i="1"/>
  <c r="N736" i="1"/>
  <c r="N728" i="1"/>
  <c r="N720" i="1"/>
  <c r="N712" i="1"/>
  <c r="N704" i="1"/>
  <c r="N696" i="1"/>
  <c r="N688" i="1"/>
  <c r="R4" i="1" l="1"/>
  <c r="O4" i="1" l="1"/>
  <c r="M4" i="1"/>
  <c r="O9" i="1"/>
  <c r="P9" i="1"/>
  <c r="Q9" i="1"/>
  <c r="R9" i="1"/>
  <c r="O10" i="1"/>
  <c r="P10" i="1"/>
  <c r="Q10" i="1"/>
  <c r="R10" i="1"/>
  <c r="O11" i="1"/>
  <c r="P11" i="1"/>
  <c r="Q11" i="1"/>
  <c r="R11" i="1"/>
  <c r="O12" i="1"/>
  <c r="P12" i="1"/>
  <c r="Q12" i="1"/>
  <c r="R12" i="1"/>
  <c r="O13" i="1"/>
  <c r="P13" i="1"/>
  <c r="Q13" i="1"/>
  <c r="R13" i="1"/>
  <c r="O14" i="1"/>
  <c r="P14" i="1"/>
  <c r="Q14" i="1"/>
  <c r="R14" i="1"/>
  <c r="O15" i="1"/>
  <c r="P15" i="1"/>
  <c r="Q15" i="1"/>
  <c r="R15" i="1"/>
  <c r="O16" i="1"/>
  <c r="P16" i="1"/>
  <c r="Q16" i="1"/>
  <c r="R16" i="1"/>
  <c r="O17" i="1"/>
  <c r="P17" i="1"/>
  <c r="Q17" i="1"/>
  <c r="R17" i="1"/>
  <c r="O18" i="1"/>
  <c r="P18" i="1"/>
  <c r="Q18" i="1"/>
  <c r="R18" i="1"/>
  <c r="O19" i="1"/>
  <c r="P19" i="1"/>
  <c r="Q19" i="1"/>
  <c r="R19" i="1"/>
  <c r="O20" i="1"/>
  <c r="P20" i="1"/>
  <c r="Q20" i="1"/>
  <c r="R20" i="1"/>
  <c r="O21" i="1"/>
  <c r="P21" i="1"/>
  <c r="Q21" i="1"/>
  <c r="R21" i="1"/>
  <c r="O22" i="1"/>
  <c r="P22" i="1"/>
  <c r="Q22" i="1"/>
  <c r="R22" i="1"/>
  <c r="O23" i="1"/>
  <c r="P23" i="1"/>
  <c r="Q23" i="1"/>
  <c r="R23" i="1"/>
  <c r="O24" i="1"/>
  <c r="P24" i="1"/>
  <c r="Q24" i="1"/>
  <c r="R24" i="1"/>
  <c r="O25" i="1"/>
  <c r="P25" i="1"/>
  <c r="Q25" i="1"/>
  <c r="R25" i="1"/>
  <c r="O26" i="1"/>
  <c r="P26" i="1"/>
  <c r="Q26" i="1"/>
  <c r="R26" i="1"/>
  <c r="O27" i="1"/>
  <c r="P27" i="1"/>
  <c r="Q27" i="1"/>
  <c r="R27" i="1"/>
  <c r="O28" i="1"/>
  <c r="P28" i="1"/>
  <c r="Q28" i="1"/>
  <c r="R28" i="1"/>
  <c r="O29" i="1"/>
  <c r="P29" i="1"/>
  <c r="Q29" i="1"/>
  <c r="R29" i="1"/>
  <c r="O30" i="1"/>
  <c r="P30" i="1"/>
  <c r="Q30" i="1"/>
  <c r="R30" i="1"/>
  <c r="O31" i="1"/>
  <c r="P31" i="1"/>
  <c r="Q31" i="1"/>
  <c r="R31" i="1"/>
  <c r="O32" i="1"/>
  <c r="P32" i="1"/>
  <c r="Q32" i="1"/>
  <c r="R32" i="1"/>
  <c r="O33" i="1"/>
  <c r="P33" i="1"/>
  <c r="Q33" i="1"/>
  <c r="R33" i="1"/>
  <c r="O34" i="1"/>
  <c r="P34" i="1"/>
  <c r="Q34" i="1"/>
  <c r="R34" i="1"/>
  <c r="O35" i="1"/>
  <c r="P35" i="1"/>
  <c r="Q35" i="1"/>
  <c r="R35" i="1"/>
  <c r="O36" i="1"/>
  <c r="P36" i="1"/>
  <c r="Q36" i="1"/>
  <c r="R36" i="1"/>
  <c r="O37" i="1"/>
  <c r="P37" i="1"/>
  <c r="Q37" i="1"/>
  <c r="R37" i="1"/>
  <c r="O38" i="1"/>
  <c r="P38" i="1"/>
  <c r="Q38" i="1"/>
  <c r="R38" i="1"/>
  <c r="O39" i="1"/>
  <c r="P39" i="1"/>
  <c r="Q39" i="1"/>
  <c r="R39" i="1"/>
  <c r="O40" i="1"/>
  <c r="P40" i="1"/>
  <c r="Q40" i="1"/>
  <c r="R40" i="1"/>
  <c r="O41" i="1"/>
  <c r="P41" i="1"/>
  <c r="Q41" i="1"/>
  <c r="R41" i="1"/>
  <c r="O42" i="1"/>
  <c r="P42" i="1"/>
  <c r="Q42" i="1"/>
  <c r="R42" i="1"/>
  <c r="O43" i="1"/>
  <c r="P43" i="1"/>
  <c r="Q43" i="1"/>
  <c r="R43" i="1"/>
  <c r="O44" i="1"/>
  <c r="P44" i="1"/>
  <c r="Q44" i="1"/>
  <c r="R44" i="1"/>
  <c r="O45" i="1"/>
  <c r="P45" i="1"/>
  <c r="Q45" i="1"/>
  <c r="R45" i="1"/>
  <c r="O46" i="1"/>
  <c r="P46" i="1"/>
  <c r="Q46" i="1"/>
  <c r="R46" i="1"/>
  <c r="O47" i="1"/>
  <c r="P47" i="1"/>
  <c r="Q47" i="1"/>
  <c r="R47" i="1"/>
  <c r="O48" i="1"/>
  <c r="P48" i="1"/>
  <c r="Q48" i="1"/>
  <c r="R48" i="1"/>
  <c r="O49" i="1"/>
  <c r="P49" i="1"/>
  <c r="Q49" i="1"/>
  <c r="R49" i="1"/>
  <c r="O50" i="1"/>
  <c r="P50" i="1"/>
  <c r="Q50" i="1"/>
  <c r="R50" i="1"/>
  <c r="O51" i="1"/>
  <c r="P51" i="1"/>
  <c r="Q51" i="1"/>
  <c r="R51" i="1"/>
  <c r="O52" i="1"/>
  <c r="P52" i="1"/>
  <c r="Q52" i="1"/>
  <c r="R52" i="1"/>
  <c r="O53" i="1"/>
  <c r="P53" i="1"/>
  <c r="Q53" i="1"/>
  <c r="R53" i="1"/>
  <c r="O54" i="1"/>
  <c r="P54" i="1"/>
  <c r="Q54" i="1"/>
  <c r="R54" i="1"/>
  <c r="O55" i="1"/>
  <c r="P55" i="1"/>
  <c r="Q55" i="1"/>
  <c r="R55" i="1"/>
  <c r="O56" i="1"/>
  <c r="P56" i="1"/>
  <c r="Q56" i="1"/>
  <c r="R56" i="1"/>
  <c r="O57" i="1"/>
  <c r="P57" i="1"/>
  <c r="Q57" i="1"/>
  <c r="R57" i="1"/>
  <c r="O58" i="1"/>
  <c r="P58" i="1"/>
  <c r="Q58" i="1"/>
  <c r="R58" i="1"/>
  <c r="O59" i="1"/>
  <c r="P59" i="1"/>
  <c r="Q59" i="1"/>
  <c r="R59" i="1"/>
  <c r="O60" i="1"/>
  <c r="P60" i="1"/>
  <c r="Q60" i="1"/>
  <c r="R60" i="1"/>
  <c r="O61" i="1"/>
  <c r="P61" i="1"/>
  <c r="Q61" i="1"/>
  <c r="R61" i="1"/>
  <c r="O62" i="1"/>
  <c r="P62" i="1"/>
  <c r="Q62" i="1"/>
  <c r="R62" i="1"/>
  <c r="O63" i="1"/>
  <c r="P63" i="1"/>
  <c r="Q63" i="1"/>
  <c r="R63" i="1"/>
  <c r="O64" i="1"/>
  <c r="P64" i="1"/>
  <c r="Q64" i="1"/>
  <c r="R64" i="1"/>
  <c r="O65" i="1"/>
  <c r="P65" i="1"/>
  <c r="Q65" i="1"/>
  <c r="R65" i="1"/>
  <c r="O66" i="1"/>
  <c r="P66" i="1"/>
  <c r="Q66" i="1"/>
  <c r="R66" i="1"/>
  <c r="O67" i="1"/>
  <c r="P67" i="1"/>
  <c r="Q67" i="1"/>
  <c r="R67" i="1"/>
  <c r="O68" i="1"/>
  <c r="P68" i="1"/>
  <c r="Q68" i="1"/>
  <c r="R68" i="1"/>
  <c r="O69" i="1"/>
  <c r="P69" i="1"/>
  <c r="Q69" i="1"/>
  <c r="R69" i="1"/>
  <c r="O70" i="1"/>
  <c r="P70" i="1"/>
  <c r="Q70" i="1"/>
  <c r="R70" i="1"/>
  <c r="O71" i="1"/>
  <c r="P71" i="1"/>
  <c r="Q71" i="1"/>
  <c r="R71" i="1"/>
  <c r="O72" i="1"/>
  <c r="P72" i="1"/>
  <c r="Q72" i="1"/>
  <c r="R72" i="1"/>
  <c r="O73" i="1"/>
  <c r="P73" i="1"/>
  <c r="Q73" i="1"/>
  <c r="R73" i="1"/>
  <c r="O74" i="1"/>
  <c r="P74" i="1"/>
  <c r="Q74" i="1"/>
  <c r="R74" i="1"/>
  <c r="O75" i="1"/>
  <c r="P75" i="1"/>
  <c r="Q75" i="1"/>
  <c r="R75" i="1"/>
  <c r="O76" i="1"/>
  <c r="P76" i="1"/>
  <c r="Q76" i="1"/>
  <c r="R76" i="1"/>
  <c r="O77" i="1"/>
  <c r="P77" i="1"/>
  <c r="Q77" i="1"/>
  <c r="R77" i="1"/>
  <c r="O78" i="1"/>
  <c r="P78" i="1"/>
  <c r="Q78" i="1"/>
  <c r="R78" i="1"/>
  <c r="O79" i="1"/>
  <c r="P79" i="1"/>
  <c r="Q79" i="1"/>
  <c r="R79" i="1"/>
  <c r="O80" i="1"/>
  <c r="P80" i="1"/>
  <c r="Q80" i="1"/>
  <c r="R80" i="1"/>
  <c r="O81" i="1"/>
  <c r="P81" i="1"/>
  <c r="Q81" i="1"/>
  <c r="R81" i="1"/>
  <c r="O82" i="1"/>
  <c r="P82" i="1"/>
  <c r="Q82" i="1"/>
  <c r="R82" i="1"/>
  <c r="O83" i="1"/>
  <c r="P83" i="1"/>
  <c r="Q83" i="1"/>
  <c r="R83" i="1"/>
  <c r="O84" i="1"/>
  <c r="P84" i="1"/>
  <c r="Q84" i="1"/>
  <c r="R84" i="1"/>
  <c r="O85" i="1"/>
  <c r="P85" i="1"/>
  <c r="Q85" i="1"/>
  <c r="R85" i="1"/>
  <c r="O86" i="1"/>
  <c r="P86" i="1"/>
  <c r="Q86" i="1"/>
  <c r="R86" i="1"/>
  <c r="O87" i="1"/>
  <c r="P87" i="1"/>
  <c r="Q87" i="1"/>
  <c r="R87" i="1"/>
  <c r="O88" i="1"/>
  <c r="P88" i="1"/>
  <c r="Q88" i="1"/>
  <c r="R88" i="1"/>
  <c r="O89" i="1"/>
  <c r="P89" i="1"/>
  <c r="Q89" i="1"/>
  <c r="R89" i="1"/>
  <c r="O90" i="1"/>
  <c r="P90" i="1"/>
  <c r="Q90" i="1"/>
  <c r="R90" i="1"/>
  <c r="O91" i="1"/>
  <c r="P91" i="1"/>
  <c r="Q91" i="1"/>
  <c r="R91" i="1"/>
  <c r="O92" i="1"/>
  <c r="P92" i="1"/>
  <c r="Q92" i="1"/>
  <c r="R92" i="1"/>
  <c r="O93" i="1"/>
  <c r="P93" i="1"/>
  <c r="Q93" i="1"/>
  <c r="R93" i="1"/>
  <c r="O94" i="1"/>
  <c r="P94" i="1"/>
  <c r="Q94" i="1"/>
  <c r="R94" i="1"/>
  <c r="O95" i="1"/>
  <c r="P95" i="1"/>
  <c r="Q95" i="1"/>
  <c r="R95" i="1"/>
  <c r="O96" i="1"/>
  <c r="P96" i="1"/>
  <c r="Q96" i="1"/>
  <c r="R96" i="1"/>
  <c r="O97" i="1"/>
  <c r="P97" i="1"/>
  <c r="Q97" i="1"/>
  <c r="R97" i="1"/>
  <c r="O98" i="1"/>
  <c r="P98" i="1"/>
  <c r="Q98" i="1"/>
  <c r="R98" i="1"/>
  <c r="O99" i="1"/>
  <c r="P99" i="1"/>
  <c r="Q99" i="1"/>
  <c r="R99" i="1"/>
  <c r="O100" i="1"/>
  <c r="P100" i="1"/>
  <c r="Q100" i="1"/>
  <c r="R100" i="1"/>
  <c r="O101" i="1"/>
  <c r="P101" i="1"/>
  <c r="Q101" i="1"/>
  <c r="R101" i="1"/>
  <c r="O102" i="1"/>
  <c r="P102" i="1"/>
  <c r="Q102" i="1"/>
  <c r="R102" i="1"/>
  <c r="O103" i="1"/>
  <c r="P103" i="1"/>
  <c r="Q103" i="1"/>
  <c r="R103" i="1"/>
  <c r="O104" i="1"/>
  <c r="P104" i="1"/>
  <c r="Q104" i="1"/>
  <c r="R104" i="1"/>
  <c r="O105" i="1"/>
  <c r="P105" i="1"/>
  <c r="Q105" i="1"/>
  <c r="R105" i="1"/>
  <c r="O106" i="1"/>
  <c r="P106" i="1"/>
  <c r="Q106" i="1"/>
  <c r="R106" i="1"/>
  <c r="O107" i="1"/>
  <c r="P107" i="1"/>
  <c r="Q107" i="1"/>
  <c r="R107" i="1"/>
  <c r="O108" i="1"/>
  <c r="P108" i="1"/>
  <c r="Q108" i="1"/>
  <c r="R108" i="1"/>
  <c r="O109" i="1"/>
  <c r="P109" i="1"/>
  <c r="Q109" i="1"/>
  <c r="R109" i="1"/>
  <c r="O110" i="1"/>
  <c r="P110" i="1"/>
  <c r="Q110" i="1"/>
  <c r="R110" i="1"/>
  <c r="O111" i="1"/>
  <c r="P111" i="1"/>
  <c r="Q111" i="1"/>
  <c r="R111" i="1"/>
  <c r="O112" i="1"/>
  <c r="P112" i="1"/>
  <c r="Q112" i="1"/>
  <c r="R112" i="1"/>
  <c r="O113" i="1"/>
  <c r="P113" i="1"/>
  <c r="Q113" i="1"/>
  <c r="R113" i="1"/>
  <c r="O114" i="1"/>
  <c r="P114" i="1"/>
  <c r="Q114" i="1"/>
  <c r="R114" i="1"/>
  <c r="O115" i="1"/>
  <c r="P115" i="1"/>
  <c r="Q115" i="1"/>
  <c r="R115" i="1"/>
  <c r="O116" i="1"/>
  <c r="P116" i="1"/>
  <c r="Q116" i="1"/>
  <c r="R116" i="1"/>
  <c r="O117" i="1"/>
  <c r="P117" i="1"/>
  <c r="Q117" i="1"/>
  <c r="R117" i="1"/>
  <c r="O118" i="1"/>
  <c r="P118" i="1"/>
  <c r="Q118" i="1"/>
  <c r="R118" i="1"/>
  <c r="O119" i="1"/>
  <c r="P119" i="1"/>
  <c r="Q119" i="1"/>
  <c r="R119" i="1"/>
  <c r="O120" i="1"/>
  <c r="P120" i="1"/>
  <c r="Q120" i="1"/>
  <c r="R120" i="1"/>
  <c r="O121" i="1"/>
  <c r="P121" i="1"/>
  <c r="Q121" i="1"/>
  <c r="R121" i="1"/>
  <c r="O122" i="1"/>
  <c r="P122" i="1"/>
  <c r="Q122" i="1"/>
  <c r="R122" i="1"/>
  <c r="O123" i="1"/>
  <c r="P123" i="1"/>
  <c r="Q123" i="1"/>
  <c r="R123" i="1"/>
  <c r="O124" i="1"/>
  <c r="P124" i="1"/>
  <c r="Q124" i="1"/>
  <c r="R124" i="1"/>
  <c r="O125" i="1"/>
  <c r="P125" i="1"/>
  <c r="Q125" i="1"/>
  <c r="R125" i="1"/>
  <c r="O126" i="1"/>
  <c r="P126" i="1"/>
  <c r="Q126" i="1"/>
  <c r="R126" i="1"/>
  <c r="O127" i="1"/>
  <c r="P127" i="1"/>
  <c r="Q127" i="1"/>
  <c r="R127" i="1"/>
  <c r="O128" i="1"/>
  <c r="P128" i="1"/>
  <c r="Q128" i="1"/>
  <c r="R128" i="1"/>
  <c r="O129" i="1"/>
  <c r="P129" i="1"/>
  <c r="Q129" i="1"/>
  <c r="R129" i="1"/>
  <c r="O130" i="1"/>
  <c r="P130" i="1"/>
  <c r="Q130" i="1"/>
  <c r="R130" i="1"/>
  <c r="O131" i="1"/>
  <c r="P131" i="1"/>
  <c r="Q131" i="1"/>
  <c r="R131" i="1"/>
  <c r="O132" i="1"/>
  <c r="P132" i="1"/>
  <c r="Q132" i="1"/>
  <c r="R132" i="1"/>
  <c r="O133" i="1"/>
  <c r="P133" i="1"/>
  <c r="Q133" i="1"/>
  <c r="R133" i="1"/>
  <c r="O134" i="1"/>
  <c r="P134" i="1"/>
  <c r="Q134" i="1"/>
  <c r="R134" i="1"/>
  <c r="O135" i="1"/>
  <c r="P135" i="1"/>
  <c r="Q135" i="1"/>
  <c r="R135" i="1"/>
  <c r="O136" i="1"/>
  <c r="P136" i="1"/>
  <c r="Q136" i="1"/>
  <c r="R136" i="1"/>
  <c r="O137" i="1"/>
  <c r="P137" i="1"/>
  <c r="Q137" i="1"/>
  <c r="R137" i="1"/>
  <c r="O138" i="1"/>
  <c r="P138" i="1"/>
  <c r="Q138" i="1"/>
  <c r="R138" i="1"/>
  <c r="O139" i="1"/>
  <c r="P139" i="1"/>
  <c r="Q139" i="1"/>
  <c r="R139" i="1"/>
  <c r="O140" i="1"/>
  <c r="P140" i="1"/>
  <c r="Q140" i="1"/>
  <c r="R140" i="1"/>
  <c r="O141" i="1"/>
  <c r="P141" i="1"/>
  <c r="Q141" i="1"/>
  <c r="R141" i="1"/>
  <c r="O142" i="1"/>
  <c r="P142" i="1"/>
  <c r="Q142" i="1"/>
  <c r="R142" i="1"/>
  <c r="O143" i="1"/>
  <c r="P143" i="1"/>
  <c r="Q143" i="1"/>
  <c r="R143" i="1"/>
  <c r="O144" i="1"/>
  <c r="P144" i="1"/>
  <c r="Q144" i="1"/>
  <c r="R144" i="1"/>
  <c r="O145" i="1"/>
  <c r="P145" i="1"/>
  <c r="Q145" i="1"/>
  <c r="R145" i="1"/>
  <c r="O146" i="1"/>
  <c r="P146" i="1"/>
  <c r="Q146" i="1"/>
  <c r="R146" i="1"/>
  <c r="O147" i="1"/>
  <c r="P147" i="1"/>
  <c r="Q147" i="1"/>
  <c r="R147" i="1"/>
  <c r="O148" i="1"/>
  <c r="P148" i="1"/>
  <c r="Q148" i="1"/>
  <c r="R148" i="1"/>
  <c r="O149" i="1"/>
  <c r="P149" i="1"/>
  <c r="Q149" i="1"/>
  <c r="R149" i="1"/>
  <c r="O150" i="1"/>
  <c r="P150" i="1"/>
  <c r="Q150" i="1"/>
  <c r="R150" i="1"/>
  <c r="O151" i="1"/>
  <c r="P151" i="1"/>
  <c r="Q151" i="1"/>
  <c r="R151" i="1"/>
  <c r="O152" i="1"/>
  <c r="P152" i="1"/>
  <c r="Q152" i="1"/>
  <c r="R152" i="1"/>
  <c r="O153" i="1"/>
  <c r="P153" i="1"/>
  <c r="Q153" i="1"/>
  <c r="R153" i="1"/>
  <c r="O154" i="1"/>
  <c r="P154" i="1"/>
  <c r="Q154" i="1"/>
  <c r="R154" i="1"/>
  <c r="O155" i="1"/>
  <c r="P155" i="1"/>
  <c r="Q155" i="1"/>
  <c r="R155" i="1"/>
  <c r="O156" i="1"/>
  <c r="P156" i="1"/>
  <c r="Q156" i="1"/>
  <c r="R156" i="1"/>
  <c r="O157" i="1"/>
  <c r="P157" i="1"/>
  <c r="Q157" i="1"/>
  <c r="R157" i="1"/>
  <c r="O158" i="1"/>
  <c r="P158" i="1"/>
  <c r="Q158" i="1"/>
  <c r="R158" i="1"/>
  <c r="O159" i="1"/>
  <c r="P159" i="1"/>
  <c r="Q159" i="1"/>
  <c r="R159" i="1"/>
  <c r="O160" i="1"/>
  <c r="P160" i="1"/>
  <c r="Q160" i="1"/>
  <c r="R160" i="1"/>
  <c r="O161" i="1"/>
  <c r="P161" i="1"/>
  <c r="Q161" i="1"/>
  <c r="R161" i="1"/>
  <c r="O162" i="1"/>
  <c r="P162" i="1"/>
  <c r="Q162" i="1"/>
  <c r="R162" i="1"/>
  <c r="O163" i="1"/>
  <c r="P163" i="1"/>
  <c r="Q163" i="1"/>
  <c r="R163" i="1"/>
  <c r="O164" i="1"/>
  <c r="P164" i="1"/>
  <c r="Q164" i="1"/>
  <c r="R164" i="1"/>
  <c r="O165" i="1"/>
  <c r="P165" i="1"/>
  <c r="Q165" i="1"/>
  <c r="R165" i="1"/>
  <c r="O166" i="1"/>
  <c r="P166" i="1"/>
  <c r="Q166" i="1"/>
  <c r="R166" i="1"/>
  <c r="O167" i="1"/>
  <c r="P167" i="1"/>
  <c r="Q167" i="1"/>
  <c r="R167" i="1"/>
  <c r="O168" i="1"/>
  <c r="P168" i="1"/>
  <c r="Q168" i="1"/>
  <c r="R168" i="1"/>
  <c r="O169" i="1"/>
  <c r="P169" i="1"/>
  <c r="Q169" i="1"/>
  <c r="R169" i="1"/>
  <c r="O170" i="1"/>
  <c r="P170" i="1"/>
  <c r="Q170" i="1"/>
  <c r="R170" i="1"/>
  <c r="O171" i="1"/>
  <c r="P171" i="1"/>
  <c r="Q171" i="1"/>
  <c r="R171" i="1"/>
  <c r="O172" i="1"/>
  <c r="P172" i="1"/>
  <c r="Q172" i="1"/>
  <c r="R172" i="1"/>
  <c r="O173" i="1"/>
  <c r="P173" i="1"/>
  <c r="Q173" i="1"/>
  <c r="R173" i="1"/>
  <c r="O174" i="1"/>
  <c r="P174" i="1"/>
  <c r="Q174" i="1"/>
  <c r="R174" i="1"/>
  <c r="O175" i="1"/>
  <c r="P175" i="1"/>
  <c r="Q175" i="1"/>
  <c r="R175" i="1"/>
  <c r="O176" i="1"/>
  <c r="P176" i="1"/>
  <c r="Q176" i="1"/>
  <c r="R176" i="1"/>
  <c r="O177" i="1"/>
  <c r="P177" i="1"/>
  <c r="Q177" i="1"/>
  <c r="R177" i="1"/>
  <c r="O178" i="1"/>
  <c r="P178" i="1"/>
  <c r="Q178" i="1"/>
  <c r="R178" i="1"/>
  <c r="O179" i="1"/>
  <c r="P179" i="1"/>
  <c r="Q179" i="1"/>
  <c r="R179" i="1"/>
  <c r="O180" i="1"/>
  <c r="P180" i="1"/>
  <c r="Q180" i="1"/>
  <c r="R180" i="1"/>
  <c r="O181" i="1"/>
  <c r="P181" i="1"/>
  <c r="Q181" i="1"/>
  <c r="R181" i="1"/>
  <c r="O182" i="1"/>
  <c r="P182" i="1"/>
  <c r="Q182" i="1"/>
  <c r="R182" i="1"/>
  <c r="O183" i="1"/>
  <c r="P183" i="1"/>
  <c r="Q183" i="1"/>
  <c r="R183" i="1"/>
  <c r="O184" i="1"/>
  <c r="P184" i="1"/>
  <c r="Q184" i="1"/>
  <c r="R184" i="1"/>
  <c r="O185" i="1"/>
  <c r="P185" i="1"/>
  <c r="Q185" i="1"/>
  <c r="R185" i="1"/>
  <c r="O186" i="1"/>
  <c r="P186" i="1"/>
  <c r="Q186" i="1"/>
  <c r="R186" i="1"/>
  <c r="O187" i="1"/>
  <c r="P187" i="1"/>
  <c r="Q187" i="1"/>
  <c r="R187" i="1"/>
  <c r="O188" i="1"/>
  <c r="P188" i="1"/>
  <c r="Q188" i="1"/>
  <c r="R188" i="1"/>
  <c r="O189" i="1"/>
  <c r="P189" i="1"/>
  <c r="Q189" i="1"/>
  <c r="R189" i="1"/>
  <c r="O190" i="1"/>
  <c r="P190" i="1"/>
  <c r="Q190" i="1"/>
  <c r="R190" i="1"/>
  <c r="O191" i="1"/>
  <c r="P191" i="1"/>
  <c r="Q191" i="1"/>
  <c r="R191" i="1"/>
  <c r="O192" i="1"/>
  <c r="P192" i="1"/>
  <c r="Q192" i="1"/>
  <c r="R192" i="1"/>
  <c r="O193" i="1"/>
  <c r="P193" i="1"/>
  <c r="Q193" i="1"/>
  <c r="R193" i="1"/>
  <c r="O194" i="1"/>
  <c r="P194" i="1"/>
  <c r="Q194" i="1"/>
  <c r="R194" i="1"/>
  <c r="O195" i="1"/>
  <c r="P195" i="1"/>
  <c r="Q195" i="1"/>
  <c r="R195" i="1"/>
  <c r="O196" i="1"/>
  <c r="P196" i="1"/>
  <c r="Q196" i="1"/>
  <c r="R196" i="1"/>
  <c r="O197" i="1"/>
  <c r="P197" i="1"/>
  <c r="Q197" i="1"/>
  <c r="R197" i="1"/>
  <c r="O198" i="1"/>
  <c r="P198" i="1"/>
  <c r="Q198" i="1"/>
  <c r="R198" i="1"/>
  <c r="O199" i="1"/>
  <c r="P199" i="1"/>
  <c r="Q199" i="1"/>
  <c r="R199" i="1"/>
  <c r="O200" i="1"/>
  <c r="P200" i="1"/>
  <c r="Q200" i="1"/>
  <c r="R200" i="1"/>
  <c r="O201" i="1"/>
  <c r="P201" i="1"/>
  <c r="Q201" i="1"/>
  <c r="R201" i="1"/>
  <c r="O202" i="1"/>
  <c r="P202" i="1"/>
  <c r="Q202" i="1"/>
  <c r="R202" i="1"/>
  <c r="O203" i="1"/>
  <c r="P203" i="1"/>
  <c r="Q203" i="1"/>
  <c r="R203" i="1"/>
  <c r="O204" i="1"/>
  <c r="P204" i="1"/>
  <c r="Q204" i="1"/>
  <c r="R204" i="1"/>
  <c r="O205" i="1"/>
  <c r="P205" i="1"/>
  <c r="Q205" i="1"/>
  <c r="R205" i="1"/>
  <c r="O206" i="1"/>
  <c r="P206" i="1"/>
  <c r="Q206" i="1"/>
  <c r="R206" i="1"/>
  <c r="O207" i="1"/>
  <c r="P207" i="1"/>
  <c r="Q207" i="1"/>
  <c r="R207" i="1"/>
  <c r="O208" i="1"/>
  <c r="P208" i="1"/>
  <c r="Q208" i="1"/>
  <c r="R208" i="1"/>
  <c r="O209" i="1"/>
  <c r="P209" i="1"/>
  <c r="Q209" i="1"/>
  <c r="R209" i="1"/>
  <c r="O210" i="1"/>
  <c r="P210" i="1"/>
  <c r="Q210" i="1"/>
  <c r="R210" i="1"/>
  <c r="O211" i="1"/>
  <c r="P211" i="1"/>
  <c r="Q211" i="1"/>
  <c r="R211" i="1"/>
  <c r="O212" i="1"/>
  <c r="P212" i="1"/>
  <c r="Q212" i="1"/>
  <c r="R212" i="1"/>
  <c r="O213" i="1"/>
  <c r="P213" i="1"/>
  <c r="Q213" i="1"/>
  <c r="R213" i="1"/>
  <c r="O214" i="1"/>
  <c r="P214" i="1"/>
  <c r="Q214" i="1"/>
  <c r="R214" i="1"/>
  <c r="O215" i="1"/>
  <c r="P215" i="1"/>
  <c r="Q215" i="1"/>
  <c r="R215" i="1"/>
  <c r="O216" i="1"/>
  <c r="P216" i="1"/>
  <c r="Q216" i="1"/>
  <c r="R216" i="1"/>
  <c r="O217" i="1"/>
  <c r="P217" i="1"/>
  <c r="Q217" i="1"/>
  <c r="R217" i="1"/>
  <c r="O218" i="1"/>
  <c r="P218" i="1"/>
  <c r="Q218" i="1"/>
  <c r="R218" i="1"/>
  <c r="O219" i="1"/>
  <c r="P219" i="1"/>
  <c r="Q219" i="1"/>
  <c r="R219" i="1"/>
  <c r="O220" i="1"/>
  <c r="P220" i="1"/>
  <c r="Q220" i="1"/>
  <c r="R220" i="1"/>
  <c r="O221" i="1"/>
  <c r="P221" i="1"/>
  <c r="Q221" i="1"/>
  <c r="R221" i="1"/>
  <c r="O222" i="1"/>
  <c r="P222" i="1"/>
  <c r="Q222" i="1"/>
  <c r="R222" i="1"/>
  <c r="O223" i="1"/>
  <c r="P223" i="1"/>
  <c r="Q223" i="1"/>
  <c r="R223" i="1"/>
  <c r="O224" i="1"/>
  <c r="P224" i="1"/>
  <c r="Q224" i="1"/>
  <c r="R224" i="1"/>
  <c r="O225" i="1"/>
  <c r="P225" i="1"/>
  <c r="Q225" i="1"/>
  <c r="R225" i="1"/>
  <c r="O226" i="1"/>
  <c r="P226" i="1"/>
  <c r="Q226" i="1"/>
  <c r="R226" i="1"/>
  <c r="O227" i="1"/>
  <c r="P227" i="1"/>
  <c r="Q227" i="1"/>
  <c r="R227" i="1"/>
  <c r="O228" i="1"/>
  <c r="P228" i="1"/>
  <c r="Q228" i="1"/>
  <c r="R228" i="1"/>
  <c r="O229" i="1"/>
  <c r="P229" i="1"/>
  <c r="Q229" i="1"/>
  <c r="R229" i="1"/>
  <c r="O230" i="1"/>
  <c r="P230" i="1"/>
  <c r="Q230" i="1"/>
  <c r="R230" i="1"/>
  <c r="O231" i="1"/>
  <c r="P231" i="1"/>
  <c r="Q231" i="1"/>
  <c r="R231" i="1"/>
  <c r="O232" i="1"/>
  <c r="P232" i="1"/>
  <c r="Q232" i="1"/>
  <c r="R232" i="1"/>
  <c r="O233" i="1"/>
  <c r="P233" i="1"/>
  <c r="Q233" i="1"/>
  <c r="R233" i="1"/>
  <c r="O234" i="1"/>
  <c r="P234" i="1"/>
  <c r="Q234" i="1"/>
  <c r="R234" i="1"/>
  <c r="O235" i="1"/>
  <c r="P235" i="1"/>
  <c r="Q235" i="1"/>
  <c r="R235" i="1"/>
  <c r="O236" i="1"/>
  <c r="P236" i="1"/>
  <c r="Q236" i="1"/>
  <c r="R236" i="1"/>
  <c r="O237" i="1"/>
  <c r="P237" i="1"/>
  <c r="Q237" i="1"/>
  <c r="R237" i="1"/>
  <c r="O238" i="1"/>
  <c r="P238" i="1"/>
  <c r="Q238" i="1"/>
  <c r="R238" i="1"/>
  <c r="O239" i="1"/>
  <c r="P239" i="1"/>
  <c r="Q239" i="1"/>
  <c r="R239" i="1"/>
  <c r="O240" i="1"/>
  <c r="P240" i="1"/>
  <c r="Q240" i="1"/>
  <c r="R240" i="1"/>
  <c r="O241" i="1"/>
  <c r="P241" i="1"/>
  <c r="Q241" i="1"/>
  <c r="R241" i="1"/>
  <c r="O242" i="1"/>
  <c r="P242" i="1"/>
  <c r="Q242" i="1"/>
  <c r="R242" i="1"/>
  <c r="O243" i="1"/>
  <c r="P243" i="1"/>
  <c r="Q243" i="1"/>
  <c r="R243" i="1"/>
  <c r="O244" i="1"/>
  <c r="P244" i="1"/>
  <c r="Q244" i="1"/>
  <c r="R244" i="1"/>
  <c r="O245" i="1"/>
  <c r="P245" i="1"/>
  <c r="Q245" i="1"/>
  <c r="R245" i="1"/>
  <c r="O246" i="1"/>
  <c r="P246" i="1"/>
  <c r="Q246" i="1"/>
  <c r="R246" i="1"/>
  <c r="O247" i="1"/>
  <c r="P247" i="1"/>
  <c r="Q247" i="1"/>
  <c r="R247" i="1"/>
  <c r="O248" i="1"/>
  <c r="P248" i="1"/>
  <c r="Q248" i="1"/>
  <c r="R248" i="1"/>
  <c r="O249" i="1"/>
  <c r="P249" i="1"/>
  <c r="Q249" i="1"/>
  <c r="R249" i="1"/>
  <c r="O250" i="1"/>
  <c r="P250" i="1"/>
  <c r="Q250" i="1"/>
  <c r="R250" i="1"/>
  <c r="O251" i="1"/>
  <c r="P251" i="1"/>
  <c r="Q251" i="1"/>
  <c r="R251" i="1"/>
  <c r="O252" i="1"/>
  <c r="P252" i="1"/>
  <c r="Q252" i="1"/>
  <c r="R252" i="1"/>
  <c r="O253" i="1"/>
  <c r="P253" i="1"/>
  <c r="Q253" i="1"/>
  <c r="R253" i="1"/>
  <c r="O254" i="1"/>
  <c r="P254" i="1"/>
  <c r="Q254" i="1"/>
  <c r="R254" i="1"/>
  <c r="O255" i="1"/>
  <c r="P255" i="1"/>
  <c r="Q255" i="1"/>
  <c r="R255" i="1"/>
  <c r="O256" i="1"/>
  <c r="P256" i="1"/>
  <c r="Q256" i="1"/>
  <c r="R256" i="1"/>
  <c r="O257" i="1"/>
  <c r="P257" i="1"/>
  <c r="Q257" i="1"/>
  <c r="R257" i="1"/>
  <c r="O258" i="1"/>
  <c r="P258" i="1"/>
  <c r="Q258" i="1"/>
  <c r="R258" i="1"/>
  <c r="O259" i="1"/>
  <c r="P259" i="1"/>
  <c r="Q259" i="1"/>
  <c r="R259" i="1"/>
  <c r="O260" i="1"/>
  <c r="P260" i="1"/>
  <c r="Q260" i="1"/>
  <c r="R260" i="1"/>
  <c r="O261" i="1"/>
  <c r="P261" i="1"/>
  <c r="Q261" i="1"/>
  <c r="R261" i="1"/>
  <c r="O262" i="1"/>
  <c r="P262" i="1"/>
  <c r="Q262" i="1"/>
  <c r="R262" i="1"/>
  <c r="O263" i="1"/>
  <c r="P263" i="1"/>
  <c r="Q263" i="1"/>
  <c r="R263" i="1"/>
  <c r="O264" i="1"/>
  <c r="P264" i="1"/>
  <c r="Q264" i="1"/>
  <c r="R264" i="1"/>
  <c r="O265" i="1"/>
  <c r="P265" i="1"/>
  <c r="Q265" i="1"/>
  <c r="R265" i="1"/>
  <c r="O266" i="1"/>
  <c r="P266" i="1"/>
  <c r="Q266" i="1"/>
  <c r="R266" i="1"/>
  <c r="O267" i="1"/>
  <c r="P267" i="1"/>
  <c r="Q267" i="1"/>
  <c r="R267" i="1"/>
  <c r="O268" i="1"/>
  <c r="P268" i="1"/>
  <c r="Q268" i="1"/>
  <c r="R268" i="1"/>
  <c r="O269" i="1"/>
  <c r="P269" i="1"/>
  <c r="Q269" i="1"/>
  <c r="R269" i="1"/>
  <c r="O270" i="1"/>
  <c r="P270" i="1"/>
  <c r="Q270" i="1"/>
  <c r="R270" i="1"/>
  <c r="O271" i="1"/>
  <c r="P271" i="1"/>
  <c r="Q271" i="1"/>
  <c r="R271" i="1"/>
  <c r="O272" i="1"/>
  <c r="P272" i="1"/>
  <c r="Q272" i="1"/>
  <c r="R272" i="1"/>
  <c r="O273" i="1"/>
  <c r="P273" i="1"/>
  <c r="Q273" i="1"/>
  <c r="R273" i="1"/>
  <c r="O274" i="1"/>
  <c r="P274" i="1"/>
  <c r="Q274" i="1"/>
  <c r="R274" i="1"/>
  <c r="O275" i="1"/>
  <c r="P275" i="1"/>
  <c r="Q275" i="1"/>
  <c r="R275" i="1"/>
  <c r="O276" i="1"/>
  <c r="P276" i="1"/>
  <c r="Q276" i="1"/>
  <c r="R276" i="1"/>
  <c r="O277" i="1"/>
  <c r="P277" i="1"/>
  <c r="Q277" i="1"/>
  <c r="R277" i="1"/>
  <c r="O278" i="1"/>
  <c r="P278" i="1"/>
  <c r="Q278" i="1"/>
  <c r="R278" i="1"/>
  <c r="O279" i="1"/>
  <c r="P279" i="1"/>
  <c r="Q279" i="1"/>
  <c r="R279" i="1"/>
  <c r="O280" i="1"/>
  <c r="P280" i="1"/>
  <c r="Q280" i="1"/>
  <c r="R280" i="1"/>
  <c r="O281" i="1"/>
  <c r="P281" i="1"/>
  <c r="Q281" i="1"/>
  <c r="R281" i="1"/>
  <c r="O282" i="1"/>
  <c r="P282" i="1"/>
  <c r="Q282" i="1"/>
  <c r="R282" i="1"/>
  <c r="O283" i="1"/>
  <c r="P283" i="1"/>
  <c r="Q283" i="1"/>
  <c r="R283" i="1"/>
  <c r="O284" i="1"/>
  <c r="P284" i="1"/>
  <c r="Q284" i="1"/>
  <c r="R284" i="1"/>
  <c r="O285" i="1"/>
  <c r="P285" i="1"/>
  <c r="Q285" i="1"/>
  <c r="R285" i="1"/>
  <c r="O286" i="1"/>
  <c r="P286" i="1"/>
  <c r="Q286" i="1"/>
  <c r="R286" i="1"/>
  <c r="O287" i="1"/>
  <c r="P287" i="1"/>
  <c r="Q287" i="1"/>
  <c r="R287" i="1"/>
  <c r="O288" i="1"/>
  <c r="P288" i="1"/>
  <c r="Q288" i="1"/>
  <c r="R288" i="1"/>
  <c r="O289" i="1"/>
  <c r="P289" i="1"/>
  <c r="Q289" i="1"/>
  <c r="R289" i="1"/>
  <c r="O290" i="1"/>
  <c r="P290" i="1"/>
  <c r="Q290" i="1"/>
  <c r="R290" i="1"/>
  <c r="O291" i="1"/>
  <c r="P291" i="1"/>
  <c r="Q291" i="1"/>
  <c r="R291" i="1"/>
  <c r="O292" i="1"/>
  <c r="P292" i="1"/>
  <c r="Q292" i="1"/>
  <c r="R292" i="1"/>
  <c r="O293" i="1"/>
  <c r="P293" i="1"/>
  <c r="Q293" i="1"/>
  <c r="R293" i="1"/>
  <c r="O294" i="1"/>
  <c r="P294" i="1"/>
  <c r="Q294" i="1"/>
  <c r="R294" i="1"/>
  <c r="O295" i="1"/>
  <c r="P295" i="1"/>
  <c r="Q295" i="1"/>
  <c r="R295" i="1"/>
  <c r="O296" i="1"/>
  <c r="P296" i="1"/>
  <c r="Q296" i="1"/>
  <c r="R296" i="1"/>
  <c r="O297" i="1"/>
  <c r="P297" i="1"/>
  <c r="Q297" i="1"/>
  <c r="R297" i="1"/>
  <c r="O298" i="1"/>
  <c r="P298" i="1"/>
  <c r="Q298" i="1"/>
  <c r="R298" i="1"/>
  <c r="O299" i="1"/>
  <c r="P299" i="1"/>
  <c r="Q299" i="1"/>
  <c r="R299" i="1"/>
  <c r="O300" i="1"/>
  <c r="P300" i="1"/>
  <c r="Q300" i="1"/>
  <c r="R300" i="1"/>
  <c r="O301" i="1"/>
  <c r="P301" i="1"/>
  <c r="Q301" i="1"/>
  <c r="R301" i="1"/>
  <c r="O302" i="1"/>
  <c r="P302" i="1"/>
  <c r="Q302" i="1"/>
  <c r="R302" i="1"/>
  <c r="O303" i="1"/>
  <c r="P303" i="1"/>
  <c r="Q303" i="1"/>
  <c r="R303" i="1"/>
  <c r="O304" i="1"/>
  <c r="P304" i="1"/>
  <c r="Q304" i="1"/>
  <c r="R304" i="1"/>
  <c r="O305" i="1"/>
  <c r="P305" i="1"/>
  <c r="Q305" i="1"/>
  <c r="R305" i="1"/>
  <c r="O306" i="1"/>
  <c r="P306" i="1"/>
  <c r="Q306" i="1"/>
  <c r="R306" i="1"/>
  <c r="O307" i="1"/>
  <c r="P307" i="1"/>
  <c r="Q307" i="1"/>
  <c r="R307" i="1"/>
  <c r="O308" i="1"/>
  <c r="P308" i="1"/>
  <c r="Q308" i="1"/>
  <c r="R308" i="1"/>
  <c r="O309" i="1"/>
  <c r="P309" i="1"/>
  <c r="Q309" i="1"/>
  <c r="R309" i="1"/>
  <c r="O310" i="1"/>
  <c r="P310" i="1"/>
  <c r="Q310" i="1"/>
  <c r="R310" i="1"/>
  <c r="O311" i="1"/>
  <c r="P311" i="1"/>
  <c r="Q311" i="1"/>
  <c r="R311" i="1"/>
  <c r="O312" i="1"/>
  <c r="P312" i="1"/>
  <c r="Q312" i="1"/>
  <c r="R312" i="1"/>
  <c r="O313" i="1"/>
  <c r="P313" i="1"/>
  <c r="Q313" i="1"/>
  <c r="R313" i="1"/>
  <c r="O314" i="1"/>
  <c r="P314" i="1"/>
  <c r="Q314" i="1"/>
  <c r="R314" i="1"/>
  <c r="O315" i="1"/>
  <c r="P315" i="1"/>
  <c r="Q315" i="1"/>
  <c r="R315" i="1"/>
  <c r="O316" i="1"/>
  <c r="P316" i="1"/>
  <c r="Q316" i="1"/>
  <c r="R316" i="1"/>
  <c r="O317" i="1"/>
  <c r="P317" i="1"/>
  <c r="Q317" i="1"/>
  <c r="R317" i="1"/>
  <c r="O318" i="1"/>
  <c r="P318" i="1"/>
  <c r="Q318" i="1"/>
  <c r="R318" i="1"/>
  <c r="O319" i="1"/>
  <c r="P319" i="1"/>
  <c r="Q319" i="1"/>
  <c r="R319" i="1"/>
  <c r="O320" i="1"/>
  <c r="P320" i="1"/>
  <c r="Q320" i="1"/>
  <c r="R320" i="1"/>
  <c r="O321" i="1"/>
  <c r="P321" i="1"/>
  <c r="Q321" i="1"/>
  <c r="R321" i="1"/>
  <c r="O322" i="1"/>
  <c r="P322" i="1"/>
  <c r="Q322" i="1"/>
  <c r="R322" i="1"/>
  <c r="O323" i="1"/>
  <c r="P323" i="1"/>
  <c r="Q323" i="1"/>
  <c r="R323" i="1"/>
  <c r="O324" i="1"/>
  <c r="P324" i="1"/>
  <c r="Q324" i="1"/>
  <c r="R324" i="1"/>
  <c r="O325" i="1"/>
  <c r="P325" i="1"/>
  <c r="Q325" i="1"/>
  <c r="R325" i="1"/>
  <c r="O326" i="1"/>
  <c r="P326" i="1"/>
  <c r="Q326" i="1"/>
  <c r="R326" i="1"/>
  <c r="O327" i="1"/>
  <c r="P327" i="1"/>
  <c r="Q327" i="1"/>
  <c r="R327" i="1"/>
  <c r="O328" i="1"/>
  <c r="P328" i="1"/>
  <c r="Q328" i="1"/>
  <c r="R328" i="1"/>
  <c r="O329" i="1"/>
  <c r="P329" i="1"/>
  <c r="Q329" i="1"/>
  <c r="R329" i="1"/>
  <c r="O330" i="1"/>
  <c r="P330" i="1"/>
  <c r="Q330" i="1"/>
  <c r="R330" i="1"/>
  <c r="O331" i="1"/>
  <c r="P331" i="1"/>
  <c r="Q331" i="1"/>
  <c r="R331" i="1"/>
  <c r="O332" i="1"/>
  <c r="P332" i="1"/>
  <c r="Q332" i="1"/>
  <c r="R332" i="1"/>
  <c r="O333" i="1"/>
  <c r="P333" i="1"/>
  <c r="Q333" i="1"/>
  <c r="R333" i="1"/>
  <c r="O334" i="1"/>
  <c r="P334" i="1"/>
  <c r="Q334" i="1"/>
  <c r="R334" i="1"/>
  <c r="O335" i="1"/>
  <c r="P335" i="1"/>
  <c r="Q335" i="1"/>
  <c r="R335" i="1"/>
  <c r="O336" i="1"/>
  <c r="P336" i="1"/>
  <c r="Q336" i="1"/>
  <c r="R336" i="1"/>
  <c r="O337" i="1"/>
  <c r="P337" i="1"/>
  <c r="Q337" i="1"/>
  <c r="R337" i="1"/>
  <c r="O338" i="1"/>
  <c r="P338" i="1"/>
  <c r="Q338" i="1"/>
  <c r="R338" i="1"/>
  <c r="O339" i="1"/>
  <c r="P339" i="1"/>
  <c r="Q339" i="1"/>
  <c r="R339" i="1"/>
  <c r="O340" i="1"/>
  <c r="P340" i="1"/>
  <c r="Q340" i="1"/>
  <c r="R340" i="1"/>
  <c r="O341" i="1"/>
  <c r="P341" i="1"/>
  <c r="Q341" i="1"/>
  <c r="R341" i="1"/>
  <c r="O342" i="1"/>
  <c r="P342" i="1"/>
  <c r="Q342" i="1"/>
  <c r="R342" i="1"/>
  <c r="O343" i="1"/>
  <c r="P343" i="1"/>
  <c r="Q343" i="1"/>
  <c r="R343" i="1"/>
  <c r="O344" i="1"/>
  <c r="P344" i="1"/>
  <c r="Q344" i="1"/>
  <c r="R344" i="1"/>
  <c r="O345" i="1"/>
  <c r="P345" i="1"/>
  <c r="Q345" i="1"/>
  <c r="R345" i="1"/>
  <c r="O346" i="1"/>
  <c r="P346" i="1"/>
  <c r="Q346" i="1"/>
  <c r="R346" i="1"/>
  <c r="O347" i="1"/>
  <c r="P347" i="1"/>
  <c r="Q347" i="1"/>
  <c r="R347" i="1"/>
  <c r="O348" i="1"/>
  <c r="P348" i="1"/>
  <c r="Q348" i="1"/>
  <c r="R348" i="1"/>
  <c r="O349" i="1"/>
  <c r="P349" i="1"/>
  <c r="Q349" i="1"/>
  <c r="R349" i="1"/>
  <c r="O350" i="1"/>
  <c r="P350" i="1"/>
  <c r="Q350" i="1"/>
  <c r="R350" i="1"/>
  <c r="O351" i="1"/>
  <c r="P351" i="1"/>
  <c r="Q351" i="1"/>
  <c r="R351" i="1"/>
  <c r="O352" i="1"/>
  <c r="P352" i="1"/>
  <c r="Q352" i="1"/>
  <c r="R352" i="1"/>
  <c r="O353" i="1"/>
  <c r="P353" i="1"/>
  <c r="Q353" i="1"/>
  <c r="R353" i="1"/>
  <c r="O354" i="1"/>
  <c r="P354" i="1"/>
  <c r="Q354" i="1"/>
  <c r="R354" i="1"/>
  <c r="O355" i="1"/>
  <c r="P355" i="1"/>
  <c r="Q355" i="1"/>
  <c r="R355" i="1"/>
  <c r="O356" i="1"/>
  <c r="P356" i="1"/>
  <c r="Q356" i="1"/>
  <c r="R356" i="1"/>
  <c r="O357" i="1"/>
  <c r="P357" i="1"/>
  <c r="Q357" i="1"/>
  <c r="R357" i="1"/>
  <c r="O358" i="1"/>
  <c r="P358" i="1"/>
  <c r="Q358" i="1"/>
  <c r="R358" i="1"/>
  <c r="O359" i="1"/>
  <c r="P359" i="1"/>
  <c r="Q359" i="1"/>
  <c r="R359" i="1"/>
  <c r="O360" i="1"/>
  <c r="P360" i="1"/>
  <c r="Q360" i="1"/>
  <c r="R360" i="1"/>
  <c r="O361" i="1"/>
  <c r="P361" i="1"/>
  <c r="Q361" i="1"/>
  <c r="R361" i="1"/>
  <c r="O362" i="1"/>
  <c r="P362" i="1"/>
  <c r="Q362" i="1"/>
  <c r="R362" i="1"/>
  <c r="O363" i="1"/>
  <c r="P363" i="1"/>
  <c r="Q363" i="1"/>
  <c r="R363" i="1"/>
  <c r="O364" i="1"/>
  <c r="P364" i="1"/>
  <c r="Q364" i="1"/>
  <c r="R364" i="1"/>
  <c r="O365" i="1"/>
  <c r="P365" i="1"/>
  <c r="Q365" i="1"/>
  <c r="R365" i="1"/>
  <c r="O366" i="1"/>
  <c r="P366" i="1"/>
  <c r="Q366" i="1"/>
  <c r="R366" i="1"/>
  <c r="O367" i="1"/>
  <c r="P367" i="1"/>
  <c r="Q367" i="1"/>
  <c r="R367" i="1"/>
  <c r="O368" i="1"/>
  <c r="P368" i="1"/>
  <c r="Q368" i="1"/>
  <c r="R368" i="1"/>
  <c r="O369" i="1"/>
  <c r="P369" i="1"/>
  <c r="Q369" i="1"/>
  <c r="R369" i="1"/>
  <c r="O370" i="1"/>
  <c r="P370" i="1"/>
  <c r="Q370" i="1"/>
  <c r="R370" i="1"/>
  <c r="O371" i="1"/>
  <c r="P371" i="1"/>
  <c r="Q371" i="1"/>
  <c r="R371" i="1"/>
  <c r="O372" i="1"/>
  <c r="P372" i="1"/>
  <c r="Q372" i="1"/>
  <c r="R372" i="1"/>
  <c r="O373" i="1"/>
  <c r="P373" i="1"/>
  <c r="Q373" i="1"/>
  <c r="R373" i="1"/>
  <c r="O374" i="1"/>
  <c r="P374" i="1"/>
  <c r="Q374" i="1"/>
  <c r="R374" i="1"/>
  <c r="O375" i="1"/>
  <c r="P375" i="1"/>
  <c r="Q375" i="1"/>
  <c r="R375" i="1"/>
  <c r="O376" i="1"/>
  <c r="P376" i="1"/>
  <c r="Q376" i="1"/>
  <c r="R376" i="1"/>
  <c r="O377" i="1"/>
  <c r="P377" i="1"/>
  <c r="Q377" i="1"/>
  <c r="R377" i="1"/>
  <c r="O378" i="1"/>
  <c r="P378" i="1"/>
  <c r="Q378" i="1"/>
  <c r="R378" i="1"/>
  <c r="O379" i="1"/>
  <c r="P379" i="1"/>
  <c r="Q379" i="1"/>
  <c r="R379" i="1"/>
  <c r="O380" i="1"/>
  <c r="P380" i="1"/>
  <c r="Q380" i="1"/>
  <c r="R380" i="1"/>
  <c r="O381" i="1"/>
  <c r="P381" i="1"/>
  <c r="Q381" i="1"/>
  <c r="R381" i="1"/>
  <c r="O382" i="1"/>
  <c r="P382" i="1"/>
  <c r="Q382" i="1"/>
  <c r="R382" i="1"/>
  <c r="O383" i="1"/>
  <c r="P383" i="1"/>
  <c r="Q383" i="1"/>
  <c r="R383" i="1"/>
  <c r="O384" i="1"/>
  <c r="P384" i="1"/>
  <c r="Q384" i="1"/>
  <c r="R384" i="1"/>
  <c r="O385" i="1"/>
  <c r="P385" i="1"/>
  <c r="Q385" i="1"/>
  <c r="R385" i="1"/>
  <c r="O386" i="1"/>
  <c r="P386" i="1"/>
  <c r="Q386" i="1"/>
  <c r="R386" i="1"/>
  <c r="O387" i="1"/>
  <c r="P387" i="1"/>
  <c r="Q387" i="1"/>
  <c r="R387" i="1"/>
  <c r="O388" i="1"/>
  <c r="P388" i="1"/>
  <c r="Q388" i="1"/>
  <c r="R388" i="1"/>
  <c r="O389" i="1"/>
  <c r="P389" i="1"/>
  <c r="Q389" i="1"/>
  <c r="R389" i="1"/>
  <c r="O390" i="1"/>
  <c r="P390" i="1"/>
  <c r="Q390" i="1"/>
  <c r="R390" i="1"/>
  <c r="O391" i="1"/>
  <c r="P391" i="1"/>
  <c r="Q391" i="1"/>
  <c r="R391" i="1"/>
  <c r="O392" i="1"/>
  <c r="P392" i="1"/>
  <c r="Q392" i="1"/>
  <c r="R392" i="1"/>
  <c r="O393" i="1"/>
  <c r="P393" i="1"/>
  <c r="Q393" i="1"/>
  <c r="R393" i="1"/>
  <c r="O394" i="1"/>
  <c r="P394" i="1"/>
  <c r="Q394" i="1"/>
  <c r="R394" i="1"/>
  <c r="O395" i="1"/>
  <c r="P395" i="1"/>
  <c r="Q395" i="1"/>
  <c r="R395" i="1"/>
  <c r="O396" i="1"/>
  <c r="P396" i="1"/>
  <c r="Q396" i="1"/>
  <c r="R396" i="1"/>
  <c r="O397" i="1"/>
  <c r="P397" i="1"/>
  <c r="Q397" i="1"/>
  <c r="R397" i="1"/>
  <c r="O398" i="1"/>
  <c r="P398" i="1"/>
  <c r="Q398" i="1"/>
  <c r="R398" i="1"/>
  <c r="O399" i="1"/>
  <c r="P399" i="1"/>
  <c r="Q399" i="1"/>
  <c r="R399" i="1"/>
  <c r="O400" i="1"/>
  <c r="P400" i="1"/>
  <c r="Q400" i="1"/>
  <c r="R400" i="1"/>
  <c r="O401" i="1"/>
  <c r="P401" i="1"/>
  <c r="Q401" i="1"/>
  <c r="R401" i="1"/>
  <c r="O402" i="1"/>
  <c r="P402" i="1"/>
  <c r="Q402" i="1"/>
  <c r="R402" i="1"/>
  <c r="O403" i="1"/>
  <c r="P403" i="1"/>
  <c r="Q403" i="1"/>
  <c r="R403" i="1"/>
  <c r="O404" i="1"/>
  <c r="P404" i="1"/>
  <c r="Q404" i="1"/>
  <c r="R404" i="1"/>
  <c r="O405" i="1"/>
  <c r="P405" i="1"/>
  <c r="Q405" i="1"/>
  <c r="R405" i="1"/>
  <c r="O406" i="1"/>
  <c r="P406" i="1"/>
  <c r="Q406" i="1"/>
  <c r="R406" i="1"/>
  <c r="O407" i="1"/>
  <c r="P407" i="1"/>
  <c r="Q407" i="1"/>
  <c r="R407" i="1"/>
  <c r="O408" i="1"/>
  <c r="P408" i="1"/>
  <c r="Q408" i="1"/>
  <c r="R408" i="1"/>
  <c r="O409" i="1"/>
  <c r="P409" i="1"/>
  <c r="Q409" i="1"/>
  <c r="R409" i="1"/>
  <c r="O410" i="1"/>
  <c r="P410" i="1"/>
  <c r="Q410" i="1"/>
  <c r="R410" i="1"/>
  <c r="O411" i="1"/>
  <c r="P411" i="1"/>
  <c r="Q411" i="1"/>
  <c r="R411" i="1"/>
  <c r="O412" i="1"/>
  <c r="P412" i="1"/>
  <c r="Q412" i="1"/>
  <c r="R412" i="1"/>
  <c r="O413" i="1"/>
  <c r="P413" i="1"/>
  <c r="Q413" i="1"/>
  <c r="R413" i="1"/>
  <c r="O414" i="1"/>
  <c r="P414" i="1"/>
  <c r="Q414" i="1"/>
  <c r="R414" i="1"/>
  <c r="O415" i="1"/>
  <c r="P415" i="1"/>
  <c r="Q415" i="1"/>
  <c r="R415" i="1"/>
  <c r="O416" i="1"/>
  <c r="P416" i="1"/>
  <c r="Q416" i="1"/>
  <c r="R416" i="1"/>
  <c r="O417" i="1"/>
  <c r="P417" i="1"/>
  <c r="Q417" i="1"/>
  <c r="R417" i="1"/>
  <c r="O418" i="1"/>
  <c r="P418" i="1"/>
  <c r="Q418" i="1"/>
  <c r="R418" i="1"/>
  <c r="O419" i="1"/>
  <c r="P419" i="1"/>
  <c r="Q419" i="1"/>
  <c r="R419" i="1"/>
  <c r="O420" i="1"/>
  <c r="P420" i="1"/>
  <c r="Q420" i="1"/>
  <c r="R420" i="1"/>
  <c r="O421" i="1"/>
  <c r="P421" i="1"/>
  <c r="Q421" i="1"/>
  <c r="R421" i="1"/>
  <c r="O422" i="1"/>
  <c r="P422" i="1"/>
  <c r="Q422" i="1"/>
  <c r="R422" i="1"/>
  <c r="O423" i="1"/>
  <c r="P423" i="1"/>
  <c r="Q423" i="1"/>
  <c r="R423" i="1"/>
  <c r="O424" i="1"/>
  <c r="P424" i="1"/>
  <c r="Q424" i="1"/>
  <c r="R424" i="1"/>
  <c r="O425" i="1"/>
  <c r="P425" i="1"/>
  <c r="Q425" i="1"/>
  <c r="R425" i="1"/>
  <c r="O426" i="1"/>
  <c r="P426" i="1"/>
  <c r="Q426" i="1"/>
  <c r="R426" i="1"/>
  <c r="O427" i="1"/>
  <c r="P427" i="1"/>
  <c r="Q427" i="1"/>
  <c r="R427" i="1"/>
  <c r="O428" i="1"/>
  <c r="P428" i="1"/>
  <c r="Q428" i="1"/>
  <c r="R428" i="1"/>
  <c r="O429" i="1"/>
  <c r="P429" i="1"/>
  <c r="Q429" i="1"/>
  <c r="R429" i="1"/>
  <c r="O430" i="1"/>
  <c r="P430" i="1"/>
  <c r="Q430" i="1"/>
  <c r="R430" i="1"/>
  <c r="O431" i="1"/>
  <c r="P431" i="1"/>
  <c r="Q431" i="1"/>
  <c r="R431" i="1"/>
  <c r="O432" i="1"/>
  <c r="P432" i="1"/>
  <c r="Q432" i="1"/>
  <c r="R432" i="1"/>
  <c r="O433" i="1"/>
  <c r="P433" i="1"/>
  <c r="Q433" i="1"/>
  <c r="R433" i="1"/>
  <c r="O434" i="1"/>
  <c r="P434" i="1"/>
  <c r="Q434" i="1"/>
  <c r="R434" i="1"/>
  <c r="O435" i="1"/>
  <c r="P435" i="1"/>
  <c r="Q435" i="1"/>
  <c r="R435" i="1"/>
  <c r="O436" i="1"/>
  <c r="P436" i="1"/>
  <c r="Q436" i="1"/>
  <c r="R436" i="1"/>
  <c r="O437" i="1"/>
  <c r="P437" i="1"/>
  <c r="Q437" i="1"/>
  <c r="R437" i="1"/>
  <c r="O438" i="1"/>
  <c r="P438" i="1"/>
  <c r="Q438" i="1"/>
  <c r="R438" i="1"/>
  <c r="O439" i="1"/>
  <c r="P439" i="1"/>
  <c r="Q439" i="1"/>
  <c r="R439" i="1"/>
  <c r="O440" i="1"/>
  <c r="P440" i="1"/>
  <c r="Q440" i="1"/>
  <c r="R440" i="1"/>
  <c r="O441" i="1"/>
  <c r="P441" i="1"/>
  <c r="Q441" i="1"/>
  <c r="R441" i="1"/>
  <c r="O442" i="1"/>
  <c r="P442" i="1"/>
  <c r="Q442" i="1"/>
  <c r="R442" i="1"/>
  <c r="O443" i="1"/>
  <c r="P443" i="1"/>
  <c r="Q443" i="1"/>
  <c r="R443" i="1"/>
  <c r="O444" i="1"/>
  <c r="P444" i="1"/>
  <c r="Q444" i="1"/>
  <c r="R444" i="1"/>
  <c r="O445" i="1"/>
  <c r="P445" i="1"/>
  <c r="Q445" i="1"/>
  <c r="R445" i="1"/>
  <c r="O446" i="1"/>
  <c r="P446" i="1"/>
  <c r="Q446" i="1"/>
  <c r="R446" i="1"/>
  <c r="O447" i="1"/>
  <c r="P447" i="1"/>
  <c r="Q447" i="1"/>
  <c r="R447" i="1"/>
  <c r="O448" i="1"/>
  <c r="P448" i="1"/>
  <c r="Q448" i="1"/>
  <c r="R448" i="1"/>
  <c r="O449" i="1"/>
  <c r="P449" i="1"/>
  <c r="Q449" i="1"/>
  <c r="R449" i="1"/>
  <c r="O450" i="1"/>
  <c r="P450" i="1"/>
  <c r="Q450" i="1"/>
  <c r="R450" i="1"/>
  <c r="O451" i="1"/>
  <c r="P451" i="1"/>
  <c r="Q451" i="1"/>
  <c r="R451" i="1"/>
  <c r="O452" i="1"/>
  <c r="P452" i="1"/>
  <c r="Q452" i="1"/>
  <c r="R452" i="1"/>
  <c r="O453" i="1"/>
  <c r="P453" i="1"/>
  <c r="Q453" i="1"/>
  <c r="R453" i="1"/>
  <c r="O454" i="1"/>
  <c r="P454" i="1"/>
  <c r="Q454" i="1"/>
  <c r="R454" i="1"/>
  <c r="O455" i="1"/>
  <c r="P455" i="1"/>
  <c r="Q455" i="1"/>
  <c r="R455" i="1"/>
  <c r="O456" i="1"/>
  <c r="P456" i="1"/>
  <c r="Q456" i="1"/>
  <c r="R456" i="1"/>
  <c r="O457" i="1"/>
  <c r="P457" i="1"/>
  <c r="Q457" i="1"/>
  <c r="R457" i="1"/>
  <c r="O458" i="1"/>
  <c r="P458" i="1"/>
  <c r="Q458" i="1"/>
  <c r="R458" i="1"/>
  <c r="O459" i="1"/>
  <c r="P459" i="1"/>
  <c r="Q459" i="1"/>
  <c r="R459" i="1"/>
  <c r="O460" i="1"/>
  <c r="P460" i="1"/>
  <c r="Q460" i="1"/>
  <c r="R460" i="1"/>
  <c r="O461" i="1"/>
  <c r="P461" i="1"/>
  <c r="Q461" i="1"/>
  <c r="R461" i="1"/>
  <c r="O462" i="1"/>
  <c r="P462" i="1"/>
  <c r="Q462" i="1"/>
  <c r="R462" i="1"/>
  <c r="O463" i="1"/>
  <c r="P463" i="1"/>
  <c r="Q463" i="1"/>
  <c r="R463" i="1"/>
  <c r="O464" i="1"/>
  <c r="P464" i="1"/>
  <c r="Q464" i="1"/>
  <c r="R464" i="1"/>
  <c r="O465" i="1"/>
  <c r="P465" i="1"/>
  <c r="Q465" i="1"/>
  <c r="R465" i="1"/>
  <c r="O466" i="1"/>
  <c r="P466" i="1"/>
  <c r="Q466" i="1"/>
  <c r="R466" i="1"/>
  <c r="O467" i="1"/>
  <c r="P467" i="1"/>
  <c r="Q467" i="1"/>
  <c r="R467" i="1"/>
  <c r="O468" i="1"/>
  <c r="P468" i="1"/>
  <c r="Q468" i="1"/>
  <c r="R468" i="1"/>
  <c r="O469" i="1"/>
  <c r="P469" i="1"/>
  <c r="Q469" i="1"/>
  <c r="R469" i="1"/>
  <c r="O470" i="1"/>
  <c r="P470" i="1"/>
  <c r="Q470" i="1"/>
  <c r="R470" i="1"/>
  <c r="O471" i="1"/>
  <c r="P471" i="1"/>
  <c r="Q471" i="1"/>
  <c r="R471" i="1"/>
  <c r="O472" i="1"/>
  <c r="P472" i="1"/>
  <c r="Q472" i="1"/>
  <c r="R472" i="1"/>
  <c r="O473" i="1"/>
  <c r="P473" i="1"/>
  <c r="Q473" i="1"/>
  <c r="R473" i="1"/>
  <c r="O474" i="1"/>
  <c r="P474" i="1"/>
  <c r="Q474" i="1"/>
  <c r="R474" i="1"/>
  <c r="O475" i="1"/>
  <c r="P475" i="1"/>
  <c r="Q475" i="1"/>
  <c r="R475" i="1"/>
  <c r="O476" i="1"/>
  <c r="P476" i="1"/>
  <c r="Q476" i="1"/>
  <c r="R476" i="1"/>
  <c r="O477" i="1"/>
  <c r="P477" i="1"/>
  <c r="Q477" i="1"/>
  <c r="R477" i="1"/>
  <c r="O478" i="1"/>
  <c r="P478" i="1"/>
  <c r="Q478" i="1"/>
  <c r="R478" i="1"/>
  <c r="O479" i="1"/>
  <c r="P479" i="1"/>
  <c r="Q479" i="1"/>
  <c r="R479" i="1"/>
  <c r="O480" i="1"/>
  <c r="P480" i="1"/>
  <c r="Q480" i="1"/>
  <c r="R480" i="1"/>
  <c r="O481" i="1"/>
  <c r="P481" i="1"/>
  <c r="Q481" i="1"/>
  <c r="R481" i="1"/>
  <c r="O482" i="1"/>
  <c r="P482" i="1"/>
  <c r="Q482" i="1"/>
  <c r="R482" i="1"/>
  <c r="O483" i="1"/>
  <c r="P483" i="1"/>
  <c r="Q483" i="1"/>
  <c r="R483" i="1"/>
  <c r="O484" i="1"/>
  <c r="P484" i="1"/>
  <c r="Q484" i="1"/>
  <c r="R484" i="1"/>
  <c r="O485" i="1"/>
  <c r="P485" i="1"/>
  <c r="Q485" i="1"/>
  <c r="R485" i="1"/>
  <c r="O486" i="1"/>
  <c r="P486" i="1"/>
  <c r="Q486" i="1"/>
  <c r="R486" i="1"/>
  <c r="O487" i="1"/>
  <c r="P487" i="1"/>
  <c r="Q487" i="1"/>
  <c r="R487" i="1"/>
  <c r="O488" i="1"/>
  <c r="P488" i="1"/>
  <c r="Q488" i="1"/>
  <c r="R488" i="1"/>
  <c r="O489" i="1"/>
  <c r="P489" i="1"/>
  <c r="Q489" i="1"/>
  <c r="R489" i="1"/>
  <c r="O490" i="1"/>
  <c r="P490" i="1"/>
  <c r="Q490" i="1"/>
  <c r="R490" i="1"/>
  <c r="O491" i="1"/>
  <c r="P491" i="1"/>
  <c r="Q491" i="1"/>
  <c r="R491" i="1"/>
  <c r="O492" i="1"/>
  <c r="P492" i="1"/>
  <c r="Q492" i="1"/>
  <c r="R492" i="1"/>
  <c r="O493" i="1"/>
  <c r="P493" i="1"/>
  <c r="Q493" i="1"/>
  <c r="R493" i="1"/>
  <c r="O494" i="1"/>
  <c r="P494" i="1"/>
  <c r="Q494" i="1"/>
  <c r="R494" i="1"/>
  <c r="O495" i="1"/>
  <c r="P495" i="1"/>
  <c r="Q495" i="1"/>
  <c r="R495" i="1"/>
  <c r="O496" i="1"/>
  <c r="P496" i="1"/>
  <c r="Q496" i="1"/>
  <c r="R496" i="1"/>
  <c r="O497" i="1"/>
  <c r="P497" i="1"/>
  <c r="Q497" i="1"/>
  <c r="R497" i="1"/>
  <c r="O498" i="1"/>
  <c r="P498" i="1"/>
  <c r="Q498" i="1"/>
  <c r="R498" i="1"/>
  <c r="O499" i="1"/>
  <c r="P499" i="1"/>
  <c r="Q499" i="1"/>
  <c r="R499" i="1"/>
  <c r="O500" i="1"/>
  <c r="P500" i="1"/>
  <c r="Q500" i="1"/>
  <c r="R500" i="1"/>
  <c r="O501" i="1"/>
  <c r="P501" i="1"/>
  <c r="Q501" i="1"/>
  <c r="R501" i="1"/>
  <c r="O502" i="1"/>
  <c r="P502" i="1"/>
  <c r="Q502" i="1"/>
  <c r="R502" i="1"/>
  <c r="O503" i="1"/>
  <c r="P503" i="1"/>
  <c r="Q503" i="1"/>
  <c r="R503" i="1"/>
  <c r="O504" i="1"/>
  <c r="P504" i="1"/>
  <c r="Q504" i="1"/>
  <c r="R504" i="1"/>
  <c r="O505" i="1"/>
  <c r="P505" i="1"/>
  <c r="Q505" i="1"/>
  <c r="R505" i="1"/>
  <c r="O506" i="1"/>
  <c r="P506" i="1"/>
  <c r="Q506" i="1"/>
  <c r="R506" i="1"/>
  <c r="O507" i="1"/>
  <c r="P507" i="1"/>
  <c r="Q507" i="1"/>
  <c r="R507" i="1"/>
  <c r="O508" i="1"/>
  <c r="P508" i="1"/>
  <c r="Q508" i="1"/>
  <c r="R508" i="1"/>
  <c r="O509" i="1"/>
  <c r="P509" i="1"/>
  <c r="Q509" i="1"/>
  <c r="R509" i="1"/>
  <c r="O510" i="1"/>
  <c r="P510" i="1"/>
  <c r="Q510" i="1"/>
  <c r="R510" i="1"/>
  <c r="O511" i="1"/>
  <c r="P511" i="1"/>
  <c r="Q511" i="1"/>
  <c r="R511" i="1"/>
  <c r="O512" i="1"/>
  <c r="P512" i="1"/>
  <c r="Q512" i="1"/>
  <c r="R512" i="1"/>
  <c r="O513" i="1"/>
  <c r="P513" i="1"/>
  <c r="Q513" i="1"/>
  <c r="R513" i="1"/>
  <c r="O514" i="1"/>
  <c r="P514" i="1"/>
  <c r="Q514" i="1"/>
  <c r="R514" i="1"/>
  <c r="O515" i="1"/>
  <c r="P515" i="1"/>
  <c r="Q515" i="1"/>
  <c r="R515" i="1"/>
  <c r="O516" i="1"/>
  <c r="P516" i="1"/>
  <c r="Q516" i="1"/>
  <c r="R516" i="1"/>
  <c r="O517" i="1"/>
  <c r="P517" i="1"/>
  <c r="Q517" i="1"/>
  <c r="R517" i="1"/>
  <c r="O518" i="1"/>
  <c r="P518" i="1"/>
  <c r="Q518" i="1"/>
  <c r="R518" i="1"/>
  <c r="O519" i="1"/>
  <c r="P519" i="1"/>
  <c r="Q519" i="1"/>
  <c r="R519" i="1"/>
  <c r="O520" i="1"/>
  <c r="P520" i="1"/>
  <c r="Q520" i="1"/>
  <c r="R520" i="1"/>
  <c r="O521" i="1"/>
  <c r="P521" i="1"/>
  <c r="Q521" i="1"/>
  <c r="R521" i="1"/>
  <c r="O522" i="1"/>
  <c r="P522" i="1"/>
  <c r="Q522" i="1"/>
  <c r="R522" i="1"/>
  <c r="O523" i="1"/>
  <c r="P523" i="1"/>
  <c r="Q523" i="1"/>
  <c r="R523" i="1"/>
  <c r="O524" i="1"/>
  <c r="P524" i="1"/>
  <c r="Q524" i="1"/>
  <c r="R524" i="1"/>
  <c r="O525" i="1"/>
  <c r="P525" i="1"/>
  <c r="Q525" i="1"/>
  <c r="R525" i="1"/>
  <c r="O526" i="1"/>
  <c r="P526" i="1"/>
  <c r="Q526" i="1"/>
  <c r="R526" i="1"/>
  <c r="O527" i="1"/>
  <c r="P527" i="1"/>
  <c r="Q527" i="1"/>
  <c r="R527" i="1"/>
  <c r="O528" i="1"/>
  <c r="P528" i="1"/>
  <c r="Q528" i="1"/>
  <c r="R528" i="1"/>
  <c r="O529" i="1"/>
  <c r="P529" i="1"/>
  <c r="Q529" i="1"/>
  <c r="R529" i="1"/>
  <c r="O530" i="1"/>
  <c r="P530" i="1"/>
  <c r="Q530" i="1"/>
  <c r="R530" i="1"/>
  <c r="O531" i="1"/>
  <c r="P531" i="1"/>
  <c r="Q531" i="1"/>
  <c r="R531" i="1"/>
  <c r="O532" i="1"/>
  <c r="P532" i="1"/>
  <c r="Q532" i="1"/>
  <c r="R532" i="1"/>
  <c r="O533" i="1"/>
  <c r="P533" i="1"/>
  <c r="Q533" i="1"/>
  <c r="R533" i="1"/>
  <c r="O534" i="1"/>
  <c r="P534" i="1"/>
  <c r="Q534" i="1"/>
  <c r="R534" i="1"/>
  <c r="O535" i="1"/>
  <c r="P535" i="1"/>
  <c r="Q535" i="1"/>
  <c r="R535" i="1"/>
  <c r="O536" i="1"/>
  <c r="P536" i="1"/>
  <c r="Q536" i="1"/>
  <c r="R536" i="1"/>
  <c r="O537" i="1"/>
  <c r="P537" i="1"/>
  <c r="Q537" i="1"/>
  <c r="R537" i="1"/>
  <c r="O538" i="1"/>
  <c r="P538" i="1"/>
  <c r="Q538" i="1"/>
  <c r="R538" i="1"/>
  <c r="O539" i="1"/>
  <c r="P539" i="1"/>
  <c r="Q539" i="1"/>
  <c r="R539" i="1"/>
  <c r="O540" i="1"/>
  <c r="P540" i="1"/>
  <c r="Q540" i="1"/>
  <c r="R540" i="1"/>
  <c r="O541" i="1"/>
  <c r="P541" i="1"/>
  <c r="Q541" i="1"/>
  <c r="R541" i="1"/>
  <c r="O542" i="1"/>
  <c r="P542" i="1"/>
  <c r="Q542" i="1"/>
  <c r="R542" i="1"/>
  <c r="O543" i="1"/>
  <c r="P543" i="1"/>
  <c r="Q543" i="1"/>
  <c r="R543" i="1"/>
  <c r="O544" i="1"/>
  <c r="P544" i="1"/>
  <c r="Q544" i="1"/>
  <c r="R544" i="1"/>
  <c r="O545" i="1"/>
  <c r="P545" i="1"/>
  <c r="Q545" i="1"/>
  <c r="R545" i="1"/>
  <c r="O546" i="1"/>
  <c r="P546" i="1"/>
  <c r="Q546" i="1"/>
  <c r="R546" i="1"/>
  <c r="O547" i="1"/>
  <c r="P547" i="1"/>
  <c r="Q547" i="1"/>
  <c r="R547" i="1"/>
  <c r="O548" i="1"/>
  <c r="P548" i="1"/>
  <c r="Q548" i="1"/>
  <c r="R548" i="1"/>
  <c r="O549" i="1"/>
  <c r="P549" i="1"/>
  <c r="Q549" i="1"/>
  <c r="R549" i="1"/>
  <c r="O550" i="1"/>
  <c r="P550" i="1"/>
  <c r="Q550" i="1"/>
  <c r="R550" i="1"/>
  <c r="O551" i="1"/>
  <c r="P551" i="1"/>
  <c r="Q551" i="1"/>
  <c r="R551" i="1"/>
  <c r="O552" i="1"/>
  <c r="P552" i="1"/>
  <c r="Q552" i="1"/>
  <c r="R552" i="1"/>
  <c r="O553" i="1"/>
  <c r="P553" i="1"/>
  <c r="Q553" i="1"/>
  <c r="R553" i="1"/>
  <c r="O554" i="1"/>
  <c r="P554" i="1"/>
  <c r="Q554" i="1"/>
  <c r="R554" i="1"/>
  <c r="O555" i="1"/>
  <c r="P555" i="1"/>
  <c r="Q555" i="1"/>
  <c r="R555" i="1"/>
  <c r="O556" i="1"/>
  <c r="P556" i="1"/>
  <c r="Q556" i="1"/>
  <c r="R556" i="1"/>
  <c r="O557" i="1"/>
  <c r="P557" i="1"/>
  <c r="Q557" i="1"/>
  <c r="R557" i="1"/>
  <c r="O558" i="1"/>
  <c r="P558" i="1"/>
  <c r="Q558" i="1"/>
  <c r="R558" i="1"/>
  <c r="O559" i="1"/>
  <c r="P559" i="1"/>
  <c r="Q559" i="1"/>
  <c r="R559" i="1"/>
  <c r="O560" i="1"/>
  <c r="P560" i="1"/>
  <c r="Q560" i="1"/>
  <c r="R560" i="1"/>
  <c r="O561" i="1"/>
  <c r="P561" i="1"/>
  <c r="Q561" i="1"/>
  <c r="R561" i="1"/>
  <c r="O562" i="1"/>
  <c r="P562" i="1"/>
  <c r="Q562" i="1"/>
  <c r="R562" i="1"/>
  <c r="O563" i="1"/>
  <c r="P563" i="1"/>
  <c r="Q563" i="1"/>
  <c r="R563" i="1"/>
  <c r="O564" i="1"/>
  <c r="P564" i="1"/>
  <c r="Q564" i="1"/>
  <c r="R564" i="1"/>
  <c r="O565" i="1"/>
  <c r="P565" i="1"/>
  <c r="Q565" i="1"/>
  <c r="R565" i="1"/>
  <c r="O566" i="1"/>
  <c r="P566" i="1"/>
  <c r="Q566" i="1"/>
  <c r="R566" i="1"/>
  <c r="O567" i="1"/>
  <c r="P567" i="1"/>
  <c r="Q567" i="1"/>
  <c r="R567" i="1"/>
  <c r="O568" i="1"/>
  <c r="P568" i="1"/>
  <c r="Q568" i="1"/>
  <c r="R568" i="1"/>
  <c r="O569" i="1"/>
  <c r="P569" i="1"/>
  <c r="Q569" i="1"/>
  <c r="R569" i="1"/>
  <c r="O570" i="1"/>
  <c r="P570" i="1"/>
  <c r="Q570" i="1"/>
  <c r="R570" i="1"/>
  <c r="O571" i="1"/>
  <c r="P571" i="1"/>
  <c r="Q571" i="1"/>
  <c r="R571" i="1"/>
  <c r="O572" i="1"/>
  <c r="P572" i="1"/>
  <c r="Q572" i="1"/>
  <c r="R572" i="1"/>
  <c r="O573" i="1"/>
  <c r="P573" i="1"/>
  <c r="Q573" i="1"/>
  <c r="R573" i="1"/>
  <c r="O574" i="1"/>
  <c r="P574" i="1"/>
  <c r="Q574" i="1"/>
  <c r="R574" i="1"/>
  <c r="O575" i="1"/>
  <c r="P575" i="1"/>
  <c r="Q575" i="1"/>
  <c r="R575" i="1"/>
  <c r="O576" i="1"/>
  <c r="P576" i="1"/>
  <c r="Q576" i="1"/>
  <c r="R576" i="1"/>
  <c r="O577" i="1"/>
  <c r="P577" i="1"/>
  <c r="Q577" i="1"/>
  <c r="R577" i="1"/>
  <c r="O578" i="1"/>
  <c r="P578" i="1"/>
  <c r="Q578" i="1"/>
  <c r="R578" i="1"/>
  <c r="O579" i="1"/>
  <c r="P579" i="1"/>
  <c r="Q579" i="1"/>
  <c r="R579" i="1"/>
  <c r="O580" i="1"/>
  <c r="P580" i="1"/>
  <c r="Q580" i="1"/>
  <c r="R580" i="1"/>
  <c r="O581" i="1"/>
  <c r="P581" i="1"/>
  <c r="Q581" i="1"/>
  <c r="R581" i="1"/>
  <c r="O582" i="1"/>
  <c r="P582" i="1"/>
  <c r="Q582" i="1"/>
  <c r="R582" i="1"/>
  <c r="O583" i="1"/>
  <c r="P583" i="1"/>
  <c r="Q583" i="1"/>
  <c r="R583" i="1"/>
  <c r="O584" i="1"/>
  <c r="P584" i="1"/>
  <c r="Q584" i="1"/>
  <c r="R584" i="1"/>
  <c r="O585" i="1"/>
  <c r="P585" i="1"/>
  <c r="Q585" i="1"/>
  <c r="R585" i="1"/>
  <c r="O586" i="1"/>
  <c r="P586" i="1"/>
  <c r="Q586" i="1"/>
  <c r="R586" i="1"/>
  <c r="O587" i="1"/>
  <c r="P587" i="1"/>
  <c r="Q587" i="1"/>
  <c r="R587" i="1"/>
  <c r="O588" i="1"/>
  <c r="P588" i="1"/>
  <c r="Q588" i="1"/>
  <c r="R588" i="1"/>
  <c r="O589" i="1"/>
  <c r="P589" i="1"/>
  <c r="Q589" i="1"/>
  <c r="R589" i="1"/>
  <c r="O590" i="1"/>
  <c r="P590" i="1"/>
  <c r="Q590" i="1"/>
  <c r="R590" i="1"/>
  <c r="O591" i="1"/>
  <c r="P591" i="1"/>
  <c r="Q591" i="1"/>
  <c r="R591" i="1"/>
  <c r="O592" i="1"/>
  <c r="P592" i="1"/>
  <c r="Q592" i="1"/>
  <c r="R592" i="1"/>
  <c r="O593" i="1"/>
  <c r="P593" i="1"/>
  <c r="Q593" i="1"/>
  <c r="R593" i="1"/>
  <c r="O594" i="1"/>
  <c r="P594" i="1"/>
  <c r="Q594" i="1"/>
  <c r="R594" i="1"/>
  <c r="O595" i="1"/>
  <c r="P595" i="1"/>
  <c r="Q595" i="1"/>
  <c r="R595" i="1"/>
  <c r="O596" i="1"/>
  <c r="P596" i="1"/>
  <c r="Q596" i="1"/>
  <c r="R596" i="1"/>
  <c r="O597" i="1"/>
  <c r="P597" i="1"/>
  <c r="Q597" i="1"/>
  <c r="R597" i="1"/>
  <c r="O598" i="1"/>
  <c r="P598" i="1"/>
  <c r="Q598" i="1"/>
  <c r="R598" i="1"/>
  <c r="O599" i="1"/>
  <c r="P599" i="1"/>
  <c r="Q599" i="1"/>
  <c r="R599" i="1"/>
  <c r="O600" i="1"/>
  <c r="P600" i="1"/>
  <c r="Q600" i="1"/>
  <c r="R600" i="1"/>
  <c r="O601" i="1"/>
  <c r="P601" i="1"/>
  <c r="Q601" i="1"/>
  <c r="R601" i="1"/>
  <c r="O602" i="1"/>
  <c r="P602" i="1"/>
  <c r="Q602" i="1"/>
  <c r="R602" i="1"/>
  <c r="O603" i="1"/>
  <c r="P603" i="1"/>
  <c r="Q603" i="1"/>
  <c r="R603" i="1"/>
  <c r="O604" i="1"/>
  <c r="P604" i="1"/>
  <c r="Q604" i="1"/>
  <c r="R604" i="1"/>
  <c r="O605" i="1"/>
  <c r="P605" i="1"/>
  <c r="Q605" i="1"/>
  <c r="R605" i="1"/>
  <c r="O606" i="1"/>
  <c r="P606" i="1"/>
  <c r="Q606" i="1"/>
  <c r="R606" i="1"/>
  <c r="O607" i="1"/>
  <c r="P607" i="1"/>
  <c r="Q607" i="1"/>
  <c r="R607" i="1"/>
  <c r="O608" i="1"/>
  <c r="P608" i="1"/>
  <c r="Q608" i="1"/>
  <c r="R608" i="1"/>
  <c r="O609" i="1"/>
  <c r="P609" i="1"/>
  <c r="Q609" i="1"/>
  <c r="R609" i="1"/>
  <c r="O610" i="1"/>
  <c r="P610" i="1"/>
  <c r="Q610" i="1"/>
  <c r="R610" i="1"/>
  <c r="O611" i="1"/>
  <c r="P611" i="1"/>
  <c r="Q611" i="1"/>
  <c r="R611" i="1"/>
  <c r="O612" i="1"/>
  <c r="P612" i="1"/>
  <c r="Q612" i="1"/>
  <c r="R612" i="1"/>
  <c r="O613" i="1"/>
  <c r="P613" i="1"/>
  <c r="Q613" i="1"/>
  <c r="R613" i="1"/>
  <c r="O614" i="1"/>
  <c r="P614" i="1"/>
  <c r="Q614" i="1"/>
  <c r="R614" i="1"/>
  <c r="O615" i="1"/>
  <c r="P615" i="1"/>
  <c r="Q615" i="1"/>
  <c r="R615" i="1"/>
  <c r="O616" i="1"/>
  <c r="P616" i="1"/>
  <c r="Q616" i="1"/>
  <c r="R616" i="1"/>
  <c r="O617" i="1"/>
  <c r="P617" i="1"/>
  <c r="Q617" i="1"/>
  <c r="R617" i="1"/>
  <c r="O618" i="1"/>
  <c r="P618" i="1"/>
  <c r="Q618" i="1"/>
  <c r="R618" i="1"/>
  <c r="O619" i="1"/>
  <c r="P619" i="1"/>
  <c r="Q619" i="1"/>
  <c r="R619" i="1"/>
  <c r="O620" i="1"/>
  <c r="P620" i="1"/>
  <c r="Q620" i="1"/>
  <c r="R620" i="1"/>
  <c r="O621" i="1"/>
  <c r="P621" i="1"/>
  <c r="Q621" i="1"/>
  <c r="R621" i="1"/>
  <c r="O622" i="1"/>
  <c r="P622" i="1"/>
  <c r="Q622" i="1"/>
  <c r="R622" i="1"/>
  <c r="O623" i="1"/>
  <c r="P623" i="1"/>
  <c r="Q623" i="1"/>
  <c r="R623" i="1"/>
  <c r="O624" i="1"/>
  <c r="P624" i="1"/>
  <c r="Q624" i="1"/>
  <c r="R624" i="1"/>
  <c r="O625" i="1"/>
  <c r="P625" i="1"/>
  <c r="Q625" i="1"/>
  <c r="R625" i="1"/>
  <c r="O626" i="1"/>
  <c r="P626" i="1"/>
  <c r="Q626" i="1"/>
  <c r="R626" i="1"/>
  <c r="O627" i="1"/>
  <c r="P627" i="1"/>
  <c r="Q627" i="1"/>
  <c r="R627" i="1"/>
  <c r="O628" i="1"/>
  <c r="P628" i="1"/>
  <c r="Q628" i="1"/>
  <c r="R628" i="1"/>
  <c r="O629" i="1"/>
  <c r="P629" i="1"/>
  <c r="Q629" i="1"/>
  <c r="R629" i="1"/>
  <c r="O630" i="1"/>
  <c r="P630" i="1"/>
  <c r="Q630" i="1"/>
  <c r="R630" i="1"/>
  <c r="O631" i="1"/>
  <c r="P631" i="1"/>
  <c r="Q631" i="1"/>
  <c r="R631" i="1"/>
  <c r="O632" i="1"/>
  <c r="P632" i="1"/>
  <c r="Q632" i="1"/>
  <c r="R632" i="1"/>
  <c r="O633" i="1"/>
  <c r="P633" i="1"/>
  <c r="Q633" i="1"/>
  <c r="R633" i="1"/>
  <c r="O634" i="1"/>
  <c r="P634" i="1"/>
  <c r="Q634" i="1"/>
  <c r="R634" i="1"/>
  <c r="O635" i="1"/>
  <c r="P635" i="1"/>
  <c r="Q635" i="1"/>
  <c r="R635" i="1"/>
  <c r="O636" i="1"/>
  <c r="P636" i="1"/>
  <c r="Q636" i="1"/>
  <c r="R636" i="1"/>
  <c r="O637" i="1"/>
  <c r="P637" i="1"/>
  <c r="Q637" i="1"/>
  <c r="R637" i="1"/>
  <c r="O638" i="1"/>
  <c r="P638" i="1"/>
  <c r="Q638" i="1"/>
  <c r="R638" i="1"/>
  <c r="O639" i="1"/>
  <c r="P639" i="1"/>
  <c r="Q639" i="1"/>
  <c r="R639" i="1"/>
  <c r="O640" i="1"/>
  <c r="P640" i="1"/>
  <c r="Q640" i="1"/>
  <c r="R640" i="1"/>
  <c r="O641" i="1"/>
  <c r="P641" i="1"/>
  <c r="Q641" i="1"/>
  <c r="R641" i="1"/>
  <c r="O642" i="1"/>
  <c r="P642" i="1"/>
  <c r="Q642" i="1"/>
  <c r="R642" i="1"/>
  <c r="O643" i="1"/>
  <c r="P643" i="1"/>
  <c r="Q643" i="1"/>
  <c r="R643" i="1"/>
  <c r="O644" i="1"/>
  <c r="P644" i="1"/>
  <c r="Q644" i="1"/>
  <c r="R644" i="1"/>
  <c r="O645" i="1"/>
  <c r="P645" i="1"/>
  <c r="Q645" i="1"/>
  <c r="R645" i="1"/>
  <c r="O646" i="1"/>
  <c r="P646" i="1"/>
  <c r="Q646" i="1"/>
  <c r="R646" i="1"/>
  <c r="O647" i="1"/>
  <c r="P647" i="1"/>
  <c r="Q647" i="1"/>
  <c r="R647" i="1"/>
  <c r="O648" i="1"/>
  <c r="P648" i="1"/>
  <c r="Q648" i="1"/>
  <c r="R648" i="1"/>
  <c r="O649" i="1"/>
  <c r="P649" i="1"/>
  <c r="Q649" i="1"/>
  <c r="R649" i="1"/>
  <c r="O650" i="1"/>
  <c r="P650" i="1"/>
  <c r="Q650" i="1"/>
  <c r="R650" i="1"/>
  <c r="O651" i="1"/>
  <c r="P651" i="1"/>
  <c r="Q651" i="1"/>
  <c r="R651" i="1"/>
  <c r="O652" i="1"/>
  <c r="P652" i="1"/>
  <c r="Q652" i="1"/>
  <c r="R652" i="1"/>
  <c r="O653" i="1"/>
  <c r="P653" i="1"/>
  <c r="Q653" i="1"/>
  <c r="R653" i="1"/>
  <c r="O654" i="1"/>
  <c r="P654" i="1"/>
  <c r="Q654" i="1"/>
  <c r="R654" i="1"/>
  <c r="O655" i="1"/>
  <c r="P655" i="1"/>
  <c r="Q655" i="1"/>
  <c r="R655" i="1"/>
  <c r="O656" i="1"/>
  <c r="P656" i="1"/>
  <c r="Q656" i="1"/>
  <c r="R656" i="1"/>
  <c r="O657" i="1"/>
  <c r="P657" i="1"/>
  <c r="Q657" i="1"/>
  <c r="R657" i="1"/>
  <c r="O658" i="1"/>
  <c r="P658" i="1"/>
  <c r="Q658" i="1"/>
  <c r="R658" i="1"/>
  <c r="O659" i="1"/>
  <c r="P659" i="1"/>
  <c r="Q659" i="1"/>
  <c r="R659" i="1"/>
  <c r="O660" i="1"/>
  <c r="P660" i="1"/>
  <c r="Q660" i="1"/>
  <c r="R660" i="1"/>
  <c r="O661" i="1"/>
  <c r="P661" i="1"/>
  <c r="Q661" i="1"/>
  <c r="R661" i="1"/>
  <c r="O662" i="1"/>
  <c r="P662" i="1"/>
  <c r="Q662" i="1"/>
  <c r="R662" i="1"/>
  <c r="O663" i="1"/>
  <c r="P663" i="1"/>
  <c r="Q663" i="1"/>
  <c r="R663" i="1"/>
  <c r="O664" i="1"/>
  <c r="P664" i="1"/>
  <c r="Q664" i="1"/>
  <c r="R664" i="1"/>
  <c r="O665" i="1"/>
  <c r="P665" i="1"/>
  <c r="Q665" i="1"/>
  <c r="R665" i="1"/>
  <c r="O666" i="1"/>
  <c r="P666" i="1"/>
  <c r="Q666" i="1"/>
  <c r="R666" i="1"/>
  <c r="O667" i="1"/>
  <c r="P667" i="1"/>
  <c r="Q667" i="1"/>
  <c r="R667" i="1"/>
  <c r="O668" i="1"/>
  <c r="P668" i="1"/>
  <c r="Q668" i="1"/>
  <c r="R668" i="1"/>
  <c r="O669" i="1"/>
  <c r="P669" i="1"/>
  <c r="Q669" i="1"/>
  <c r="R669" i="1"/>
  <c r="O670" i="1"/>
  <c r="P670" i="1"/>
  <c r="Q670" i="1"/>
  <c r="R670" i="1"/>
  <c r="O671" i="1"/>
  <c r="P671" i="1"/>
  <c r="Q671" i="1"/>
  <c r="R671" i="1"/>
  <c r="O672" i="1"/>
  <c r="P672" i="1"/>
  <c r="Q672" i="1"/>
  <c r="R672" i="1"/>
  <c r="O673" i="1"/>
  <c r="P673" i="1"/>
  <c r="Q673" i="1"/>
  <c r="R673" i="1"/>
  <c r="O674" i="1"/>
  <c r="P674" i="1"/>
  <c r="Q674" i="1"/>
  <c r="R674" i="1"/>
  <c r="O675" i="1"/>
  <c r="P675" i="1"/>
  <c r="Q675" i="1"/>
  <c r="R675" i="1"/>
  <c r="O676" i="1"/>
  <c r="P676" i="1"/>
  <c r="Q676" i="1"/>
  <c r="R676" i="1"/>
  <c r="O677" i="1"/>
  <c r="P677" i="1"/>
  <c r="Q677" i="1"/>
  <c r="R677" i="1"/>
  <c r="O678" i="1"/>
  <c r="P678" i="1"/>
  <c r="Q678" i="1"/>
  <c r="R678" i="1"/>
  <c r="O679" i="1"/>
  <c r="P679" i="1"/>
  <c r="Q679" i="1"/>
  <c r="R679" i="1"/>
  <c r="O680" i="1"/>
  <c r="P680" i="1"/>
  <c r="Q680" i="1"/>
  <c r="R680" i="1"/>
  <c r="O681" i="1"/>
  <c r="P681" i="1"/>
  <c r="Q681" i="1"/>
  <c r="R681" i="1"/>
  <c r="O682" i="1"/>
  <c r="P682" i="1"/>
  <c r="Q682" i="1"/>
  <c r="R682" i="1"/>
  <c r="O683" i="1"/>
  <c r="P683" i="1"/>
  <c r="Q683" i="1"/>
  <c r="R683" i="1"/>
  <c r="O684" i="1"/>
  <c r="P684" i="1"/>
  <c r="Q684" i="1"/>
  <c r="R684" i="1"/>
  <c r="O685" i="1"/>
  <c r="P685" i="1"/>
  <c r="Q685" i="1"/>
  <c r="R685" i="1"/>
  <c r="O686" i="1"/>
  <c r="P686" i="1"/>
  <c r="Q686" i="1"/>
  <c r="R686" i="1"/>
  <c r="O687" i="1"/>
  <c r="P687" i="1"/>
  <c r="Q687" i="1"/>
  <c r="R687" i="1"/>
  <c r="O688" i="1"/>
  <c r="P688" i="1"/>
  <c r="Q688" i="1"/>
  <c r="R688" i="1"/>
  <c r="O689" i="1"/>
  <c r="P689" i="1"/>
  <c r="Q689" i="1"/>
  <c r="R689" i="1"/>
  <c r="O690" i="1"/>
  <c r="P690" i="1"/>
  <c r="Q690" i="1"/>
  <c r="R690" i="1"/>
  <c r="O691" i="1"/>
  <c r="P691" i="1"/>
  <c r="Q691" i="1"/>
  <c r="R691" i="1"/>
  <c r="O692" i="1"/>
  <c r="P692" i="1"/>
  <c r="Q692" i="1"/>
  <c r="R692" i="1"/>
  <c r="O693" i="1"/>
  <c r="P693" i="1"/>
  <c r="Q693" i="1"/>
  <c r="R693" i="1"/>
  <c r="O694" i="1"/>
  <c r="P694" i="1"/>
  <c r="Q694" i="1"/>
  <c r="R694" i="1"/>
  <c r="O695" i="1"/>
  <c r="P695" i="1"/>
  <c r="Q695" i="1"/>
  <c r="R695" i="1"/>
  <c r="O696" i="1"/>
  <c r="P696" i="1"/>
  <c r="Q696" i="1"/>
  <c r="R696" i="1"/>
  <c r="O697" i="1"/>
  <c r="P697" i="1"/>
  <c r="Q697" i="1"/>
  <c r="R697" i="1"/>
  <c r="O698" i="1"/>
  <c r="P698" i="1"/>
  <c r="Q698" i="1"/>
  <c r="R698" i="1"/>
  <c r="O699" i="1"/>
  <c r="P699" i="1"/>
  <c r="Q699" i="1"/>
  <c r="R699" i="1"/>
  <c r="O700" i="1"/>
  <c r="P700" i="1"/>
  <c r="Q700" i="1"/>
  <c r="R700" i="1"/>
  <c r="O701" i="1"/>
  <c r="P701" i="1"/>
  <c r="Q701" i="1"/>
  <c r="R701" i="1"/>
  <c r="O702" i="1"/>
  <c r="P702" i="1"/>
  <c r="Q702" i="1"/>
  <c r="R702" i="1"/>
  <c r="O703" i="1"/>
  <c r="P703" i="1"/>
  <c r="Q703" i="1"/>
  <c r="R703" i="1"/>
  <c r="O704" i="1"/>
  <c r="P704" i="1"/>
  <c r="Q704" i="1"/>
  <c r="R704" i="1"/>
  <c r="O705" i="1"/>
  <c r="P705" i="1"/>
  <c r="Q705" i="1"/>
  <c r="R705" i="1"/>
  <c r="O706" i="1"/>
  <c r="P706" i="1"/>
  <c r="Q706" i="1"/>
  <c r="R706" i="1"/>
  <c r="O707" i="1"/>
  <c r="P707" i="1"/>
  <c r="Q707" i="1"/>
  <c r="R707" i="1"/>
  <c r="O708" i="1"/>
  <c r="P708" i="1"/>
  <c r="Q708" i="1"/>
  <c r="R708" i="1"/>
  <c r="O709" i="1"/>
  <c r="P709" i="1"/>
  <c r="Q709" i="1"/>
  <c r="R709" i="1"/>
  <c r="O710" i="1"/>
  <c r="P710" i="1"/>
  <c r="Q710" i="1"/>
  <c r="R710" i="1"/>
  <c r="O711" i="1"/>
  <c r="P711" i="1"/>
  <c r="Q711" i="1"/>
  <c r="R711" i="1"/>
  <c r="O712" i="1"/>
  <c r="P712" i="1"/>
  <c r="Q712" i="1"/>
  <c r="R712" i="1"/>
  <c r="O713" i="1"/>
  <c r="P713" i="1"/>
  <c r="Q713" i="1"/>
  <c r="R713" i="1"/>
  <c r="O714" i="1"/>
  <c r="P714" i="1"/>
  <c r="Q714" i="1"/>
  <c r="R714" i="1"/>
  <c r="O715" i="1"/>
  <c r="P715" i="1"/>
  <c r="Q715" i="1"/>
  <c r="R715" i="1"/>
  <c r="O716" i="1"/>
  <c r="P716" i="1"/>
  <c r="Q716" i="1"/>
  <c r="R716" i="1"/>
  <c r="O717" i="1"/>
  <c r="P717" i="1"/>
  <c r="Q717" i="1"/>
  <c r="R717" i="1"/>
  <c r="O718" i="1"/>
  <c r="P718" i="1"/>
  <c r="Q718" i="1"/>
  <c r="R718" i="1"/>
  <c r="O719" i="1"/>
  <c r="P719" i="1"/>
  <c r="Q719" i="1"/>
  <c r="R719" i="1"/>
  <c r="O720" i="1"/>
  <c r="P720" i="1"/>
  <c r="Q720" i="1"/>
  <c r="R720" i="1"/>
  <c r="O721" i="1"/>
  <c r="P721" i="1"/>
  <c r="Q721" i="1"/>
  <c r="R721" i="1"/>
  <c r="O722" i="1"/>
  <c r="P722" i="1"/>
  <c r="Q722" i="1"/>
  <c r="R722" i="1"/>
  <c r="O723" i="1"/>
  <c r="P723" i="1"/>
  <c r="Q723" i="1"/>
  <c r="R723" i="1"/>
  <c r="O724" i="1"/>
  <c r="P724" i="1"/>
  <c r="Q724" i="1"/>
  <c r="R724" i="1"/>
  <c r="O725" i="1"/>
  <c r="P725" i="1"/>
  <c r="Q725" i="1"/>
  <c r="R725" i="1"/>
  <c r="O726" i="1"/>
  <c r="P726" i="1"/>
  <c r="Q726" i="1"/>
  <c r="R726" i="1"/>
  <c r="O727" i="1"/>
  <c r="P727" i="1"/>
  <c r="Q727" i="1"/>
  <c r="R727" i="1"/>
  <c r="O728" i="1"/>
  <c r="P728" i="1"/>
  <c r="Q728" i="1"/>
  <c r="R728" i="1"/>
  <c r="O729" i="1"/>
  <c r="P729" i="1"/>
  <c r="Q729" i="1"/>
  <c r="R729" i="1"/>
  <c r="O730" i="1"/>
  <c r="P730" i="1"/>
  <c r="Q730" i="1"/>
  <c r="R730" i="1"/>
  <c r="O731" i="1"/>
  <c r="P731" i="1"/>
  <c r="Q731" i="1"/>
  <c r="R731" i="1"/>
  <c r="O732" i="1"/>
  <c r="P732" i="1"/>
  <c r="Q732" i="1"/>
  <c r="R732" i="1"/>
  <c r="O733" i="1"/>
  <c r="P733" i="1"/>
  <c r="Q733" i="1"/>
  <c r="R733" i="1"/>
  <c r="O734" i="1"/>
  <c r="P734" i="1"/>
  <c r="Q734" i="1"/>
  <c r="R734" i="1"/>
  <c r="O735" i="1"/>
  <c r="P735" i="1"/>
  <c r="Q735" i="1"/>
  <c r="R735" i="1"/>
  <c r="O736" i="1"/>
  <c r="P736" i="1"/>
  <c r="Q736" i="1"/>
  <c r="R736" i="1"/>
  <c r="O737" i="1"/>
  <c r="P737" i="1"/>
  <c r="Q737" i="1"/>
  <c r="R737" i="1"/>
  <c r="O738" i="1"/>
  <c r="P738" i="1"/>
  <c r="Q738" i="1"/>
  <c r="R738" i="1"/>
  <c r="O739" i="1"/>
  <c r="P739" i="1"/>
  <c r="Q739" i="1"/>
  <c r="R739" i="1"/>
  <c r="O740" i="1"/>
  <c r="P740" i="1"/>
  <c r="Q740" i="1"/>
  <c r="R740" i="1"/>
  <c r="O741" i="1"/>
  <c r="P741" i="1"/>
  <c r="Q741" i="1"/>
  <c r="R741" i="1"/>
  <c r="O742" i="1"/>
  <c r="P742" i="1"/>
  <c r="Q742" i="1"/>
  <c r="R742" i="1"/>
  <c r="O743" i="1"/>
  <c r="P743" i="1"/>
  <c r="Q743" i="1"/>
  <c r="R743" i="1"/>
  <c r="O744" i="1"/>
  <c r="P744" i="1"/>
  <c r="Q744" i="1"/>
  <c r="R744" i="1"/>
  <c r="O745" i="1"/>
  <c r="P745" i="1"/>
  <c r="Q745" i="1"/>
  <c r="R745" i="1"/>
  <c r="O746" i="1"/>
  <c r="P746" i="1"/>
  <c r="Q746" i="1"/>
  <c r="R746" i="1"/>
  <c r="O747" i="1"/>
  <c r="P747" i="1"/>
  <c r="Q747" i="1"/>
  <c r="R747" i="1"/>
  <c r="O748" i="1"/>
  <c r="P748" i="1"/>
  <c r="Q748" i="1"/>
  <c r="R748" i="1"/>
  <c r="O749" i="1"/>
  <c r="P749" i="1"/>
  <c r="Q749" i="1"/>
  <c r="R749" i="1"/>
  <c r="O750" i="1"/>
  <c r="P750" i="1"/>
  <c r="Q750" i="1"/>
  <c r="R750" i="1"/>
  <c r="O751" i="1"/>
  <c r="P751" i="1"/>
  <c r="Q751" i="1"/>
  <c r="R751" i="1"/>
  <c r="O752" i="1"/>
  <c r="P752" i="1"/>
  <c r="Q752" i="1"/>
  <c r="R752" i="1"/>
  <c r="O753" i="1"/>
  <c r="P753" i="1"/>
  <c r="Q753" i="1"/>
  <c r="R753" i="1"/>
  <c r="O754" i="1"/>
  <c r="P754" i="1"/>
  <c r="Q754" i="1"/>
  <c r="R754" i="1"/>
  <c r="O755" i="1"/>
  <c r="P755" i="1"/>
  <c r="Q755" i="1"/>
  <c r="R755" i="1"/>
  <c r="O756" i="1"/>
  <c r="P756" i="1"/>
  <c r="Q756" i="1"/>
  <c r="R756" i="1"/>
  <c r="O757" i="1"/>
  <c r="P757" i="1"/>
  <c r="Q757" i="1"/>
  <c r="R757" i="1"/>
  <c r="O758" i="1"/>
  <c r="P758" i="1"/>
  <c r="Q758" i="1"/>
  <c r="R758" i="1"/>
  <c r="O759" i="1"/>
  <c r="P759" i="1"/>
  <c r="Q759" i="1"/>
  <c r="R759" i="1"/>
  <c r="O760" i="1"/>
  <c r="P760" i="1"/>
  <c r="Q760" i="1"/>
  <c r="R760" i="1"/>
  <c r="O761" i="1"/>
  <c r="P761" i="1"/>
  <c r="Q761" i="1"/>
  <c r="R761" i="1"/>
  <c r="O762" i="1"/>
  <c r="P762" i="1"/>
  <c r="Q762" i="1"/>
  <c r="R762" i="1"/>
  <c r="O763" i="1"/>
  <c r="P763" i="1"/>
  <c r="Q763" i="1"/>
  <c r="R763" i="1"/>
  <c r="O764" i="1"/>
  <c r="P764" i="1"/>
  <c r="Q764" i="1"/>
  <c r="R764" i="1"/>
  <c r="O765" i="1"/>
  <c r="P765" i="1"/>
  <c r="Q765" i="1"/>
  <c r="R765" i="1"/>
  <c r="O766" i="1"/>
  <c r="P766" i="1"/>
  <c r="Q766" i="1"/>
  <c r="R766" i="1"/>
  <c r="O767" i="1"/>
  <c r="P767" i="1"/>
  <c r="Q767" i="1"/>
  <c r="R767" i="1"/>
  <c r="O768" i="1"/>
  <c r="P768" i="1"/>
  <c r="Q768" i="1"/>
  <c r="R768" i="1"/>
  <c r="O769" i="1"/>
  <c r="P769" i="1"/>
  <c r="Q769" i="1"/>
  <c r="R769" i="1"/>
  <c r="O770" i="1"/>
  <c r="P770" i="1"/>
  <c r="Q770" i="1"/>
  <c r="R770" i="1"/>
  <c r="O771" i="1"/>
  <c r="P771" i="1"/>
  <c r="Q771" i="1"/>
  <c r="R771" i="1"/>
  <c r="O772" i="1"/>
  <c r="P772" i="1"/>
  <c r="Q772" i="1"/>
  <c r="R772" i="1"/>
  <c r="O773" i="1"/>
  <c r="P773" i="1"/>
  <c r="Q773" i="1"/>
  <c r="R773" i="1"/>
  <c r="O774" i="1"/>
  <c r="P774" i="1"/>
  <c r="Q774" i="1"/>
  <c r="R774" i="1"/>
  <c r="O775" i="1"/>
  <c r="P775" i="1"/>
  <c r="Q775" i="1"/>
  <c r="R775" i="1"/>
  <c r="O776" i="1"/>
  <c r="P776" i="1"/>
  <c r="Q776" i="1"/>
  <c r="R776" i="1"/>
  <c r="O777" i="1"/>
  <c r="P777" i="1"/>
  <c r="Q777" i="1"/>
  <c r="R777" i="1"/>
  <c r="O778" i="1"/>
  <c r="P778" i="1"/>
  <c r="Q778" i="1"/>
  <c r="R778" i="1"/>
  <c r="O779" i="1"/>
  <c r="P779" i="1"/>
  <c r="Q779" i="1"/>
  <c r="R779" i="1"/>
  <c r="O780" i="1"/>
  <c r="P780" i="1"/>
  <c r="Q780" i="1"/>
  <c r="R780" i="1"/>
  <c r="O781" i="1"/>
  <c r="P781" i="1"/>
  <c r="Q781" i="1"/>
  <c r="R781" i="1"/>
  <c r="O782" i="1"/>
  <c r="P782" i="1"/>
  <c r="Q782" i="1"/>
  <c r="R782" i="1"/>
  <c r="O783" i="1"/>
  <c r="P783" i="1"/>
  <c r="Q783" i="1"/>
  <c r="R783" i="1"/>
  <c r="O784" i="1"/>
  <c r="P784" i="1"/>
  <c r="Q784" i="1"/>
  <c r="R784" i="1"/>
  <c r="O785" i="1"/>
  <c r="P785" i="1"/>
  <c r="Q785" i="1"/>
  <c r="R785" i="1"/>
  <c r="O786" i="1"/>
  <c r="P786" i="1"/>
  <c r="Q786" i="1"/>
  <c r="R786" i="1"/>
  <c r="O787" i="1"/>
  <c r="P787" i="1"/>
  <c r="Q787" i="1"/>
  <c r="R787" i="1"/>
  <c r="O788" i="1"/>
  <c r="P788" i="1"/>
  <c r="Q788" i="1"/>
  <c r="R788" i="1"/>
  <c r="O789" i="1"/>
  <c r="P789" i="1"/>
  <c r="Q789" i="1"/>
  <c r="R789" i="1"/>
  <c r="O790" i="1"/>
  <c r="P790" i="1"/>
  <c r="Q790" i="1"/>
  <c r="R790" i="1"/>
  <c r="O791" i="1"/>
  <c r="P791" i="1"/>
  <c r="Q791" i="1"/>
  <c r="R791" i="1"/>
  <c r="O792" i="1"/>
  <c r="P792" i="1"/>
  <c r="Q792" i="1"/>
  <c r="R792" i="1"/>
  <c r="O793" i="1"/>
  <c r="P793" i="1"/>
  <c r="Q793" i="1"/>
  <c r="R793" i="1"/>
  <c r="O794" i="1"/>
  <c r="P794" i="1"/>
  <c r="Q794" i="1"/>
  <c r="R794" i="1"/>
  <c r="O795" i="1"/>
  <c r="P795" i="1"/>
  <c r="Q795" i="1"/>
  <c r="R795" i="1"/>
  <c r="O796" i="1"/>
  <c r="P796" i="1"/>
  <c r="Q796" i="1"/>
  <c r="R796" i="1"/>
  <c r="O797" i="1"/>
  <c r="P797" i="1"/>
  <c r="Q797" i="1"/>
  <c r="R797" i="1"/>
  <c r="O798" i="1"/>
  <c r="P798" i="1"/>
  <c r="Q798" i="1"/>
  <c r="R798" i="1"/>
  <c r="O799" i="1"/>
  <c r="P799" i="1"/>
  <c r="Q799" i="1"/>
  <c r="R799" i="1"/>
  <c r="O800" i="1"/>
  <c r="P800" i="1"/>
  <c r="Q800" i="1"/>
  <c r="R800" i="1"/>
  <c r="O801" i="1"/>
  <c r="P801" i="1"/>
  <c r="Q801" i="1"/>
  <c r="R801" i="1"/>
  <c r="O802" i="1"/>
  <c r="P802" i="1"/>
  <c r="Q802" i="1"/>
  <c r="R802" i="1"/>
  <c r="O803" i="1"/>
  <c r="P803" i="1"/>
  <c r="Q803" i="1"/>
  <c r="R803" i="1"/>
  <c r="O804" i="1"/>
  <c r="P804" i="1"/>
  <c r="Q804" i="1"/>
  <c r="R804" i="1"/>
  <c r="O805" i="1"/>
  <c r="P805" i="1"/>
  <c r="Q805" i="1"/>
  <c r="R805" i="1"/>
  <c r="O806" i="1"/>
  <c r="P806" i="1"/>
  <c r="Q806" i="1"/>
  <c r="R806" i="1"/>
  <c r="O807" i="1"/>
  <c r="P807" i="1"/>
  <c r="Q807" i="1"/>
  <c r="R807" i="1"/>
  <c r="O808" i="1"/>
  <c r="P808" i="1"/>
  <c r="Q808" i="1"/>
  <c r="R808" i="1"/>
  <c r="O809" i="1"/>
  <c r="P809" i="1"/>
  <c r="Q809" i="1"/>
  <c r="R809" i="1"/>
  <c r="O810" i="1"/>
  <c r="P810" i="1"/>
  <c r="Q810" i="1"/>
  <c r="R810" i="1"/>
  <c r="O811" i="1"/>
  <c r="P811" i="1"/>
  <c r="Q811" i="1"/>
  <c r="R811" i="1"/>
  <c r="O812" i="1"/>
  <c r="P812" i="1"/>
  <c r="Q812" i="1"/>
  <c r="R812" i="1"/>
  <c r="O813" i="1"/>
  <c r="P813" i="1"/>
  <c r="Q813" i="1"/>
  <c r="R813" i="1"/>
  <c r="O814" i="1"/>
  <c r="P814" i="1"/>
  <c r="Q814" i="1"/>
  <c r="R814" i="1"/>
  <c r="O815" i="1"/>
  <c r="P815" i="1"/>
  <c r="Q815" i="1"/>
  <c r="R815" i="1"/>
  <c r="O816" i="1"/>
  <c r="P816" i="1"/>
  <c r="Q816" i="1"/>
  <c r="R816" i="1"/>
  <c r="O817" i="1"/>
  <c r="P817" i="1"/>
  <c r="Q817" i="1"/>
  <c r="R817" i="1"/>
  <c r="O818" i="1"/>
  <c r="P818" i="1"/>
  <c r="Q818" i="1"/>
  <c r="R818" i="1"/>
  <c r="O819" i="1"/>
  <c r="P819" i="1"/>
  <c r="Q819" i="1"/>
  <c r="R819" i="1"/>
  <c r="O820" i="1"/>
  <c r="P820" i="1"/>
  <c r="Q820" i="1"/>
  <c r="R820" i="1"/>
  <c r="O821" i="1"/>
  <c r="P821" i="1"/>
  <c r="Q821" i="1"/>
  <c r="R821" i="1"/>
  <c r="O822" i="1"/>
  <c r="P822" i="1"/>
  <c r="Q822" i="1"/>
  <c r="R822" i="1"/>
  <c r="O823" i="1"/>
  <c r="P823" i="1"/>
  <c r="Q823" i="1"/>
  <c r="R823" i="1"/>
  <c r="O824" i="1"/>
  <c r="P824" i="1"/>
  <c r="Q824" i="1"/>
  <c r="R824" i="1"/>
  <c r="O825" i="1"/>
  <c r="P825" i="1"/>
  <c r="Q825" i="1"/>
  <c r="R825" i="1"/>
  <c r="O826" i="1"/>
  <c r="P826" i="1"/>
  <c r="Q826" i="1"/>
  <c r="R826" i="1"/>
  <c r="O827" i="1"/>
  <c r="P827" i="1"/>
  <c r="Q827" i="1"/>
  <c r="R827" i="1"/>
  <c r="O828" i="1"/>
  <c r="P828" i="1"/>
  <c r="Q828" i="1"/>
  <c r="R828" i="1"/>
  <c r="O829" i="1"/>
  <c r="P829" i="1"/>
  <c r="Q829" i="1"/>
  <c r="R829" i="1"/>
  <c r="O830" i="1"/>
  <c r="P830" i="1"/>
  <c r="Q830" i="1"/>
  <c r="R830" i="1"/>
  <c r="O831" i="1"/>
  <c r="P831" i="1"/>
  <c r="Q831" i="1"/>
  <c r="R831" i="1"/>
  <c r="O832" i="1"/>
  <c r="P832" i="1"/>
  <c r="Q832" i="1"/>
  <c r="R832" i="1"/>
  <c r="O833" i="1"/>
  <c r="P833" i="1"/>
  <c r="Q833" i="1"/>
  <c r="R833" i="1"/>
  <c r="O834" i="1"/>
  <c r="P834" i="1"/>
  <c r="Q834" i="1"/>
  <c r="R834" i="1"/>
  <c r="O835" i="1"/>
  <c r="P835" i="1"/>
  <c r="Q835" i="1"/>
  <c r="R835" i="1"/>
  <c r="O836" i="1"/>
  <c r="P836" i="1"/>
  <c r="Q836" i="1"/>
  <c r="R836" i="1"/>
  <c r="O837" i="1"/>
  <c r="P837" i="1"/>
  <c r="Q837" i="1"/>
  <c r="R837" i="1"/>
  <c r="O838" i="1"/>
  <c r="P838" i="1"/>
  <c r="Q838" i="1"/>
  <c r="R838" i="1"/>
  <c r="O839" i="1"/>
  <c r="P839" i="1"/>
  <c r="Q839" i="1"/>
  <c r="R839" i="1"/>
  <c r="O840" i="1"/>
  <c r="P840" i="1"/>
  <c r="Q840" i="1"/>
  <c r="R840" i="1"/>
  <c r="O841" i="1"/>
  <c r="P841" i="1"/>
  <c r="Q841" i="1"/>
  <c r="R841" i="1"/>
  <c r="O842" i="1"/>
  <c r="P842" i="1"/>
  <c r="Q842" i="1"/>
  <c r="R842" i="1"/>
  <c r="O843" i="1"/>
  <c r="P843" i="1"/>
  <c r="Q843" i="1"/>
  <c r="R843" i="1"/>
  <c r="O844" i="1"/>
  <c r="P844" i="1"/>
  <c r="Q844" i="1"/>
  <c r="R844" i="1"/>
  <c r="O845" i="1"/>
  <c r="P845" i="1"/>
  <c r="Q845" i="1"/>
  <c r="R845" i="1"/>
  <c r="O846" i="1"/>
  <c r="P846" i="1"/>
  <c r="Q846" i="1"/>
  <c r="R846" i="1"/>
  <c r="O847" i="1"/>
  <c r="P847" i="1"/>
  <c r="Q847" i="1"/>
  <c r="R847" i="1"/>
  <c r="O848" i="1"/>
  <c r="P848" i="1"/>
  <c r="Q848" i="1"/>
  <c r="R848" i="1"/>
  <c r="O849" i="1"/>
  <c r="P849" i="1"/>
  <c r="Q849" i="1"/>
  <c r="R849" i="1"/>
  <c r="O850" i="1"/>
  <c r="P850" i="1"/>
  <c r="Q850" i="1"/>
  <c r="R850" i="1"/>
  <c r="O851" i="1"/>
  <c r="P851" i="1"/>
  <c r="Q851" i="1"/>
  <c r="R851" i="1"/>
  <c r="O852" i="1"/>
  <c r="P852" i="1"/>
  <c r="Q852" i="1"/>
  <c r="R852" i="1"/>
  <c r="O853" i="1"/>
  <c r="P853" i="1"/>
  <c r="Q853" i="1"/>
  <c r="R853" i="1"/>
  <c r="O854" i="1"/>
  <c r="P854" i="1"/>
  <c r="Q854" i="1"/>
  <c r="R854" i="1"/>
  <c r="O855" i="1"/>
  <c r="P855" i="1"/>
  <c r="Q855" i="1"/>
  <c r="R855" i="1"/>
  <c r="O856" i="1"/>
  <c r="P856" i="1"/>
  <c r="Q856" i="1"/>
  <c r="R856" i="1"/>
  <c r="O857" i="1"/>
  <c r="P857" i="1"/>
  <c r="Q857" i="1"/>
  <c r="R857" i="1"/>
  <c r="O858" i="1"/>
  <c r="P858" i="1"/>
  <c r="Q858" i="1"/>
  <c r="R858" i="1"/>
  <c r="O859" i="1"/>
  <c r="P859" i="1"/>
  <c r="Q859" i="1"/>
  <c r="R859" i="1"/>
  <c r="O860" i="1"/>
  <c r="P860" i="1"/>
  <c r="Q860" i="1"/>
  <c r="R860" i="1"/>
  <c r="O861" i="1"/>
  <c r="P861" i="1"/>
  <c r="Q861" i="1"/>
  <c r="R861" i="1"/>
  <c r="O862" i="1"/>
  <c r="P862" i="1"/>
  <c r="Q862" i="1"/>
  <c r="R862" i="1"/>
  <c r="O863" i="1"/>
  <c r="P863" i="1"/>
  <c r="Q863" i="1"/>
  <c r="R863" i="1"/>
  <c r="O864" i="1"/>
  <c r="P864" i="1"/>
  <c r="Q864" i="1"/>
  <c r="R864" i="1"/>
  <c r="O865" i="1"/>
  <c r="P865" i="1"/>
  <c r="Q865" i="1"/>
  <c r="R865" i="1"/>
  <c r="O866" i="1"/>
  <c r="P866" i="1"/>
  <c r="Q866" i="1"/>
  <c r="R866" i="1"/>
  <c r="O867" i="1"/>
  <c r="P867" i="1"/>
  <c r="Q867" i="1"/>
  <c r="R867" i="1"/>
  <c r="O868" i="1"/>
  <c r="P868" i="1"/>
  <c r="Q868" i="1"/>
  <c r="R868" i="1"/>
  <c r="O869" i="1"/>
  <c r="P869" i="1"/>
  <c r="Q869" i="1"/>
  <c r="R869" i="1"/>
  <c r="O870" i="1"/>
  <c r="P870" i="1"/>
  <c r="Q870" i="1"/>
  <c r="R870" i="1"/>
  <c r="O871" i="1"/>
  <c r="P871" i="1"/>
  <c r="Q871" i="1"/>
  <c r="R871" i="1"/>
  <c r="O872" i="1"/>
  <c r="P872" i="1"/>
  <c r="Q872" i="1"/>
  <c r="R872" i="1"/>
  <c r="O873" i="1"/>
  <c r="P873" i="1"/>
  <c r="Q873" i="1"/>
  <c r="R873" i="1"/>
  <c r="O874" i="1"/>
  <c r="P874" i="1"/>
  <c r="Q874" i="1"/>
  <c r="R874" i="1"/>
  <c r="O875" i="1"/>
  <c r="P875" i="1"/>
  <c r="Q875" i="1"/>
  <c r="R875" i="1"/>
  <c r="O876" i="1"/>
  <c r="P876" i="1"/>
  <c r="Q876" i="1"/>
  <c r="R876" i="1"/>
  <c r="O877" i="1"/>
  <c r="P877" i="1"/>
  <c r="Q877" i="1"/>
  <c r="R877" i="1"/>
  <c r="O878" i="1"/>
  <c r="P878" i="1"/>
  <c r="Q878" i="1"/>
  <c r="R878" i="1"/>
  <c r="O879" i="1"/>
  <c r="P879" i="1"/>
  <c r="Q879" i="1"/>
  <c r="R879" i="1"/>
  <c r="O880" i="1"/>
  <c r="P880" i="1"/>
  <c r="Q880" i="1"/>
  <c r="R880" i="1"/>
  <c r="O881" i="1"/>
  <c r="P881" i="1"/>
  <c r="Q881" i="1"/>
  <c r="R881" i="1"/>
  <c r="O882" i="1"/>
  <c r="P882" i="1"/>
  <c r="Q882" i="1"/>
  <c r="R882" i="1"/>
  <c r="O883" i="1"/>
  <c r="P883" i="1"/>
  <c r="Q883" i="1"/>
  <c r="R883" i="1"/>
  <c r="O884" i="1"/>
  <c r="P884" i="1"/>
  <c r="Q884" i="1"/>
  <c r="R884" i="1"/>
  <c r="O885" i="1"/>
  <c r="P885" i="1"/>
  <c r="Q885" i="1"/>
  <c r="R885" i="1"/>
  <c r="O886" i="1"/>
  <c r="P886" i="1"/>
  <c r="Q886" i="1"/>
  <c r="R886" i="1"/>
  <c r="O887" i="1"/>
  <c r="P887" i="1"/>
  <c r="Q887" i="1"/>
  <c r="R887" i="1"/>
  <c r="O888" i="1"/>
  <c r="P888" i="1"/>
  <c r="Q888" i="1"/>
  <c r="R888" i="1"/>
  <c r="O889" i="1"/>
  <c r="P889" i="1"/>
  <c r="Q889" i="1"/>
  <c r="R889" i="1"/>
  <c r="O890" i="1"/>
  <c r="P890" i="1"/>
  <c r="Q890" i="1"/>
  <c r="R890" i="1"/>
  <c r="O891" i="1"/>
  <c r="P891" i="1"/>
  <c r="Q891" i="1"/>
  <c r="R891" i="1"/>
  <c r="O892" i="1"/>
  <c r="P892" i="1"/>
  <c r="Q892" i="1"/>
  <c r="R892" i="1"/>
  <c r="O893" i="1"/>
  <c r="P893" i="1"/>
  <c r="Q893" i="1"/>
  <c r="R893" i="1"/>
  <c r="O894" i="1"/>
  <c r="P894" i="1"/>
  <c r="Q894" i="1"/>
  <c r="R894" i="1"/>
  <c r="O895" i="1"/>
  <c r="P895" i="1"/>
  <c r="Q895" i="1"/>
  <c r="R895" i="1"/>
  <c r="O896" i="1"/>
  <c r="P896" i="1"/>
  <c r="Q896" i="1"/>
  <c r="R896" i="1"/>
  <c r="O897" i="1"/>
  <c r="P897" i="1"/>
  <c r="Q897" i="1"/>
  <c r="R897" i="1"/>
  <c r="O898" i="1"/>
  <c r="P898" i="1"/>
  <c r="Q898" i="1"/>
  <c r="R898" i="1"/>
  <c r="O899" i="1"/>
  <c r="P899" i="1"/>
  <c r="Q899" i="1"/>
  <c r="R899" i="1"/>
  <c r="O900" i="1"/>
  <c r="P900" i="1"/>
  <c r="Q900" i="1"/>
  <c r="R900" i="1"/>
  <c r="O901" i="1"/>
  <c r="P901" i="1"/>
  <c r="Q901" i="1"/>
  <c r="R901" i="1"/>
  <c r="O902" i="1"/>
  <c r="P902" i="1"/>
  <c r="Q902" i="1"/>
  <c r="R902" i="1"/>
  <c r="O903" i="1"/>
  <c r="P903" i="1"/>
  <c r="Q903" i="1"/>
  <c r="R903" i="1"/>
  <c r="O904" i="1"/>
  <c r="P904" i="1"/>
  <c r="Q904" i="1"/>
  <c r="R904" i="1"/>
  <c r="O905" i="1"/>
  <c r="P905" i="1"/>
  <c r="Q905" i="1"/>
  <c r="R905" i="1"/>
  <c r="O906" i="1"/>
  <c r="P906" i="1"/>
  <c r="Q906" i="1"/>
  <c r="R906" i="1"/>
  <c r="O907" i="1"/>
  <c r="P907" i="1"/>
  <c r="Q907" i="1"/>
  <c r="R907" i="1"/>
  <c r="O908" i="1"/>
  <c r="P908" i="1"/>
  <c r="Q908" i="1"/>
  <c r="R908" i="1"/>
  <c r="O909" i="1"/>
  <c r="P909" i="1"/>
  <c r="Q909" i="1"/>
  <c r="R909" i="1"/>
  <c r="O910" i="1"/>
  <c r="P910" i="1"/>
  <c r="Q910" i="1"/>
  <c r="R910" i="1"/>
  <c r="O911" i="1"/>
  <c r="P911" i="1"/>
  <c r="Q911" i="1"/>
  <c r="R911" i="1"/>
  <c r="O912" i="1"/>
  <c r="P912" i="1"/>
  <c r="Q912" i="1"/>
  <c r="R912" i="1"/>
  <c r="O913" i="1"/>
  <c r="P913" i="1"/>
  <c r="Q913" i="1"/>
  <c r="R913" i="1"/>
  <c r="O914" i="1"/>
  <c r="P914" i="1"/>
  <c r="Q914" i="1"/>
  <c r="R914" i="1"/>
  <c r="O915" i="1"/>
  <c r="P915" i="1"/>
  <c r="Q915" i="1"/>
  <c r="R915" i="1"/>
  <c r="O916" i="1"/>
  <c r="P916" i="1"/>
  <c r="Q916" i="1"/>
  <c r="R916" i="1"/>
  <c r="O917" i="1"/>
  <c r="P917" i="1"/>
  <c r="Q917" i="1"/>
  <c r="R917" i="1"/>
  <c r="O918" i="1"/>
  <c r="P918" i="1"/>
  <c r="Q918" i="1"/>
  <c r="R918" i="1"/>
  <c r="O919" i="1"/>
  <c r="P919" i="1"/>
  <c r="Q919" i="1"/>
  <c r="R919" i="1"/>
  <c r="O920" i="1"/>
  <c r="P920" i="1"/>
  <c r="Q920" i="1"/>
  <c r="R920" i="1"/>
  <c r="O921" i="1"/>
  <c r="P921" i="1"/>
  <c r="Q921" i="1"/>
  <c r="R921" i="1"/>
  <c r="O922" i="1"/>
  <c r="P922" i="1"/>
  <c r="Q922" i="1"/>
  <c r="R922" i="1"/>
  <c r="O923" i="1"/>
  <c r="P923" i="1"/>
  <c r="Q923" i="1"/>
  <c r="R923" i="1"/>
  <c r="O924" i="1"/>
  <c r="P924" i="1"/>
  <c r="Q924" i="1"/>
  <c r="R924" i="1"/>
  <c r="O925" i="1"/>
  <c r="P925" i="1"/>
  <c r="Q925" i="1"/>
  <c r="R925" i="1"/>
  <c r="O926" i="1"/>
  <c r="P926" i="1"/>
  <c r="Q926" i="1"/>
  <c r="R926" i="1"/>
  <c r="O927" i="1"/>
  <c r="P927" i="1"/>
  <c r="Q927" i="1"/>
  <c r="R927" i="1"/>
  <c r="O928" i="1"/>
  <c r="P928" i="1"/>
  <c r="Q928" i="1"/>
  <c r="R928" i="1"/>
  <c r="O929" i="1"/>
  <c r="P929" i="1"/>
  <c r="Q929" i="1"/>
  <c r="R929" i="1"/>
  <c r="O930" i="1"/>
  <c r="P930" i="1"/>
  <c r="Q930" i="1"/>
  <c r="R930" i="1"/>
  <c r="O931" i="1"/>
  <c r="P931" i="1"/>
  <c r="Q931" i="1"/>
  <c r="R931" i="1"/>
  <c r="O932" i="1"/>
  <c r="P932" i="1"/>
  <c r="Q932" i="1"/>
  <c r="R932" i="1"/>
  <c r="O933" i="1"/>
  <c r="P933" i="1"/>
  <c r="Q933" i="1"/>
  <c r="R933" i="1"/>
  <c r="O934" i="1"/>
  <c r="P934" i="1"/>
  <c r="Q934" i="1"/>
  <c r="R934" i="1"/>
  <c r="O935" i="1"/>
  <c r="P935" i="1"/>
  <c r="Q935" i="1"/>
  <c r="R935" i="1"/>
  <c r="O936" i="1"/>
  <c r="P936" i="1"/>
  <c r="Q936" i="1"/>
  <c r="R936" i="1"/>
  <c r="O937" i="1"/>
  <c r="P937" i="1"/>
  <c r="Q937" i="1"/>
  <c r="R937" i="1"/>
  <c r="O938" i="1"/>
  <c r="P938" i="1"/>
  <c r="Q938" i="1"/>
  <c r="R938" i="1"/>
  <c r="O939" i="1"/>
  <c r="P939" i="1"/>
  <c r="Q939" i="1"/>
  <c r="R939" i="1"/>
  <c r="O940" i="1"/>
  <c r="P940" i="1"/>
  <c r="Q940" i="1"/>
  <c r="R940" i="1"/>
  <c r="O941" i="1"/>
  <c r="P941" i="1"/>
  <c r="Q941" i="1"/>
  <c r="R941" i="1"/>
  <c r="O942" i="1"/>
  <c r="P942" i="1"/>
  <c r="Q942" i="1"/>
  <c r="R942" i="1"/>
  <c r="O943" i="1"/>
  <c r="P943" i="1"/>
  <c r="Q943" i="1"/>
  <c r="R943" i="1"/>
  <c r="O944" i="1"/>
  <c r="P944" i="1"/>
  <c r="Q944" i="1"/>
  <c r="R944" i="1"/>
  <c r="O945" i="1"/>
  <c r="P945" i="1"/>
  <c r="Q945" i="1"/>
  <c r="R945" i="1"/>
  <c r="O946" i="1"/>
  <c r="P946" i="1"/>
  <c r="Q946" i="1"/>
  <c r="R946" i="1"/>
  <c r="O947" i="1"/>
  <c r="P947" i="1"/>
  <c r="Q947" i="1"/>
  <c r="R947" i="1"/>
  <c r="O948" i="1"/>
  <c r="P948" i="1"/>
  <c r="Q948" i="1"/>
  <c r="R948" i="1"/>
  <c r="O949" i="1"/>
  <c r="P949" i="1"/>
  <c r="Q949" i="1"/>
  <c r="R949" i="1"/>
  <c r="O950" i="1"/>
  <c r="P950" i="1"/>
  <c r="Q950" i="1"/>
  <c r="R950" i="1"/>
  <c r="O951" i="1"/>
  <c r="P951" i="1"/>
  <c r="Q951" i="1"/>
  <c r="R951" i="1"/>
  <c r="O952" i="1"/>
  <c r="P952" i="1"/>
  <c r="Q952" i="1"/>
  <c r="R952" i="1"/>
  <c r="O953" i="1"/>
  <c r="P953" i="1"/>
  <c r="Q953" i="1"/>
  <c r="R953" i="1"/>
  <c r="O954" i="1"/>
  <c r="P954" i="1"/>
  <c r="Q954" i="1"/>
  <c r="R954" i="1"/>
  <c r="O955" i="1"/>
  <c r="P955" i="1"/>
  <c r="Q955" i="1"/>
  <c r="R955" i="1"/>
  <c r="O956" i="1"/>
  <c r="P956" i="1"/>
  <c r="Q956" i="1"/>
  <c r="R956" i="1"/>
  <c r="O957" i="1"/>
  <c r="P957" i="1"/>
  <c r="Q957" i="1"/>
  <c r="R957" i="1"/>
  <c r="O958" i="1"/>
  <c r="P958" i="1"/>
  <c r="Q958" i="1"/>
  <c r="R958" i="1"/>
  <c r="O959" i="1"/>
  <c r="P959" i="1"/>
  <c r="Q959" i="1"/>
  <c r="R959" i="1"/>
  <c r="O960" i="1"/>
  <c r="P960" i="1"/>
  <c r="Q960" i="1"/>
  <c r="R960" i="1"/>
  <c r="O961" i="1"/>
  <c r="P961" i="1"/>
  <c r="Q961" i="1"/>
  <c r="R961" i="1"/>
  <c r="O962" i="1"/>
  <c r="P962" i="1"/>
  <c r="Q962" i="1"/>
  <c r="R962" i="1"/>
  <c r="O963" i="1"/>
  <c r="P963" i="1"/>
  <c r="Q963" i="1"/>
  <c r="R963" i="1"/>
  <c r="O964" i="1"/>
  <c r="P964" i="1"/>
  <c r="Q964" i="1"/>
  <c r="R964" i="1"/>
  <c r="O965" i="1"/>
  <c r="P965" i="1"/>
  <c r="Q965" i="1"/>
  <c r="R965" i="1"/>
  <c r="O966" i="1"/>
  <c r="P966" i="1"/>
  <c r="Q966" i="1"/>
  <c r="R966" i="1"/>
  <c r="O967" i="1"/>
  <c r="P967" i="1"/>
  <c r="Q967" i="1"/>
  <c r="R967" i="1"/>
  <c r="O968" i="1"/>
  <c r="P968" i="1"/>
  <c r="Q968" i="1"/>
  <c r="R968" i="1"/>
  <c r="O969" i="1"/>
  <c r="P969" i="1"/>
  <c r="Q969" i="1"/>
  <c r="R969" i="1"/>
  <c r="O970" i="1"/>
  <c r="P970" i="1"/>
  <c r="Q970" i="1"/>
  <c r="R970" i="1"/>
  <c r="O971" i="1"/>
  <c r="P971" i="1"/>
  <c r="Q971" i="1"/>
  <c r="R971" i="1"/>
  <c r="O972" i="1"/>
  <c r="P972" i="1"/>
  <c r="Q972" i="1"/>
  <c r="R972" i="1"/>
  <c r="O973" i="1"/>
  <c r="P973" i="1"/>
  <c r="Q973" i="1"/>
  <c r="R973" i="1"/>
  <c r="O974" i="1"/>
  <c r="P974" i="1"/>
  <c r="Q974" i="1"/>
  <c r="R974" i="1"/>
  <c r="O975" i="1"/>
  <c r="P975" i="1"/>
  <c r="Q975" i="1"/>
  <c r="R975" i="1"/>
  <c r="O976" i="1"/>
  <c r="P976" i="1"/>
  <c r="Q976" i="1"/>
  <c r="R976" i="1"/>
  <c r="O977" i="1"/>
  <c r="P977" i="1"/>
  <c r="Q977" i="1"/>
  <c r="R977" i="1"/>
  <c r="O978" i="1"/>
  <c r="P978" i="1"/>
  <c r="Q978" i="1"/>
  <c r="R978" i="1"/>
  <c r="O979" i="1"/>
  <c r="P979" i="1"/>
  <c r="Q979" i="1"/>
  <c r="R979" i="1"/>
  <c r="O980" i="1"/>
  <c r="P980" i="1"/>
  <c r="Q980" i="1"/>
  <c r="R980" i="1"/>
  <c r="O981" i="1"/>
  <c r="P981" i="1"/>
  <c r="Q981" i="1"/>
  <c r="R981" i="1"/>
  <c r="O982" i="1"/>
  <c r="P982" i="1"/>
  <c r="Q982" i="1"/>
  <c r="R982" i="1"/>
  <c r="O983" i="1"/>
  <c r="P983" i="1"/>
  <c r="Q983" i="1"/>
  <c r="R983" i="1"/>
  <c r="O984" i="1"/>
  <c r="P984" i="1"/>
  <c r="Q984" i="1"/>
  <c r="R984" i="1"/>
  <c r="O985" i="1"/>
  <c r="P985" i="1"/>
  <c r="Q985" i="1"/>
  <c r="R985" i="1"/>
  <c r="O986" i="1"/>
  <c r="P986" i="1"/>
  <c r="Q986" i="1"/>
  <c r="R986" i="1"/>
  <c r="O987" i="1"/>
  <c r="P987" i="1"/>
  <c r="Q987" i="1"/>
  <c r="R987" i="1"/>
  <c r="O988" i="1"/>
  <c r="P988" i="1"/>
  <c r="Q988" i="1"/>
  <c r="R988" i="1"/>
  <c r="O989" i="1"/>
  <c r="P989" i="1"/>
  <c r="Q989" i="1"/>
  <c r="R989" i="1"/>
  <c r="O990" i="1"/>
  <c r="P990" i="1"/>
  <c r="Q990" i="1"/>
  <c r="R990" i="1"/>
  <c r="O991" i="1"/>
  <c r="P991" i="1"/>
  <c r="Q991" i="1"/>
  <c r="R991" i="1"/>
  <c r="O992" i="1"/>
  <c r="P992" i="1"/>
  <c r="Q992" i="1"/>
  <c r="R992" i="1"/>
  <c r="O993" i="1"/>
  <c r="P993" i="1"/>
  <c r="Q993" i="1"/>
  <c r="R993" i="1"/>
  <c r="O994" i="1"/>
  <c r="P994" i="1"/>
  <c r="Q994" i="1"/>
  <c r="R994" i="1"/>
  <c r="O995" i="1"/>
  <c r="P995" i="1"/>
  <c r="Q995" i="1"/>
  <c r="R995" i="1"/>
  <c r="O996" i="1"/>
  <c r="P996" i="1"/>
  <c r="Q996" i="1"/>
  <c r="R996" i="1"/>
  <c r="O997" i="1"/>
  <c r="P997" i="1"/>
  <c r="Q997" i="1"/>
  <c r="R997" i="1"/>
  <c r="O998" i="1"/>
  <c r="P998" i="1"/>
  <c r="Q998" i="1"/>
  <c r="R998" i="1"/>
  <c r="O999" i="1"/>
  <c r="P999" i="1"/>
  <c r="Q999" i="1"/>
  <c r="R999" i="1"/>
  <c r="O1000" i="1"/>
  <c r="P1000" i="1"/>
  <c r="Q1000" i="1"/>
  <c r="R1000" i="1"/>
  <c r="O1001" i="1"/>
  <c r="P1001" i="1"/>
  <c r="Q1001" i="1"/>
  <c r="R1001" i="1"/>
  <c r="O1002" i="1"/>
  <c r="P1002" i="1"/>
  <c r="Q1002" i="1"/>
  <c r="R1002" i="1"/>
  <c r="O1003" i="1"/>
  <c r="P1003" i="1"/>
  <c r="Q1003" i="1"/>
  <c r="R1003" i="1"/>
  <c r="O1004" i="1"/>
  <c r="P1004" i="1"/>
  <c r="Q1004" i="1"/>
  <c r="R1004" i="1"/>
  <c r="O1005" i="1"/>
  <c r="P1005" i="1"/>
  <c r="Q1005" i="1"/>
  <c r="R1005" i="1"/>
  <c r="O1006" i="1"/>
  <c r="P1006" i="1"/>
  <c r="Q1006" i="1"/>
  <c r="R1006" i="1"/>
  <c r="O1007" i="1"/>
  <c r="P1007" i="1"/>
  <c r="Q1007" i="1"/>
  <c r="R1007" i="1"/>
  <c r="O8" i="1"/>
  <c r="P8" i="1"/>
  <c r="Q8" i="1"/>
  <c r="R8" i="1"/>
  <c r="R7" i="1"/>
  <c r="Q7" i="1"/>
  <c r="P7" i="1"/>
  <c r="O7" i="1"/>
  <c r="B2" i="5" l="1"/>
  <c r="L4" i="1"/>
  <c r="P4" i="1"/>
  <c r="C3" i="5" l="1"/>
  <c r="C2" i="5"/>
  <c r="B7" i="5" l="1"/>
  <c r="C7" i="5"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<sst xmlns="http://schemas.openxmlformats.org/spreadsheetml/2006/main" count="1971" uniqueCount="1521">
  <si>
    <t>Local Authority</t>
  </si>
  <si>
    <t>Last Name</t>
  </si>
  <si>
    <t>Nationality</t>
  </si>
  <si>
    <t>LA Comments</t>
  </si>
  <si>
    <t>Cohort</t>
  </si>
  <si>
    <t>UASC</t>
  </si>
  <si>
    <t>AFG</t>
  </si>
  <si>
    <t>USA</t>
  </si>
  <si>
    <t>Claim Year</t>
  </si>
  <si>
    <t>Code</t>
  </si>
  <si>
    <t>Afghanistan</t>
  </si>
  <si>
    <t>ALA</t>
  </si>
  <si>
    <t>Aland Islands</t>
  </si>
  <si>
    <t>ALB</t>
  </si>
  <si>
    <t>Albania</t>
  </si>
  <si>
    <t>DZA</t>
  </si>
  <si>
    <t>Algeria</t>
  </si>
  <si>
    <t>ASM</t>
  </si>
  <si>
    <t>American Samoa</t>
  </si>
  <si>
    <t>AND</t>
  </si>
  <si>
    <t>Andorra</t>
  </si>
  <si>
    <t>AGO</t>
  </si>
  <si>
    <t>Angola</t>
  </si>
  <si>
    <t>AIA</t>
  </si>
  <si>
    <t>Anguilla (GBR)</t>
  </si>
  <si>
    <t>ATA</t>
  </si>
  <si>
    <t>Antarctica</t>
  </si>
  <si>
    <t>ATG</t>
  </si>
  <si>
    <t>Antigua &amp; Barbuda</t>
  </si>
  <si>
    <t>ARG</t>
  </si>
  <si>
    <t>Argentina</t>
  </si>
  <si>
    <t>ARM</t>
  </si>
  <si>
    <t>Armenia</t>
  </si>
  <si>
    <t>ABW</t>
  </si>
  <si>
    <t>Aruba</t>
  </si>
  <si>
    <t>AUS</t>
  </si>
  <si>
    <t>Australia</t>
  </si>
  <si>
    <t>AUT</t>
  </si>
  <si>
    <t>Austria</t>
  </si>
  <si>
    <t>AZE</t>
  </si>
  <si>
    <t>Azerbaijan</t>
  </si>
  <si>
    <t>BHS</t>
  </si>
  <si>
    <t>Bahamas</t>
  </si>
  <si>
    <t>BHR</t>
  </si>
  <si>
    <t>Bahrain</t>
  </si>
  <si>
    <t>BGD</t>
  </si>
  <si>
    <t>Bangladesh</t>
  </si>
  <si>
    <t>BRB</t>
  </si>
  <si>
    <t>Barbados</t>
  </si>
  <si>
    <t>BLR</t>
  </si>
  <si>
    <t>Belarus</t>
  </si>
  <si>
    <t>BEL</t>
  </si>
  <si>
    <t>Belgium</t>
  </si>
  <si>
    <t>BLZ</t>
  </si>
  <si>
    <t>Belize</t>
  </si>
  <si>
    <t>BEN</t>
  </si>
  <si>
    <t>Benin</t>
  </si>
  <si>
    <t>BMU</t>
  </si>
  <si>
    <t>Bermuda (GBR)</t>
  </si>
  <si>
    <t>BTN</t>
  </si>
  <si>
    <t>Bhutan</t>
  </si>
  <si>
    <t>BOL</t>
  </si>
  <si>
    <t>Bolivia</t>
  </si>
  <si>
    <t>BES</t>
  </si>
  <si>
    <t>Bonaire, Saint Eustatius and Saba</t>
  </si>
  <si>
    <t>BIH</t>
  </si>
  <si>
    <t>Bosnia &amp; Herzegovina</t>
  </si>
  <si>
    <t>BWA</t>
  </si>
  <si>
    <t>Botswana</t>
  </si>
  <si>
    <t>BVT</t>
  </si>
  <si>
    <t>Bouvet Island</t>
  </si>
  <si>
    <t>BRA</t>
  </si>
  <si>
    <t>Brazil</t>
  </si>
  <si>
    <t>GBR</t>
  </si>
  <si>
    <t>British Citizen</t>
  </si>
  <si>
    <t>GBD</t>
  </si>
  <si>
    <t>British Dependant Territories Citizen (Territory not known)</t>
  </si>
  <si>
    <t>BDT</t>
  </si>
  <si>
    <t>British dependent territories citizen</t>
  </si>
  <si>
    <t>IOT</t>
  </si>
  <si>
    <t>British Indian Ocean Territories (GBR)</t>
  </si>
  <si>
    <t>GBN</t>
  </si>
  <si>
    <t>British National (Overseas)</t>
  </si>
  <si>
    <t>GBO</t>
  </si>
  <si>
    <t>British Overseas Citizen</t>
  </si>
  <si>
    <t>BOT</t>
  </si>
  <si>
    <t>British overseas territories citizen</t>
  </si>
  <si>
    <t>GBP</t>
  </si>
  <si>
    <t>British Protected Person</t>
  </si>
  <si>
    <t>GBS</t>
  </si>
  <si>
    <t>British Subject</t>
  </si>
  <si>
    <t>VGB</t>
  </si>
  <si>
    <t>British Virgin Islands</t>
  </si>
  <si>
    <t>BRN</t>
  </si>
  <si>
    <t>Brunei Darussalam</t>
  </si>
  <si>
    <t>BGR</t>
  </si>
  <si>
    <t>Bulgaria</t>
  </si>
  <si>
    <t>BFA</t>
  </si>
  <si>
    <t>Burkina Faso</t>
  </si>
  <si>
    <t>MMR</t>
  </si>
  <si>
    <t>Burma (Myanmar)</t>
  </si>
  <si>
    <t>BDI</t>
  </si>
  <si>
    <t>Burundi</t>
  </si>
  <si>
    <t>KHM</t>
  </si>
  <si>
    <t>Cambodia</t>
  </si>
  <si>
    <t>CMR</t>
  </si>
  <si>
    <t>Cameroon</t>
  </si>
  <si>
    <t>CAN</t>
  </si>
  <si>
    <t>Canada</t>
  </si>
  <si>
    <t>CPV</t>
  </si>
  <si>
    <t>Cape Verde</t>
  </si>
  <si>
    <t>CYM</t>
  </si>
  <si>
    <t>Cayman Islands (GBR)</t>
  </si>
  <si>
    <t>CAF</t>
  </si>
  <si>
    <t>Central African Republic</t>
  </si>
  <si>
    <t>TCD</t>
  </si>
  <si>
    <t>Chad</t>
  </si>
  <si>
    <t>CHL</t>
  </si>
  <si>
    <t>Chile</t>
  </si>
  <si>
    <t>CHN</t>
  </si>
  <si>
    <t>China</t>
  </si>
  <si>
    <t>CXR</t>
  </si>
  <si>
    <t>Christmas Island</t>
  </si>
  <si>
    <t>CCK</t>
  </si>
  <si>
    <t>Cocos (Keeling) Islands</t>
  </si>
  <si>
    <t>COL</t>
  </si>
  <si>
    <t>Colombia</t>
  </si>
  <si>
    <t>COM</t>
  </si>
  <si>
    <t>Comoros</t>
  </si>
  <si>
    <t>COG</t>
  </si>
  <si>
    <t>Congo</t>
  </si>
  <si>
    <t>COK</t>
  </si>
  <si>
    <t>Cook Islands</t>
  </si>
  <si>
    <t>CRI</t>
  </si>
  <si>
    <t>Costa Rica</t>
  </si>
  <si>
    <t>CIV</t>
  </si>
  <si>
    <t>Cote D'Ivoire (Ivory Coast)</t>
  </si>
  <si>
    <t>HRV</t>
  </si>
  <si>
    <t>Croatia</t>
  </si>
  <si>
    <t>CUB</t>
  </si>
  <si>
    <t>Cuba</t>
  </si>
  <si>
    <t>CUW</t>
  </si>
  <si>
    <t>Curacao</t>
  </si>
  <si>
    <t>CYP</t>
  </si>
  <si>
    <t>Cyprus</t>
  </si>
  <si>
    <t>CZE</t>
  </si>
  <si>
    <t>Czech Republic</t>
  </si>
  <si>
    <t>XCS</t>
  </si>
  <si>
    <t>Czechoslovakia</t>
  </si>
  <si>
    <t>DHY</t>
  </si>
  <si>
    <t>Dahomey</t>
  </si>
  <si>
    <t>PRK</t>
  </si>
  <si>
    <t>Democratic People's Republic of Korea</t>
  </si>
  <si>
    <t>COD</t>
  </si>
  <si>
    <t>Democratic Republic of the Congo</t>
  </si>
  <si>
    <t>DNK</t>
  </si>
  <si>
    <t>Denmark</t>
  </si>
  <si>
    <t>DJI</t>
  </si>
  <si>
    <t>Djibouti</t>
  </si>
  <si>
    <t>DMA</t>
  </si>
  <si>
    <t>Dominica</t>
  </si>
  <si>
    <t>DOM</t>
  </si>
  <si>
    <t>Dominican Republic</t>
  </si>
  <si>
    <t>ECU</t>
  </si>
  <si>
    <t>Ecuador</t>
  </si>
  <si>
    <t>EGY</t>
  </si>
  <si>
    <t>Egypt</t>
  </si>
  <si>
    <t>SLV</t>
  </si>
  <si>
    <t>El Salvador</t>
  </si>
  <si>
    <t>GNQ</t>
  </si>
  <si>
    <t>Equatorial Guinea</t>
  </si>
  <si>
    <t>ERI</t>
  </si>
  <si>
    <t>Eritrea</t>
  </si>
  <si>
    <t>EST</t>
  </si>
  <si>
    <t>Estonia</t>
  </si>
  <si>
    <t>ETH</t>
  </si>
  <si>
    <t>Ethiopia</t>
  </si>
  <si>
    <t>FLK</t>
  </si>
  <si>
    <t>Falkland Islands (GBR)</t>
  </si>
  <si>
    <t>FRO</t>
  </si>
  <si>
    <t>Faroe Islands</t>
  </si>
  <si>
    <t>FRY</t>
  </si>
  <si>
    <t>Federal Republic of Yugoslavia</t>
  </si>
  <si>
    <t>FJI</t>
  </si>
  <si>
    <t>Fiji</t>
  </si>
  <si>
    <t>FIN</t>
  </si>
  <si>
    <t>Finland</t>
  </si>
  <si>
    <t>FRA</t>
  </si>
  <si>
    <t>France</t>
  </si>
  <si>
    <t>AFI</t>
  </si>
  <si>
    <t>French Afar and Issas</t>
  </si>
  <si>
    <t>GUF</t>
  </si>
  <si>
    <t>French Guiana</t>
  </si>
  <si>
    <t>FXX</t>
  </si>
  <si>
    <t>French Metropolitan</t>
  </si>
  <si>
    <t>PYF</t>
  </si>
  <si>
    <t>French Polynesia</t>
  </si>
  <si>
    <t>ATF</t>
  </si>
  <si>
    <t>French Southern Territories</t>
  </si>
  <si>
    <t>GAB</t>
  </si>
  <si>
    <t>Gabon</t>
  </si>
  <si>
    <t>GMB</t>
  </si>
  <si>
    <t>Gambia</t>
  </si>
  <si>
    <t>GEO</t>
  </si>
  <si>
    <t>Georgia</t>
  </si>
  <si>
    <t>DEU</t>
  </si>
  <si>
    <t>Germany</t>
  </si>
  <si>
    <t>GHA</t>
  </si>
  <si>
    <t>Ghana</t>
  </si>
  <si>
    <t>GIB</t>
  </si>
  <si>
    <t>Gibraltar (GBR)</t>
  </si>
  <si>
    <t>XGL</t>
  </si>
  <si>
    <t>Gilbert Islands</t>
  </si>
  <si>
    <t>GRC</t>
  </si>
  <si>
    <t>Greece</t>
  </si>
  <si>
    <t>GRL</t>
  </si>
  <si>
    <t>Greenland</t>
  </si>
  <si>
    <t>GRD</t>
  </si>
  <si>
    <t>Grenada</t>
  </si>
  <si>
    <t>GLP</t>
  </si>
  <si>
    <t>Guadeloupe</t>
  </si>
  <si>
    <t>GUM</t>
  </si>
  <si>
    <t>Guam</t>
  </si>
  <si>
    <t>GTM</t>
  </si>
  <si>
    <t>Guatemala</t>
  </si>
  <si>
    <t>GGY</t>
  </si>
  <si>
    <t>Guernsey</t>
  </si>
  <si>
    <t>GIN</t>
  </si>
  <si>
    <t>Guinea</t>
  </si>
  <si>
    <t>GNB</t>
  </si>
  <si>
    <t>Guinea-Bissau</t>
  </si>
  <si>
    <t>GUY</t>
  </si>
  <si>
    <t>Guyana</t>
  </si>
  <si>
    <t>HTI</t>
  </si>
  <si>
    <t>Haiti</t>
  </si>
  <si>
    <t>HMD</t>
  </si>
  <si>
    <t>Heard &amp; McDonald Islands</t>
  </si>
  <si>
    <t>VAT</t>
  </si>
  <si>
    <t>Holy See (Vatican City State)</t>
  </si>
  <si>
    <t>HND</t>
  </si>
  <si>
    <t>Honduras</t>
  </si>
  <si>
    <t>HKG</t>
  </si>
  <si>
    <t>Hong Kong Special Administrative Region of China</t>
  </si>
  <si>
    <t>HUN</t>
  </si>
  <si>
    <t>Hungary</t>
  </si>
  <si>
    <t>ISL</t>
  </si>
  <si>
    <t>Iceland</t>
  </si>
  <si>
    <t>IND</t>
  </si>
  <si>
    <t>India</t>
  </si>
  <si>
    <t>IDN</t>
  </si>
  <si>
    <t>Indonesia</t>
  </si>
  <si>
    <t>IRN</t>
  </si>
  <si>
    <t>Iran (Islamic Republic of)</t>
  </si>
  <si>
    <t>IRQ</t>
  </si>
  <si>
    <t>Iraq</t>
  </si>
  <si>
    <t>IRL</t>
  </si>
  <si>
    <t>Ireland</t>
  </si>
  <si>
    <t>IMN</t>
  </si>
  <si>
    <t>Isle of Man</t>
  </si>
  <si>
    <t>ISR</t>
  </si>
  <si>
    <t>Israel</t>
  </si>
  <si>
    <t>ITA</t>
  </si>
  <si>
    <t>Italy</t>
  </si>
  <si>
    <t>JAM</t>
  </si>
  <si>
    <t>Jamaica</t>
  </si>
  <si>
    <t>JPN</t>
  </si>
  <si>
    <t>Japan</t>
  </si>
  <si>
    <t>JEY</t>
  </si>
  <si>
    <t>Jersey</t>
  </si>
  <si>
    <t>JOR</t>
  </si>
  <si>
    <t>Jordan</t>
  </si>
  <si>
    <t>KAZ</t>
  </si>
  <si>
    <t>Kazakhstan</t>
  </si>
  <si>
    <t>KEN</t>
  </si>
  <si>
    <t>Kenya</t>
  </si>
  <si>
    <t>KIR</t>
  </si>
  <si>
    <t>Kiribati</t>
  </si>
  <si>
    <t>XXK</t>
  </si>
  <si>
    <t>Kosovo</t>
  </si>
  <si>
    <t>UNK</t>
  </si>
  <si>
    <t>Kosovo Resident - UN Issued Travel Document</t>
  </si>
  <si>
    <t>KWT</t>
  </si>
  <si>
    <t>Kuwait</t>
  </si>
  <si>
    <t>XKW</t>
  </si>
  <si>
    <t>Kuwait Bidoun</t>
  </si>
  <si>
    <t>KGZ</t>
  </si>
  <si>
    <t>Kyrgyzstan</t>
  </si>
  <si>
    <t>LAO</t>
  </si>
  <si>
    <t>Lao People's Democratic Republic</t>
  </si>
  <si>
    <t>LVA</t>
  </si>
  <si>
    <t>Latvia</t>
  </si>
  <si>
    <t>LBN</t>
  </si>
  <si>
    <t>Lebanon</t>
  </si>
  <si>
    <t>LSO</t>
  </si>
  <si>
    <t>Lesotho</t>
  </si>
  <si>
    <t>LBR</t>
  </si>
  <si>
    <t>Liberia</t>
  </si>
  <si>
    <t>LBY</t>
  </si>
  <si>
    <t>Libya</t>
  </si>
  <si>
    <t>LIE</t>
  </si>
  <si>
    <t>Liechtenstein</t>
  </si>
  <si>
    <t>LTU</t>
  </si>
  <si>
    <t>Lithuania</t>
  </si>
  <si>
    <t>LUX</t>
  </si>
  <si>
    <t>Luxembourg</t>
  </si>
  <si>
    <t>MAC</t>
  </si>
  <si>
    <t>Macao Special Administrative Region of China</t>
  </si>
  <si>
    <t>MKD</t>
  </si>
  <si>
    <t>Macedonia (Former Yugoslav Republic of)</t>
  </si>
  <si>
    <t>MDG</t>
  </si>
  <si>
    <t>Madagascar</t>
  </si>
  <si>
    <t>XML</t>
  </si>
  <si>
    <t>Malagasy Republic</t>
  </si>
  <si>
    <t>MWI</t>
  </si>
  <si>
    <t>Malawi</t>
  </si>
  <si>
    <t>MYS</t>
  </si>
  <si>
    <t>Malaysia</t>
  </si>
  <si>
    <t>MDV</t>
  </si>
  <si>
    <t>Maldives</t>
  </si>
  <si>
    <t>MLI</t>
  </si>
  <si>
    <t>Mali</t>
  </si>
  <si>
    <t>MLT</t>
  </si>
  <si>
    <t>Malta</t>
  </si>
  <si>
    <t>MHL</t>
  </si>
  <si>
    <t>Marshall Islands</t>
  </si>
  <si>
    <t>MTQ</t>
  </si>
  <si>
    <t>Martinique</t>
  </si>
  <si>
    <t>MRT</t>
  </si>
  <si>
    <t>Mauritania</t>
  </si>
  <si>
    <t>MUS</t>
  </si>
  <si>
    <t>Mauritius</t>
  </si>
  <si>
    <t>MYT</t>
  </si>
  <si>
    <t>Mayotte</t>
  </si>
  <si>
    <t>MEX</t>
  </si>
  <si>
    <t>Mexico</t>
  </si>
  <si>
    <t>FSM</t>
  </si>
  <si>
    <t>Micronesia (Federated States of)</t>
  </si>
  <si>
    <t>MID</t>
  </si>
  <si>
    <t>Midway Islands</t>
  </si>
  <si>
    <t>MDA</t>
  </si>
  <si>
    <t>Moldova, Republic of</t>
  </si>
  <si>
    <t>MCO</t>
  </si>
  <si>
    <t>Monaco</t>
  </si>
  <si>
    <t>MNG</t>
  </si>
  <si>
    <t>Mongolia</t>
  </si>
  <si>
    <t>MNE</t>
  </si>
  <si>
    <t>Montenegro (the Republic of)</t>
  </si>
  <si>
    <t>MSR</t>
  </si>
  <si>
    <t>Montserrat (GBR)</t>
  </si>
  <si>
    <t>MAR</t>
  </si>
  <si>
    <t>Morocco</t>
  </si>
  <si>
    <t>MOZ</t>
  </si>
  <si>
    <t>Mozambique</t>
  </si>
  <si>
    <t>NAM</t>
  </si>
  <si>
    <t>Namibia</t>
  </si>
  <si>
    <t>ZZZ</t>
  </si>
  <si>
    <t>Nationality Currently Unknown</t>
  </si>
  <si>
    <t>NRU</t>
  </si>
  <si>
    <t>Nauru</t>
  </si>
  <si>
    <t>NPL</t>
  </si>
  <si>
    <t>Nepal</t>
  </si>
  <si>
    <t>NLD</t>
  </si>
  <si>
    <t>Netherlands</t>
  </si>
  <si>
    <t>ANT</t>
  </si>
  <si>
    <t>Netherlands Antilles</t>
  </si>
  <si>
    <t>XEI</t>
  </si>
  <si>
    <t>Netherlands East Indies</t>
  </si>
  <si>
    <t>NTZ</t>
  </si>
  <si>
    <t>Neutral Zone</t>
  </si>
  <si>
    <t>NCL</t>
  </si>
  <si>
    <t>New Caledonia</t>
  </si>
  <si>
    <t>NZL</t>
  </si>
  <si>
    <t>New Zealand</t>
  </si>
  <si>
    <t>NIC</t>
  </si>
  <si>
    <t>Nicaragua</t>
  </si>
  <si>
    <t>NER</t>
  </si>
  <si>
    <t>Niger</t>
  </si>
  <si>
    <t>NGA</t>
  </si>
  <si>
    <t>Nigeria</t>
  </si>
  <si>
    <t>NIU</t>
  </si>
  <si>
    <t>Niue</t>
  </si>
  <si>
    <t>NFK</t>
  </si>
  <si>
    <t>Norfolk Island</t>
  </si>
  <si>
    <t>MNP</t>
  </si>
  <si>
    <t>Northern Mariana Islands</t>
  </si>
  <si>
    <t>NOR</t>
  </si>
  <si>
    <t>Norway</t>
  </si>
  <si>
    <t>XYZ</t>
  </si>
  <si>
    <t>Officially Stateless</t>
  </si>
  <si>
    <t>OMN</t>
  </si>
  <si>
    <t>Oman</t>
  </si>
  <si>
    <t>OTC</t>
  </si>
  <si>
    <t>Other Commonwealth</t>
  </si>
  <si>
    <t>PAK</t>
  </si>
  <si>
    <t>Pakistan</t>
  </si>
  <si>
    <t>PLW</t>
  </si>
  <si>
    <t>Palau</t>
  </si>
  <si>
    <t>PSE</t>
  </si>
  <si>
    <t>Palestinian Authority</t>
  </si>
  <si>
    <t>PAN</t>
  </si>
  <si>
    <t>Panama</t>
  </si>
  <si>
    <t>PNG</t>
  </si>
  <si>
    <t>Papua New Guinea</t>
  </si>
  <si>
    <t>PRY</t>
  </si>
  <si>
    <t>Paraguay</t>
  </si>
  <si>
    <t>BFS</t>
  </si>
  <si>
    <t>Peoples Democratic Republic of Burkino</t>
  </si>
  <si>
    <t>PER</t>
  </si>
  <si>
    <t>Peru</t>
  </si>
  <si>
    <t>PHL</t>
  </si>
  <si>
    <t>Philippines</t>
  </si>
  <si>
    <t>PCN</t>
  </si>
  <si>
    <t>Pitcairn Islands (GBR)</t>
  </si>
  <si>
    <t>POL</t>
  </si>
  <si>
    <t>Poland</t>
  </si>
  <si>
    <t>PRT</t>
  </si>
  <si>
    <t>Portugal</t>
  </si>
  <si>
    <t>PRI</t>
  </si>
  <si>
    <t>Puerto Rico</t>
  </si>
  <si>
    <t>QAT</t>
  </si>
  <si>
    <t>Qatar</t>
  </si>
  <si>
    <t>XXB</t>
  </si>
  <si>
    <t>Refugee - Article 1 of the 1951 Convention</t>
  </si>
  <si>
    <t>XXC</t>
  </si>
  <si>
    <t>Refugee - Other</t>
  </si>
  <si>
    <t>REU</t>
  </si>
  <si>
    <t>Reunion</t>
  </si>
  <si>
    <t>XRH</t>
  </si>
  <si>
    <t>Rhodesia</t>
  </si>
  <si>
    <t>ROU</t>
  </si>
  <si>
    <t>Romania</t>
  </si>
  <si>
    <t>RUS</t>
  </si>
  <si>
    <t>Russian Federation</t>
  </si>
  <si>
    <t>RWA</t>
  </si>
  <si>
    <t>Rwanda</t>
  </si>
  <si>
    <t>BLM</t>
  </si>
  <si>
    <t>Saint Barthelemy</t>
  </si>
  <si>
    <t>MAF</t>
  </si>
  <si>
    <t>Saint Martin</t>
  </si>
  <si>
    <t>WSM</t>
  </si>
  <si>
    <t>Samoa</t>
  </si>
  <si>
    <t>SMR</t>
  </si>
  <si>
    <t>San Marino</t>
  </si>
  <si>
    <t>STP</t>
  </si>
  <si>
    <t>Sao Tome &amp; Principe</t>
  </si>
  <si>
    <t>SAU</t>
  </si>
  <si>
    <t>Saudi Arabia</t>
  </si>
  <si>
    <t>SEN</t>
  </si>
  <si>
    <t>Senegal</t>
  </si>
  <si>
    <t>SRB</t>
  </si>
  <si>
    <t>Serbia (the Republic of)</t>
  </si>
  <si>
    <t>SYC</t>
  </si>
  <si>
    <t>Seychelles</t>
  </si>
  <si>
    <t>SLE</t>
  </si>
  <si>
    <t>Sierra Leone</t>
  </si>
  <si>
    <t>SKM</t>
  </si>
  <si>
    <t>Sikkim</t>
  </si>
  <si>
    <t>SGP</t>
  </si>
  <si>
    <t>Singapore</t>
  </si>
  <si>
    <t>SXM</t>
  </si>
  <si>
    <t>Sint Maarten (DUtch Part)</t>
  </si>
  <si>
    <t>SVK</t>
  </si>
  <si>
    <t>Slovakia</t>
  </si>
  <si>
    <t>SVN</t>
  </si>
  <si>
    <t>Slovenia</t>
  </si>
  <si>
    <t>SLB</t>
  </si>
  <si>
    <t>Solomon Islands</t>
  </si>
  <si>
    <t>SOM</t>
  </si>
  <si>
    <t>Somalia</t>
  </si>
  <si>
    <t>ZAF</t>
  </si>
  <si>
    <t>South Africa</t>
  </si>
  <si>
    <t>SGS</t>
  </si>
  <si>
    <t>South Georgia and South Sandwich Islands</t>
  </si>
  <si>
    <t>KOR</t>
  </si>
  <si>
    <t>South Korea (Rep of Korea)</t>
  </si>
  <si>
    <t>SSD</t>
  </si>
  <si>
    <t>South Sudan</t>
  </si>
  <si>
    <t>SUN</t>
  </si>
  <si>
    <t>Soviet Union (USSR)</t>
  </si>
  <si>
    <t>ESP</t>
  </si>
  <si>
    <t>Spain</t>
  </si>
  <si>
    <t>LKA</t>
  </si>
  <si>
    <t>Sri Lanka</t>
  </si>
  <si>
    <t>SCN</t>
  </si>
  <si>
    <t>St Christopher &amp; Nevis</t>
  </si>
  <si>
    <t>KNA</t>
  </si>
  <si>
    <t>St Kitts &amp; Nevis</t>
  </si>
  <si>
    <t>SPM</t>
  </si>
  <si>
    <t>St Pierre &amp; Miquelon</t>
  </si>
  <si>
    <t>VCT</t>
  </si>
  <si>
    <t>St Vincent &amp; the Grenadines</t>
  </si>
  <si>
    <t>SHN</t>
  </si>
  <si>
    <t>St. Helena (GBR)</t>
  </si>
  <si>
    <t>LCA</t>
  </si>
  <si>
    <t>St.Lucia</t>
  </si>
  <si>
    <t>XXA</t>
  </si>
  <si>
    <t>Stateless Person (Article 1 of 1954 Convention)</t>
  </si>
  <si>
    <t>SDN</t>
  </si>
  <si>
    <t>Sudan</t>
  </si>
  <si>
    <t>SUR</t>
  </si>
  <si>
    <t>Suriname</t>
  </si>
  <si>
    <t>SJM</t>
  </si>
  <si>
    <t>Svalbard &amp; Jan Mayen Islands</t>
  </si>
  <si>
    <t>SWZ</t>
  </si>
  <si>
    <t>Swaziland</t>
  </si>
  <si>
    <t>SWE</t>
  </si>
  <si>
    <t>Sweden</t>
  </si>
  <si>
    <t>CHE</t>
  </si>
  <si>
    <t>Switzerland</t>
  </si>
  <si>
    <t>SYR</t>
  </si>
  <si>
    <t>Syria Arab Republic</t>
  </si>
  <si>
    <t>TWN</t>
  </si>
  <si>
    <t>Taiwan (Republic of China)</t>
  </si>
  <si>
    <t>TJK</t>
  </si>
  <si>
    <t>Tajikistan</t>
  </si>
  <si>
    <t>THA</t>
  </si>
  <si>
    <t>Thailand</t>
  </si>
  <si>
    <t>TLS</t>
  </si>
  <si>
    <t>Timor-Leste</t>
  </si>
  <si>
    <t>TGO</t>
  </si>
  <si>
    <t>Togo</t>
  </si>
  <si>
    <t>TKL</t>
  </si>
  <si>
    <t>Tokelau</t>
  </si>
  <si>
    <t>TON</t>
  </si>
  <si>
    <t>Tonga</t>
  </si>
  <si>
    <t>TTO</t>
  </si>
  <si>
    <t>Trinidad &amp; Tobago</t>
  </si>
  <si>
    <t>TUN</t>
  </si>
  <si>
    <t>Tunisia</t>
  </si>
  <si>
    <t>TUR</t>
  </si>
  <si>
    <t>Turkey</t>
  </si>
  <si>
    <t>XXT</t>
  </si>
  <si>
    <t>Turkish controlled area of Cyprus</t>
  </si>
  <si>
    <t>TKM</t>
  </si>
  <si>
    <t>Turkmenistan</t>
  </si>
  <si>
    <t>TCA</t>
  </si>
  <si>
    <t>Turks and Caicos Islands (GBR)</t>
  </si>
  <si>
    <t>TUV</t>
  </si>
  <si>
    <t>Tuvalu</t>
  </si>
  <si>
    <t>UGA</t>
  </si>
  <si>
    <t>Uganda</t>
  </si>
  <si>
    <t>UKR</t>
  </si>
  <si>
    <t>Ukraine</t>
  </si>
  <si>
    <t>ARE</t>
  </si>
  <si>
    <t>United Arab Emirates</t>
  </si>
  <si>
    <t>UNO</t>
  </si>
  <si>
    <t>United Nations</t>
  </si>
  <si>
    <t>UNA</t>
  </si>
  <si>
    <t>United Nations Agency</t>
  </si>
  <si>
    <t>TZA</t>
  </si>
  <si>
    <t>United Rep of Tanzania</t>
  </si>
  <si>
    <t>UMI</t>
  </si>
  <si>
    <t>United States Minor Outlying Islands</t>
  </si>
  <si>
    <t>United States of America</t>
  </si>
  <si>
    <t>VIR</t>
  </si>
  <si>
    <t>United States Virgin Islands</t>
  </si>
  <si>
    <t>XXX</t>
  </si>
  <si>
    <t>Unspecified Nationality</t>
  </si>
  <si>
    <t>URY</t>
  </si>
  <si>
    <t>Uruguay</t>
  </si>
  <si>
    <t>UZB</t>
  </si>
  <si>
    <t>Uzbekistan</t>
  </si>
  <si>
    <t>VUT</t>
  </si>
  <si>
    <t>Vanuatu</t>
  </si>
  <si>
    <t>VEN</t>
  </si>
  <si>
    <t>Venezuela</t>
  </si>
  <si>
    <t>VNM</t>
  </si>
  <si>
    <t>Vietnam</t>
  </si>
  <si>
    <t>VDR</t>
  </si>
  <si>
    <t>Viet-Nam, Democratic Republic of</t>
  </si>
  <si>
    <t>WLF</t>
  </si>
  <si>
    <t>Wallis &amp; Futuna Islands</t>
  </si>
  <si>
    <t>AST</t>
  </si>
  <si>
    <t>West Indian Associated States</t>
  </si>
  <si>
    <t>ESH</t>
  </si>
  <si>
    <t>Western Sahara</t>
  </si>
  <si>
    <t>YEM</t>
  </si>
  <si>
    <t>Yemen</t>
  </si>
  <si>
    <t>YUG</t>
  </si>
  <si>
    <t>Yugoslavia</t>
  </si>
  <si>
    <t>ZMB</t>
  </si>
  <si>
    <t>Zambia</t>
  </si>
  <si>
    <t>ZWE</t>
  </si>
  <si>
    <t>Zimbabwe</t>
  </si>
  <si>
    <t>LA Code</t>
  </si>
  <si>
    <t>Region</t>
  </si>
  <si>
    <t>E1031</t>
  </si>
  <si>
    <t>Amber Valley</t>
  </si>
  <si>
    <t>East Midlands</t>
  </si>
  <si>
    <t>E3031</t>
  </si>
  <si>
    <t>Ashfield</t>
  </si>
  <si>
    <t>E3032</t>
  </si>
  <si>
    <t>Bassetlaw</t>
  </si>
  <si>
    <t>E2431</t>
  </si>
  <si>
    <t>Blaby</t>
  </si>
  <si>
    <t>E1032</t>
  </si>
  <si>
    <t>Bolsover</t>
  </si>
  <si>
    <t>E2531</t>
  </si>
  <si>
    <t>Boston</t>
  </si>
  <si>
    <t>E3033</t>
  </si>
  <si>
    <t>Broxtowe</t>
  </si>
  <si>
    <t>E2432</t>
  </si>
  <si>
    <t>Charnwood</t>
  </si>
  <si>
    <t>E1033</t>
  </si>
  <si>
    <t>Chesterfield</t>
  </si>
  <si>
    <t>E2831</t>
  </si>
  <si>
    <t>Corby</t>
  </si>
  <si>
    <t>E2832</t>
  </si>
  <si>
    <t>Daventry</t>
  </si>
  <si>
    <t>E1001</t>
  </si>
  <si>
    <t>Derby</t>
  </si>
  <si>
    <t>E1021</t>
  </si>
  <si>
    <t>Derbyshire</t>
  </si>
  <si>
    <t>E1035</t>
  </si>
  <si>
    <t>Derbyshire Dales</t>
  </si>
  <si>
    <t>E2532</t>
  </si>
  <si>
    <t>East Lindsey</t>
  </si>
  <si>
    <t>E2833</t>
  </si>
  <si>
    <t>East Northamptonshire</t>
  </si>
  <si>
    <t>E1036</t>
  </si>
  <si>
    <t>Erewash</t>
  </si>
  <si>
    <t>E3034</t>
  </si>
  <si>
    <t>Gedling</t>
  </si>
  <si>
    <t>E2433</t>
  </si>
  <si>
    <t>Harborough</t>
  </si>
  <si>
    <t>E1037</t>
  </si>
  <si>
    <t>High Peak</t>
  </si>
  <si>
    <t>E2434</t>
  </si>
  <si>
    <t>Hinckley and Bosworth</t>
  </si>
  <si>
    <t>E2834</t>
  </si>
  <si>
    <t>Kettering</t>
  </si>
  <si>
    <t>E2401</t>
  </si>
  <si>
    <t>Leicester</t>
  </si>
  <si>
    <t>E2421</t>
  </si>
  <si>
    <t>Leicestershire</t>
  </si>
  <si>
    <t>E2533</t>
  </si>
  <si>
    <t>Lincoln</t>
  </si>
  <si>
    <t>E2520</t>
  </si>
  <si>
    <t>Lincolnshire</t>
  </si>
  <si>
    <t>E3035</t>
  </si>
  <si>
    <t>Mansfield</t>
  </si>
  <si>
    <t>E2436</t>
  </si>
  <si>
    <t>Melton</t>
  </si>
  <si>
    <t>E3036</t>
  </si>
  <si>
    <t>Newark and Sherwood</t>
  </si>
  <si>
    <t>E1038</t>
  </si>
  <si>
    <t>North East Derbyshire</t>
  </si>
  <si>
    <t>E2534</t>
  </si>
  <si>
    <t>North Kesteven</t>
  </si>
  <si>
    <t>E2437</t>
  </si>
  <si>
    <t>North West Leicestershire</t>
  </si>
  <si>
    <t>E2835</t>
  </si>
  <si>
    <t>Northampton</t>
  </si>
  <si>
    <t>E3001</t>
  </si>
  <si>
    <t>Nottingham</t>
  </si>
  <si>
    <t>E3021</t>
  </si>
  <si>
    <t>Nottinghamshire</t>
  </si>
  <si>
    <t>E2438</t>
  </si>
  <si>
    <t>Oadby and Wigston</t>
  </si>
  <si>
    <t>E3038</t>
  </si>
  <si>
    <t>Rushcliffe</t>
  </si>
  <si>
    <t>E2402</t>
  </si>
  <si>
    <t>Rutland</t>
  </si>
  <si>
    <t>E1039</t>
  </si>
  <si>
    <t>South Derbyshire</t>
  </si>
  <si>
    <t>E2535</t>
  </si>
  <si>
    <t>South Holland</t>
  </si>
  <si>
    <t>E2536</t>
  </si>
  <si>
    <t>South Kesteven</t>
  </si>
  <si>
    <t>E2836</t>
  </si>
  <si>
    <t>South Northamptonshire</t>
  </si>
  <si>
    <t>E2837</t>
  </si>
  <si>
    <t>Wellingborough</t>
  </si>
  <si>
    <t>E2537</t>
  </si>
  <si>
    <t>West Lindsey</t>
  </si>
  <si>
    <t>E3531</t>
  </si>
  <si>
    <t>Babergh</t>
  </si>
  <si>
    <t>East of England</t>
  </si>
  <si>
    <t>E1531</t>
  </si>
  <si>
    <t>Basildon</t>
  </si>
  <si>
    <t>E0231</t>
  </si>
  <si>
    <t>Bedford</t>
  </si>
  <si>
    <t>E1532</t>
  </si>
  <si>
    <t>Braintree</t>
  </si>
  <si>
    <t>E2631</t>
  </si>
  <si>
    <t>Breckland</t>
  </si>
  <si>
    <t>E1533</t>
  </si>
  <si>
    <t>Brentwood</t>
  </si>
  <si>
    <t>E2632</t>
  </si>
  <si>
    <t>Broadland</t>
  </si>
  <si>
    <t>E1931</t>
  </si>
  <si>
    <t>Broxbourne</t>
  </si>
  <si>
    <t>E0531</t>
  </si>
  <si>
    <t>Cambridge</t>
  </si>
  <si>
    <t>E0521</t>
  </si>
  <si>
    <t>Cambridgeshire</t>
  </si>
  <si>
    <t>E1534</t>
  </si>
  <si>
    <t>Castle Point</t>
  </si>
  <si>
    <t>E0203</t>
  </si>
  <si>
    <t>Central Bedfordshire</t>
  </si>
  <si>
    <t>E1535</t>
  </si>
  <si>
    <t>Chelmsford</t>
  </si>
  <si>
    <t>E1536</t>
  </si>
  <si>
    <t>Colchester</t>
  </si>
  <si>
    <t>E1932</t>
  </si>
  <si>
    <t>Dacorum</t>
  </si>
  <si>
    <t>E0532</t>
  </si>
  <si>
    <t>East Cambridgeshire</t>
  </si>
  <si>
    <t>E1933</t>
  </si>
  <si>
    <t>East Hertfordshire</t>
  </si>
  <si>
    <t>E3538</t>
  </si>
  <si>
    <t>East Suffolk</t>
  </si>
  <si>
    <t>E1537</t>
  </si>
  <si>
    <t>Epping Forest</t>
  </si>
  <si>
    <t>E1521</t>
  </si>
  <si>
    <t>Essex</t>
  </si>
  <si>
    <t>E0533</t>
  </si>
  <si>
    <t>Fenland</t>
  </si>
  <si>
    <t>E2633</t>
  </si>
  <si>
    <t>Great Yarmouth</t>
  </si>
  <si>
    <t>E1538</t>
  </si>
  <si>
    <t>Harlow</t>
  </si>
  <si>
    <t>E1920</t>
  </si>
  <si>
    <t>Hertfordshire</t>
  </si>
  <si>
    <t>E1934</t>
  </si>
  <si>
    <t>Hertsmere</t>
  </si>
  <si>
    <t>E0551</t>
  </si>
  <si>
    <t>Huntingdonshire</t>
  </si>
  <si>
    <t>E3533</t>
  </si>
  <si>
    <t>Ipswich</t>
  </si>
  <si>
    <t>E2634</t>
  </si>
  <si>
    <t>King's Lynn and West Norfolk</t>
  </si>
  <si>
    <t>E0201</t>
  </si>
  <si>
    <t>Luton</t>
  </si>
  <si>
    <t>E1539</t>
  </si>
  <si>
    <t>Maldon</t>
  </si>
  <si>
    <t>E3534</t>
  </si>
  <si>
    <t>Mid Suffolk</t>
  </si>
  <si>
    <t>E2620</t>
  </si>
  <si>
    <t>Norfolk</t>
  </si>
  <si>
    <t>E1935</t>
  </si>
  <si>
    <t>North Hertfordshire</t>
  </si>
  <si>
    <t>E2635</t>
  </si>
  <si>
    <t>North Norfolk</t>
  </si>
  <si>
    <t>E2636</t>
  </si>
  <si>
    <t>Norwich</t>
  </si>
  <si>
    <t>E0501</t>
  </si>
  <si>
    <t>Peterborough</t>
  </si>
  <si>
    <t>E1540</t>
  </si>
  <si>
    <t>Rochford</t>
  </si>
  <si>
    <t>E0536</t>
  </si>
  <si>
    <t>South Cambridgeshire</t>
  </si>
  <si>
    <t>E2637</t>
  </si>
  <si>
    <t>South Norfolk</t>
  </si>
  <si>
    <t>E1501</t>
  </si>
  <si>
    <t>Southend-on-Sea</t>
  </si>
  <si>
    <t>E1936</t>
  </si>
  <si>
    <t>St. Albans</t>
  </si>
  <si>
    <t>E1937</t>
  </si>
  <si>
    <t>Stevenage</t>
  </si>
  <si>
    <t>E3520</t>
  </si>
  <si>
    <t>Suffolk</t>
  </si>
  <si>
    <t>E1542</t>
  </si>
  <si>
    <t>Tendring</t>
  </si>
  <si>
    <t>E1938</t>
  </si>
  <si>
    <t>Three Rivers</t>
  </si>
  <si>
    <t>E1502</t>
  </si>
  <si>
    <t>Thurrock</t>
  </si>
  <si>
    <t>E1544</t>
  </si>
  <si>
    <t>Uttlesford</t>
  </si>
  <si>
    <t>E1939</t>
  </si>
  <si>
    <t>Watford</t>
  </si>
  <si>
    <t>E1940</t>
  </si>
  <si>
    <t>Welwyn Hatfield</t>
  </si>
  <si>
    <t>E3539</t>
  </si>
  <si>
    <t>West Suffolk</t>
  </si>
  <si>
    <t>E5030</t>
  </si>
  <si>
    <t>Barking and Dagenham</t>
  </si>
  <si>
    <t>London</t>
  </si>
  <si>
    <t>E5031</t>
  </si>
  <si>
    <t>Barnet</t>
  </si>
  <si>
    <t>E5032</t>
  </si>
  <si>
    <t>Bexley</t>
  </si>
  <si>
    <t>E5033</t>
  </si>
  <si>
    <t>Brent</t>
  </si>
  <si>
    <t>E5034</t>
  </si>
  <si>
    <t>Bromley</t>
  </si>
  <si>
    <t>E5011</t>
  </si>
  <si>
    <t>Camden</t>
  </si>
  <si>
    <t>E5010</t>
  </si>
  <si>
    <t>City of London</t>
  </si>
  <si>
    <t>E5035</t>
  </si>
  <si>
    <t>Croydon</t>
  </si>
  <si>
    <t>E5036</t>
  </si>
  <si>
    <t>Ealing</t>
  </si>
  <si>
    <t>E5037</t>
  </si>
  <si>
    <t>Enfield</t>
  </si>
  <si>
    <t>E5012</t>
  </si>
  <si>
    <t>Greenwich</t>
  </si>
  <si>
    <t>E5013</t>
  </si>
  <si>
    <t>Hackney</t>
  </si>
  <si>
    <t>E5014</t>
  </si>
  <si>
    <t>Hammersmith and Fulham</t>
  </si>
  <si>
    <t>E5038</t>
  </si>
  <si>
    <t>Haringey</t>
  </si>
  <si>
    <t>E5039</t>
  </si>
  <si>
    <t>Harrow</t>
  </si>
  <si>
    <t>E5040</t>
  </si>
  <si>
    <t>Havering</t>
  </si>
  <si>
    <t>E5041</t>
  </si>
  <si>
    <t>Hillingdon</t>
  </si>
  <si>
    <t>E5042</t>
  </si>
  <si>
    <t>Hounslow</t>
  </si>
  <si>
    <t>E5015</t>
  </si>
  <si>
    <t>Islington</t>
  </si>
  <si>
    <t>E5016</t>
  </si>
  <si>
    <t>Kensington and Chelsea</t>
  </si>
  <si>
    <t>E5043</t>
  </si>
  <si>
    <t>Kingston upon Thames</t>
  </si>
  <si>
    <t>E5017</t>
  </si>
  <si>
    <t>Lambeth</t>
  </si>
  <si>
    <t>E5018</t>
  </si>
  <si>
    <t>Lewisham</t>
  </si>
  <si>
    <t>E5044</t>
  </si>
  <si>
    <t>Merton</t>
  </si>
  <si>
    <t>E5045</t>
  </si>
  <si>
    <t>Newham</t>
  </si>
  <si>
    <t>E5046</t>
  </si>
  <si>
    <t>Redbridge</t>
  </si>
  <si>
    <t>E5047</t>
  </si>
  <si>
    <t>Richmond upon Thames</t>
  </si>
  <si>
    <t>E5019</t>
  </si>
  <si>
    <t>Southwark</t>
  </si>
  <si>
    <t>E5048</t>
  </si>
  <si>
    <t>Sutton</t>
  </si>
  <si>
    <t>E5020</t>
  </si>
  <si>
    <t>Tower Hamlets</t>
  </si>
  <si>
    <t>E5049</t>
  </si>
  <si>
    <t>Waltham Forest</t>
  </si>
  <si>
    <t>E5021</t>
  </si>
  <si>
    <t>Wandsworth</t>
  </si>
  <si>
    <t>E5022</t>
  </si>
  <si>
    <t>Westminster</t>
  </si>
  <si>
    <t>E1321</t>
  </si>
  <si>
    <t>County Durham</t>
  </si>
  <si>
    <t>North East</t>
  </si>
  <si>
    <t>E1301</t>
  </si>
  <si>
    <t>Darlington</t>
  </si>
  <si>
    <t>E4501</t>
  </si>
  <si>
    <t>Gateshead</t>
  </si>
  <si>
    <t>E0701</t>
  </si>
  <si>
    <t>Hartlepool</t>
  </si>
  <si>
    <t>E0702</t>
  </si>
  <si>
    <t>Middlesbrough</t>
  </si>
  <si>
    <t>E4502</t>
  </si>
  <si>
    <t>Newcastle upon Tyne</t>
  </si>
  <si>
    <t>E4503</t>
  </si>
  <si>
    <t>North Tyneside</t>
  </si>
  <si>
    <t>E2920</t>
  </si>
  <si>
    <t>Northumberland</t>
  </si>
  <si>
    <t>E0703</t>
  </si>
  <si>
    <t>Redcar and Cleveland</t>
  </si>
  <si>
    <t>E4504</t>
  </si>
  <si>
    <t>South Tyneside</t>
  </si>
  <si>
    <t>E0704</t>
  </si>
  <si>
    <t>Stockton-on-Tees</t>
  </si>
  <si>
    <t>E4505</t>
  </si>
  <si>
    <t>Sunderland</t>
  </si>
  <si>
    <t>E0931</t>
  </si>
  <si>
    <t>Allerdale</t>
  </si>
  <si>
    <t>North West</t>
  </si>
  <si>
    <t>E0932</t>
  </si>
  <si>
    <t>Barrow-in-Furness</t>
  </si>
  <si>
    <t>E2301</t>
  </si>
  <si>
    <t>Blackburn with Darwen</t>
  </si>
  <si>
    <t>E2302</t>
  </si>
  <si>
    <t>Blackpool</t>
  </si>
  <si>
    <t>E4201</t>
  </si>
  <si>
    <t>Bolton</t>
  </si>
  <si>
    <t>E2333</t>
  </si>
  <si>
    <t>Burnley</t>
  </si>
  <si>
    <t>E4202</t>
  </si>
  <si>
    <t>Bury</t>
  </si>
  <si>
    <t>E0933</t>
  </si>
  <si>
    <t>Carlisle</t>
  </si>
  <si>
    <t>E0603</t>
  </si>
  <si>
    <t>Cheshire East</t>
  </si>
  <si>
    <t>E0604</t>
  </si>
  <si>
    <t>Cheshire West and Chester</t>
  </si>
  <si>
    <t>E2334</t>
  </si>
  <si>
    <t>Chorley</t>
  </si>
  <si>
    <t>E0934</t>
  </si>
  <si>
    <t>Copeland</t>
  </si>
  <si>
    <t>E0920</t>
  </si>
  <si>
    <t>Cumbria</t>
  </si>
  <si>
    <t>E0935</t>
  </si>
  <si>
    <t>Eden</t>
  </si>
  <si>
    <t>E2335</t>
  </si>
  <si>
    <t>Fylde</t>
  </si>
  <si>
    <t>E0601</t>
  </si>
  <si>
    <t>Halton</t>
  </si>
  <si>
    <t>E2336</t>
  </si>
  <si>
    <t>Hyndburn</t>
  </si>
  <si>
    <t>E4301</t>
  </si>
  <si>
    <t>Knowsley</t>
  </si>
  <si>
    <t>E2321</t>
  </si>
  <si>
    <t>Lancashire</t>
  </si>
  <si>
    <t>E2337</t>
  </si>
  <si>
    <t>Lancaster</t>
  </si>
  <si>
    <t>E4302</t>
  </si>
  <si>
    <t>Liverpool</t>
  </si>
  <si>
    <t>E4203</t>
  </si>
  <si>
    <t>Manchester</t>
  </si>
  <si>
    <t>E4204</t>
  </si>
  <si>
    <t>Oldham</t>
  </si>
  <si>
    <t>E2338</t>
  </si>
  <si>
    <t>Pendle</t>
  </si>
  <si>
    <t>E2339</t>
  </si>
  <si>
    <t>Preston</t>
  </si>
  <si>
    <t>E2340</t>
  </si>
  <si>
    <t>Ribble Valley</t>
  </si>
  <si>
    <t>E4205</t>
  </si>
  <si>
    <t>Rochdale</t>
  </si>
  <si>
    <t>E2341</t>
  </si>
  <si>
    <t>Rossendale</t>
  </si>
  <si>
    <t>E4206</t>
  </si>
  <si>
    <t>Salford</t>
  </si>
  <si>
    <t>E4304</t>
  </si>
  <si>
    <t>Sefton</t>
  </si>
  <si>
    <t>E0936</t>
  </si>
  <si>
    <t>South Lakeland</t>
  </si>
  <si>
    <t>E2342</t>
  </si>
  <si>
    <t>South Ribble</t>
  </si>
  <si>
    <t>E4303</t>
  </si>
  <si>
    <t>St. Helens</t>
  </si>
  <si>
    <t>E4207</t>
  </si>
  <si>
    <t>Stockport</t>
  </si>
  <si>
    <t>E4208</t>
  </si>
  <si>
    <t>Tameside</t>
  </si>
  <si>
    <t>E4209</t>
  </si>
  <si>
    <t>Trafford</t>
  </si>
  <si>
    <t>E0602</t>
  </si>
  <si>
    <t>Warrington</t>
  </si>
  <si>
    <t>E2343</t>
  </si>
  <si>
    <t>West Lancashire</t>
  </si>
  <si>
    <t>E4210</t>
  </si>
  <si>
    <t>Wigan</t>
  </si>
  <si>
    <t>E4305</t>
  </si>
  <si>
    <t>Wirral</t>
  </si>
  <si>
    <t>E2344</t>
  </si>
  <si>
    <t>Wyre</t>
  </si>
  <si>
    <t>68076</t>
  </si>
  <si>
    <t>Northern Ireland Executive</t>
  </si>
  <si>
    <t>Northern Ireland</t>
  </si>
  <si>
    <t>S0001</t>
  </si>
  <si>
    <t>Aberdeen</t>
  </si>
  <si>
    <t>Scotland</t>
  </si>
  <si>
    <t>S0002</t>
  </si>
  <si>
    <t>Aberdeenshire</t>
  </si>
  <si>
    <t>S0003</t>
  </si>
  <si>
    <t>Angus</t>
  </si>
  <si>
    <t>S0004</t>
  </si>
  <si>
    <t>Argyll and Bute</t>
  </si>
  <si>
    <t>S0006</t>
  </si>
  <si>
    <t>Clackmannanshire</t>
  </si>
  <si>
    <t>S0008</t>
  </si>
  <si>
    <t>Dumfries and Galloway</t>
  </si>
  <si>
    <t>S0009</t>
  </si>
  <si>
    <t>Dundee</t>
  </si>
  <si>
    <t>S0010</t>
  </si>
  <si>
    <t>East Ayrshire</t>
  </si>
  <si>
    <t>S0011</t>
  </si>
  <si>
    <t>East Dunbartonshire</t>
  </si>
  <si>
    <t>S0012</t>
  </si>
  <si>
    <t>East Lothian</t>
  </si>
  <si>
    <t>S0013</t>
  </si>
  <si>
    <t>East Renfrewshire</t>
  </si>
  <si>
    <t>S0005</t>
  </si>
  <si>
    <t>Edinburgh</t>
  </si>
  <si>
    <t>S0007</t>
  </si>
  <si>
    <t>Eilean Siar</t>
  </si>
  <si>
    <t>S0014</t>
  </si>
  <si>
    <t>Falkirk</t>
  </si>
  <si>
    <t>S0015</t>
  </si>
  <si>
    <t>Fife</t>
  </si>
  <si>
    <t>S0016</t>
  </si>
  <si>
    <t>Glasgow</t>
  </si>
  <si>
    <t>S0017</t>
  </si>
  <si>
    <t>Highland</t>
  </si>
  <si>
    <t>S0018</t>
  </si>
  <si>
    <t>Inverclyde</t>
  </si>
  <si>
    <t>S0019</t>
  </si>
  <si>
    <t>Midlothian</t>
  </si>
  <si>
    <t>S0030</t>
  </si>
  <si>
    <t>Moray</t>
  </si>
  <si>
    <t>S0020</t>
  </si>
  <si>
    <t>North Ayrshire</t>
  </si>
  <si>
    <t>S0021</t>
  </si>
  <si>
    <t>North Lanarkshire</t>
  </si>
  <si>
    <t>S0022</t>
  </si>
  <si>
    <t>Orkney Islands</t>
  </si>
  <si>
    <t>S0023</t>
  </si>
  <si>
    <t>Perth and Kinross</t>
  </si>
  <si>
    <t>S0024</t>
  </si>
  <si>
    <t>Renfrewshire</t>
  </si>
  <si>
    <t>S0025</t>
  </si>
  <si>
    <t>Scottish Borders</t>
  </si>
  <si>
    <t>S0026</t>
  </si>
  <si>
    <t>Shetland Islands</t>
  </si>
  <si>
    <t>S0027</t>
  </si>
  <si>
    <t>South Ayrshire</t>
  </si>
  <si>
    <t>S0028</t>
  </si>
  <si>
    <t>South Lanarkshire</t>
  </si>
  <si>
    <t>S0029</t>
  </si>
  <si>
    <t>Stirling</t>
  </si>
  <si>
    <t>S0031</t>
  </si>
  <si>
    <t>West Dunbartonshire</t>
  </si>
  <si>
    <t>S0032</t>
  </si>
  <si>
    <t>West Lothian</t>
  </si>
  <si>
    <t>E3831</t>
  </si>
  <si>
    <t>Adur</t>
  </si>
  <si>
    <t>South East</t>
  </si>
  <si>
    <t>E3832</t>
  </si>
  <si>
    <t>Arun</t>
  </si>
  <si>
    <t>E2231</t>
  </si>
  <si>
    <t>Ashford</t>
  </si>
  <si>
    <t>E0431</t>
  </si>
  <si>
    <t>Aylesbury Vale</t>
  </si>
  <si>
    <t>E1731</t>
  </si>
  <si>
    <t>Basingstoke and Deane</t>
  </si>
  <si>
    <t>E0301</t>
  </si>
  <si>
    <t>Bracknell Forest</t>
  </si>
  <si>
    <t>E1401</t>
  </si>
  <si>
    <t>Brighton and Hove</t>
  </si>
  <si>
    <t>E0421</t>
  </si>
  <si>
    <t>Buckinghamshire</t>
  </si>
  <si>
    <t>E2232</t>
  </si>
  <si>
    <t>Canterbury</t>
  </si>
  <si>
    <t>E3131</t>
  </si>
  <si>
    <t>Cherwell</t>
  </si>
  <si>
    <t>E3833</t>
  </si>
  <si>
    <t>Chichester</t>
  </si>
  <si>
    <t>E0432</t>
  </si>
  <si>
    <t>Chiltern</t>
  </si>
  <si>
    <t>E3834</t>
  </si>
  <si>
    <t>Crawley</t>
  </si>
  <si>
    <t>E2233</t>
  </si>
  <si>
    <t>Dartford</t>
  </si>
  <si>
    <t>E2234</t>
  </si>
  <si>
    <t>Dover</t>
  </si>
  <si>
    <t>E1732</t>
  </si>
  <si>
    <t>East Hampshire</t>
  </si>
  <si>
    <t>E1421</t>
  </si>
  <si>
    <t>East Sussex</t>
  </si>
  <si>
    <t>E1432</t>
  </si>
  <si>
    <t>Eastbourne</t>
  </si>
  <si>
    <t>E1733</t>
  </si>
  <si>
    <t>Eastleigh</t>
  </si>
  <si>
    <t>E3631</t>
  </si>
  <si>
    <t>Elmbridge</t>
  </si>
  <si>
    <t>E3632</t>
  </si>
  <si>
    <t>Epsom and Ewell</t>
  </si>
  <si>
    <t>E1734</t>
  </si>
  <si>
    <t>Fareham</t>
  </si>
  <si>
    <t>E2240</t>
  </si>
  <si>
    <t>Folkestone &amp; Hythe</t>
  </si>
  <si>
    <t>E1735</t>
  </si>
  <si>
    <t>Gosport</t>
  </si>
  <si>
    <t>E2236</t>
  </si>
  <si>
    <t>Gravesham</t>
  </si>
  <si>
    <t>E3633</t>
  </si>
  <si>
    <t>Guildford</t>
  </si>
  <si>
    <t>E1721</t>
  </si>
  <si>
    <t>Hampshire</t>
  </si>
  <si>
    <t>E1736</t>
  </si>
  <si>
    <t>Hart</t>
  </si>
  <si>
    <t>E1433</t>
  </si>
  <si>
    <t>Hastings</t>
  </si>
  <si>
    <t>E1737</t>
  </si>
  <si>
    <t>Havant</t>
  </si>
  <si>
    <t>E3835</t>
  </si>
  <si>
    <t>Horsham</t>
  </si>
  <si>
    <t>E2101</t>
  </si>
  <si>
    <t>Isle of Wight</t>
  </si>
  <si>
    <t>E2221</t>
  </si>
  <si>
    <t>Kent</t>
  </si>
  <si>
    <t>E1435</t>
  </si>
  <si>
    <t>Lewes</t>
  </si>
  <si>
    <t>E2237</t>
  </si>
  <si>
    <t>Maidstone</t>
  </si>
  <si>
    <t>E2201</t>
  </si>
  <si>
    <t>Medway</t>
  </si>
  <si>
    <t>E3836</t>
  </si>
  <si>
    <t>Mid Sussex</t>
  </si>
  <si>
    <t>E0401</t>
  </si>
  <si>
    <t>Milton Keynes</t>
  </si>
  <si>
    <t>E3634</t>
  </si>
  <si>
    <t>Mole Valley</t>
  </si>
  <si>
    <t>E1738</t>
  </si>
  <si>
    <t>New Forest</t>
  </si>
  <si>
    <t>E3132</t>
  </si>
  <si>
    <t>Oxford</t>
  </si>
  <si>
    <t>E3120</t>
  </si>
  <si>
    <t>Oxfordshire</t>
  </si>
  <si>
    <t>E1701</t>
  </si>
  <si>
    <t>Portsmouth</t>
  </si>
  <si>
    <t>E0303</t>
  </si>
  <si>
    <t>Reading</t>
  </si>
  <si>
    <t>E3635</t>
  </si>
  <si>
    <t>Reigate and Banstead</t>
  </si>
  <si>
    <t>E1436</t>
  </si>
  <si>
    <t>Rother</t>
  </si>
  <si>
    <t>E3636</t>
  </si>
  <si>
    <t>Runnymede</t>
  </si>
  <si>
    <t>E1740</t>
  </si>
  <si>
    <t>Rushmoor</t>
  </si>
  <si>
    <t>E2239</t>
  </si>
  <si>
    <t>Sevenoaks</t>
  </si>
  <si>
    <t>E0304</t>
  </si>
  <si>
    <t>Slough</t>
  </si>
  <si>
    <t>E0434</t>
  </si>
  <si>
    <t>South Bucks</t>
  </si>
  <si>
    <t>E3133</t>
  </si>
  <si>
    <t>South Oxfordshire</t>
  </si>
  <si>
    <t>E1702</t>
  </si>
  <si>
    <t>Southampton</t>
  </si>
  <si>
    <t>E3637</t>
  </si>
  <si>
    <t>Spelthorne</t>
  </si>
  <si>
    <t>E3620</t>
  </si>
  <si>
    <t>Surrey</t>
  </si>
  <si>
    <t>E3638</t>
  </si>
  <si>
    <t>Surrey Heath</t>
  </si>
  <si>
    <t>E2241</t>
  </si>
  <si>
    <t>Swale</t>
  </si>
  <si>
    <t>E3639</t>
  </si>
  <si>
    <t>Tandridge</t>
  </si>
  <si>
    <t>E1742</t>
  </si>
  <si>
    <t>Test Valley</t>
  </si>
  <si>
    <t>E2242</t>
  </si>
  <si>
    <t>Thanet</t>
  </si>
  <si>
    <t>E2243</t>
  </si>
  <si>
    <t>Tonbridge and Malling</t>
  </si>
  <si>
    <t>E2244</t>
  </si>
  <si>
    <t>Tunbridge Wells</t>
  </si>
  <si>
    <t>E3134</t>
  </si>
  <si>
    <t>Vale of White Horse</t>
  </si>
  <si>
    <t>E3640</t>
  </si>
  <si>
    <t>Waverley</t>
  </si>
  <si>
    <t>E1437</t>
  </si>
  <si>
    <t>Wealden</t>
  </si>
  <si>
    <t>E0302</t>
  </si>
  <si>
    <t>West Berkshire</t>
  </si>
  <si>
    <t>E3135</t>
  </si>
  <si>
    <t>West Oxfordshire</t>
  </si>
  <si>
    <t>E3820</t>
  </si>
  <si>
    <t>West Sussex</t>
  </si>
  <si>
    <t>E1743</t>
  </si>
  <si>
    <t>Winchester</t>
  </si>
  <si>
    <t>E0305</t>
  </si>
  <si>
    <t>Windsor and Maidenhead</t>
  </si>
  <si>
    <t>E3641</t>
  </si>
  <si>
    <t>Woking</t>
  </si>
  <si>
    <t>E0306</t>
  </si>
  <si>
    <t>Wokingham</t>
  </si>
  <si>
    <t>E3837</t>
  </si>
  <si>
    <t>Worthing</t>
  </si>
  <si>
    <t>E0435</t>
  </si>
  <si>
    <t>Wycombe</t>
  </si>
  <si>
    <t>E0101</t>
  </si>
  <si>
    <t>Bath and North East Somerset</t>
  </si>
  <si>
    <t>South West</t>
  </si>
  <si>
    <t>E1204</t>
  </si>
  <si>
    <t>Bournemouth, Christchurch and Poole</t>
  </si>
  <si>
    <t>E0102</t>
  </si>
  <si>
    <t>Bristol</t>
  </si>
  <si>
    <t>E1631</t>
  </si>
  <si>
    <t>Cheltenham</t>
  </si>
  <si>
    <t>E0820</t>
  </si>
  <si>
    <t>Cornwall</t>
  </si>
  <si>
    <t>E1632</t>
  </si>
  <si>
    <t>Cotswold</t>
  </si>
  <si>
    <t>E1121</t>
  </si>
  <si>
    <t>Devon</t>
  </si>
  <si>
    <t>E1203</t>
  </si>
  <si>
    <t>Dorset</t>
  </si>
  <si>
    <t>E1131</t>
  </si>
  <si>
    <t>East Devon</t>
  </si>
  <si>
    <t>E1132</t>
  </si>
  <si>
    <t>Exeter</t>
  </si>
  <si>
    <t>E1633</t>
  </si>
  <si>
    <t>Forest of Dean</t>
  </si>
  <si>
    <t>E1634</t>
  </si>
  <si>
    <t>Gloucester</t>
  </si>
  <si>
    <t>E1620</t>
  </si>
  <si>
    <t>Gloucestershire</t>
  </si>
  <si>
    <t>E4001</t>
  </si>
  <si>
    <t>Isles of Scilly</t>
  </si>
  <si>
    <t>E3331</t>
  </si>
  <si>
    <t>Mendip</t>
  </si>
  <si>
    <t>E1133</t>
  </si>
  <si>
    <t>Mid Devon</t>
  </si>
  <si>
    <t>E1134</t>
  </si>
  <si>
    <t>North Devon</t>
  </si>
  <si>
    <t>E0104</t>
  </si>
  <si>
    <t>North Somerset</t>
  </si>
  <si>
    <t>E1135</t>
  </si>
  <si>
    <t>Plymouth</t>
  </si>
  <si>
    <t>E3332</t>
  </si>
  <si>
    <t>Sedgemoor</t>
  </si>
  <si>
    <t>E3320</t>
  </si>
  <si>
    <t>Somerset</t>
  </si>
  <si>
    <t>E3336</t>
  </si>
  <si>
    <t>Somerset West and Taunton</t>
  </si>
  <si>
    <t>E0103</t>
  </si>
  <si>
    <t>South Gloucestershire</t>
  </si>
  <si>
    <t>E1136</t>
  </si>
  <si>
    <t>South Hams</t>
  </si>
  <si>
    <t>E3334</t>
  </si>
  <si>
    <t>South Somerset</t>
  </si>
  <si>
    <t>E1635</t>
  </si>
  <si>
    <t>Stroud</t>
  </si>
  <si>
    <t>E3901</t>
  </si>
  <si>
    <t>Swindon</t>
  </si>
  <si>
    <t>E1137</t>
  </si>
  <si>
    <t>Teignbridge</t>
  </si>
  <si>
    <t>E1636</t>
  </si>
  <si>
    <t>Tewkesbury</t>
  </si>
  <si>
    <t>E1102</t>
  </si>
  <si>
    <t>Torbay</t>
  </si>
  <si>
    <t>E1139</t>
  </si>
  <si>
    <t>Torridge</t>
  </si>
  <si>
    <t>E1140</t>
  </si>
  <si>
    <t>West Devon</t>
  </si>
  <si>
    <t>E3921</t>
  </si>
  <si>
    <t>Wiltshire</t>
  </si>
  <si>
    <t>W0001</t>
  </si>
  <si>
    <t>Blaenau Gwent</t>
  </si>
  <si>
    <t>Wales</t>
  </si>
  <si>
    <t>W0002</t>
  </si>
  <si>
    <t>Bridgend</t>
  </si>
  <si>
    <t>W0003</t>
  </si>
  <si>
    <t>Caerphilly</t>
  </si>
  <si>
    <t>W0004</t>
  </si>
  <si>
    <t>Cardiff</t>
  </si>
  <si>
    <t>W0005</t>
  </si>
  <si>
    <t>Carmarthenshire</t>
  </si>
  <si>
    <t>W0006</t>
  </si>
  <si>
    <t>Ceredigion</t>
  </si>
  <si>
    <t>W0007</t>
  </si>
  <si>
    <t>Conwy</t>
  </si>
  <si>
    <t>W0008</t>
  </si>
  <si>
    <t>Denbighshire</t>
  </si>
  <si>
    <t>W0009</t>
  </si>
  <si>
    <t>Flintshire</t>
  </si>
  <si>
    <t>W0010</t>
  </si>
  <si>
    <t>Gwynedd</t>
  </si>
  <si>
    <t>W0011</t>
  </si>
  <si>
    <t>Isle of Anglesey</t>
  </si>
  <si>
    <t>W0012</t>
  </si>
  <si>
    <t>Merthyr Tydfil</t>
  </si>
  <si>
    <t>W0013</t>
  </si>
  <si>
    <t>Monmouthshire</t>
  </si>
  <si>
    <t>W0014</t>
  </si>
  <si>
    <t>Neath Port Talbot</t>
  </si>
  <si>
    <t>W0015</t>
  </si>
  <si>
    <t>Newport</t>
  </si>
  <si>
    <t>W0016</t>
  </si>
  <si>
    <t>Pembrokeshire</t>
  </si>
  <si>
    <t>W0017</t>
  </si>
  <si>
    <t>Powys</t>
  </si>
  <si>
    <t>W0018</t>
  </si>
  <si>
    <t>Rhondda Cynon Taf</t>
  </si>
  <si>
    <t>W0019</t>
  </si>
  <si>
    <t>Swansea</t>
  </si>
  <si>
    <t>W0020</t>
  </si>
  <si>
    <t>The Vale of Glamorgan</t>
  </si>
  <si>
    <t>W0021</t>
  </si>
  <si>
    <t>Torfaen</t>
  </si>
  <si>
    <t>W0022</t>
  </si>
  <si>
    <t>Wrexham</t>
  </si>
  <si>
    <t>E4601</t>
  </si>
  <si>
    <t>Birmingham</t>
  </si>
  <si>
    <t>West Midlands</t>
  </si>
  <si>
    <t>E1831</t>
  </si>
  <si>
    <t>Bromsgrove</t>
  </si>
  <si>
    <t>E3431</t>
  </si>
  <si>
    <t>Cannock Chase</t>
  </si>
  <si>
    <t>E4602</t>
  </si>
  <si>
    <t>Coventry</t>
  </si>
  <si>
    <t>E4603</t>
  </si>
  <si>
    <t>Dudley</t>
  </si>
  <si>
    <t>E3432</t>
  </si>
  <si>
    <t>East Staffordshire</t>
  </si>
  <si>
    <t>E1801</t>
  </si>
  <si>
    <t>Herefordshire</t>
  </si>
  <si>
    <t>E3433</t>
  </si>
  <si>
    <t>Lichfield</t>
  </si>
  <si>
    <t>E1851</t>
  </si>
  <si>
    <t>Malvern Hills</t>
  </si>
  <si>
    <t>E3434</t>
  </si>
  <si>
    <t>Newcastle-under-Lyme</t>
  </si>
  <si>
    <t>E3731</t>
  </si>
  <si>
    <t>North Warwickshire</t>
  </si>
  <si>
    <t>E3732</t>
  </si>
  <si>
    <t>Nuneaton and Bedworth</t>
  </si>
  <si>
    <t>E1835</t>
  </si>
  <si>
    <t>Redditch</t>
  </si>
  <si>
    <t>E3733</t>
  </si>
  <si>
    <t>Rugby</t>
  </si>
  <si>
    <t>E4604</t>
  </si>
  <si>
    <t>Sandwell</t>
  </si>
  <si>
    <t>E3221</t>
  </si>
  <si>
    <t>Shropshire</t>
  </si>
  <si>
    <t>E4605</t>
  </si>
  <si>
    <t>Solihull</t>
  </si>
  <si>
    <t>E3435</t>
  </si>
  <si>
    <t>South Staffordshire</t>
  </si>
  <si>
    <t>E3436</t>
  </si>
  <si>
    <t>Stafford</t>
  </si>
  <si>
    <t>E3421</t>
  </si>
  <si>
    <t>Staffordshire</t>
  </si>
  <si>
    <t>E3437</t>
  </si>
  <si>
    <t>Staffordshire Moorlands</t>
  </si>
  <si>
    <t>E3401</t>
  </si>
  <si>
    <t>Stoke-on-Trent</t>
  </si>
  <si>
    <t>E3734</t>
  </si>
  <si>
    <t>Stratford-on-Avon</t>
  </si>
  <si>
    <t>E3439</t>
  </si>
  <si>
    <t>Tamworth</t>
  </si>
  <si>
    <t>E3201</t>
  </si>
  <si>
    <t>Telford and Wrekin</t>
  </si>
  <si>
    <t>E4606</t>
  </si>
  <si>
    <t>Walsall</t>
  </si>
  <si>
    <t>E3735</t>
  </si>
  <si>
    <t>Warwick</t>
  </si>
  <si>
    <t>E3720</t>
  </si>
  <si>
    <t>Warwickshire</t>
  </si>
  <si>
    <t>E4607</t>
  </si>
  <si>
    <t>Wolverhampton</t>
  </si>
  <si>
    <t>E1837</t>
  </si>
  <si>
    <t>Worcester</t>
  </si>
  <si>
    <t>E1821</t>
  </si>
  <si>
    <t>Worcestershire</t>
  </si>
  <si>
    <t>E1838</t>
  </si>
  <si>
    <t>Wychavon</t>
  </si>
  <si>
    <t>E1839</t>
  </si>
  <si>
    <t>Wyre Forest</t>
  </si>
  <si>
    <t>E4401</t>
  </si>
  <si>
    <t>Barnsley</t>
  </si>
  <si>
    <t>Yorkshire and The Humber</t>
  </si>
  <si>
    <t>E4701</t>
  </si>
  <si>
    <t>Bradford</t>
  </si>
  <si>
    <t>E4702</t>
  </si>
  <si>
    <t>Calderdale</t>
  </si>
  <si>
    <t>E2731</t>
  </si>
  <si>
    <t>Craven</t>
  </si>
  <si>
    <t>E4402</t>
  </si>
  <si>
    <t>Doncaster</t>
  </si>
  <si>
    <t>E2001</t>
  </si>
  <si>
    <t>East Riding of Yorkshire</t>
  </si>
  <si>
    <t>E2732</t>
  </si>
  <si>
    <t>Hambleton</t>
  </si>
  <si>
    <t>E2753</t>
  </si>
  <si>
    <t>Harrogate</t>
  </si>
  <si>
    <t>E2002</t>
  </si>
  <si>
    <t>Kingston upon Hull</t>
  </si>
  <si>
    <t>E4703</t>
  </si>
  <si>
    <t>Kirklees</t>
  </si>
  <si>
    <t>E4704</t>
  </si>
  <si>
    <t>Leeds</t>
  </si>
  <si>
    <t>E2003</t>
  </si>
  <si>
    <t>North East Lincolnshire</t>
  </si>
  <si>
    <t>E2004</t>
  </si>
  <si>
    <t>North Lincolnshire</t>
  </si>
  <si>
    <t>E2721</t>
  </si>
  <si>
    <t>North Yorkshire</t>
  </si>
  <si>
    <t>E2734</t>
  </si>
  <si>
    <t>Richmondshire</t>
  </si>
  <si>
    <t>E4403</t>
  </si>
  <si>
    <t>Rotherham</t>
  </si>
  <si>
    <t>E2755</t>
  </si>
  <si>
    <t>Ryedale</t>
  </si>
  <si>
    <t>E2736</t>
  </si>
  <si>
    <t>Scarborough</t>
  </si>
  <si>
    <t>E2757</t>
  </si>
  <si>
    <t>Selby</t>
  </si>
  <si>
    <t>E4404</t>
  </si>
  <si>
    <t>Sheffield</t>
  </si>
  <si>
    <t>E4705</t>
  </si>
  <si>
    <t>Wakefield</t>
  </si>
  <si>
    <t>E2701</t>
  </si>
  <si>
    <t>York</t>
  </si>
  <si>
    <t>Years</t>
  </si>
  <si>
    <t>LC</t>
  </si>
  <si>
    <t>Date of Birth</t>
  </si>
  <si>
    <t>First Names</t>
  </si>
  <si>
    <t>Port Reference</t>
  </si>
  <si>
    <t>HO File Number</t>
  </si>
  <si>
    <t>Service Start Date</t>
  </si>
  <si>
    <t>Service End Date</t>
  </si>
  <si>
    <t>Local Authority Code</t>
  </si>
  <si>
    <t>Uplift</t>
  </si>
  <si>
    <t>NTS</t>
  </si>
  <si>
    <t>National Transfer Scheme</t>
  </si>
  <si>
    <t>Afghanistan Resettlement Scheme</t>
  </si>
  <si>
    <t>AFGRS</t>
  </si>
  <si>
    <t>LA_Reference</t>
  </si>
  <si>
    <t>ALL CLAIMS ABOVE THIS ROW</t>
  </si>
  <si>
    <t>16th Birthday</t>
  </si>
  <si>
    <t>18th Birthday</t>
  </si>
  <si>
    <t>21st Birthday</t>
  </si>
  <si>
    <t>25th Birthday</t>
  </si>
  <si>
    <t>Start Date</t>
  </si>
  <si>
    <t>End Date</t>
  </si>
  <si>
    <t>Claim Month</t>
  </si>
  <si>
    <t>Month</t>
  </si>
  <si>
    <t>Value</t>
  </si>
  <si>
    <t>January</t>
  </si>
  <si>
    <t>February</t>
  </si>
  <si>
    <t>March</t>
  </si>
  <si>
    <t>April</t>
  </si>
  <si>
    <t>May</t>
  </si>
  <si>
    <t>June</t>
  </si>
  <si>
    <t>July</t>
  </si>
  <si>
    <t>August</t>
  </si>
  <si>
    <t>September</t>
  </si>
  <si>
    <t>October</t>
  </si>
  <si>
    <t>November</t>
  </si>
  <si>
    <t>December</t>
  </si>
  <si>
    <t>Nationality Code</t>
  </si>
  <si>
    <t>Combined</t>
  </si>
  <si>
    <t>Financial Year</t>
  </si>
  <si>
    <t>A</t>
  </si>
  <si>
    <t>B</t>
  </si>
  <si>
    <t>C</t>
  </si>
  <si>
    <t>D</t>
  </si>
  <si>
    <t>E</t>
  </si>
  <si>
    <t>F</t>
  </si>
  <si>
    <t>G</t>
  </si>
  <si>
    <t>H</t>
  </si>
  <si>
    <t>I</t>
  </si>
  <si>
    <t>LC Post 21 Eligibility</t>
  </si>
  <si>
    <t>L</t>
  </si>
  <si>
    <t>SET-UP AND COMPLETION NOTES</t>
  </si>
  <si>
    <t>Please ensure that you have understood the eligibility criteria in the UASC and Leaving Care (Post 18) Funding Instructions.</t>
  </si>
  <si>
    <r>
      <t xml:space="preserve">Fill in your local authority's code in cell </t>
    </r>
    <r>
      <rPr>
        <b/>
        <sz val="12"/>
        <rFont val="Arial"/>
        <family val="2"/>
      </rPr>
      <t>A4</t>
    </r>
    <r>
      <rPr>
        <sz val="12"/>
        <rFont val="Arial"/>
        <family val="2"/>
      </rPr>
      <t xml:space="preserve"> and choose the cohort cell </t>
    </r>
    <r>
      <rPr>
        <b/>
        <sz val="12"/>
        <rFont val="Arial"/>
        <family val="2"/>
      </rPr>
      <t>C4</t>
    </r>
    <r>
      <rPr>
        <sz val="12"/>
        <rFont val="Arial"/>
        <family val="2"/>
      </rPr>
      <t>.</t>
    </r>
  </si>
  <si>
    <r>
      <t xml:space="preserve">Choose the month and calendar year of the claim in cells </t>
    </r>
    <r>
      <rPr>
        <b/>
        <sz val="12"/>
        <rFont val="Arial"/>
        <family val="2"/>
      </rPr>
      <t xml:space="preserve">D4 </t>
    </r>
    <r>
      <rPr>
        <sz val="12"/>
        <rFont val="Arial"/>
        <family val="2"/>
      </rPr>
      <t xml:space="preserve">and </t>
    </r>
    <r>
      <rPr>
        <b/>
        <sz val="12"/>
        <rFont val="Arial"/>
        <family val="2"/>
      </rPr>
      <t>E4</t>
    </r>
    <r>
      <rPr>
        <sz val="12"/>
        <rFont val="Arial"/>
        <family val="2"/>
      </rPr>
      <t xml:space="preserve"> respectively.</t>
    </r>
  </si>
  <si>
    <t>Funding Submission Sheet must be submitted via the MoveIT DMZ secure data transfer portal in accordance with the instructions which have been sent to MoveIT DMZ account holders.</t>
  </si>
  <si>
    <t>Applications for payment (Funding Submission Sheets) must be received by the Home Office no later than 15th of each month following the claim period. The final Funding Submission Sheet (month 12) will be used to record the full year position for your local authority.</t>
  </si>
  <si>
    <t>5 Day Transfer</t>
  </si>
  <si>
    <t>E2801</t>
  </si>
  <si>
    <t>North Northamptonshire</t>
  </si>
  <si>
    <t>E2802</t>
  </si>
  <si>
    <t>West Northamptonshire</t>
  </si>
  <si>
    <t>E0901</t>
  </si>
  <si>
    <t>E0902</t>
  </si>
  <si>
    <t>Cumberland</t>
  </si>
  <si>
    <t>Westmorland &amp; Furness</t>
  </si>
  <si>
    <t>LC Post 21 Confirmed</t>
  </si>
  <si>
    <t>Checker</t>
  </si>
  <si>
    <t>Count of Potential Errors</t>
  </si>
  <si>
    <t>Action Required</t>
  </si>
  <si>
    <t>Total</t>
  </si>
  <si>
    <t>Sign Off</t>
  </si>
  <si>
    <t>Date</t>
  </si>
  <si>
    <t>Responsible Owner</t>
  </si>
  <si>
    <t>LA_Reference Duplicated</t>
  </si>
  <si>
    <t xml:space="preserve">Person continuing in plan after 21 (no end date required) </t>
  </si>
  <si>
    <t>Person not in plan on turning 21 (end date day before 21st birthday)</t>
  </si>
  <si>
    <t>Person in plan after 21 now ended (end date the date plan ended)</t>
  </si>
  <si>
    <t>Funding Submission Sheet - Use this form to request payment for eligible young people who are, or have been, cared for in your local authority during the financial year</t>
  </si>
  <si>
    <t>v3.1</t>
  </si>
  <si>
    <t>LC Service End Date</t>
  </si>
  <si>
    <t>COLUMN HEADINGS GUIDE</t>
  </si>
  <si>
    <t>Please provide the date that the submission was collated in full along with the name of the owner who completed the submission.</t>
  </si>
  <si>
    <t>Submission Sheet Checker</t>
  </si>
  <si>
    <t>Notes for submitting Funding Submission Sheet claims to the Home Office - Columns Heading Guide and Set-up and Completion Notes</t>
  </si>
  <si>
    <t>NTS Transfer</t>
  </si>
  <si>
    <t>M</t>
  </si>
  <si>
    <t>First name(s) of person - all first names must be entered.</t>
  </si>
  <si>
    <t>Surname of person - the full surname must be entered.</t>
  </si>
  <si>
    <t>The Port Reference for the person must be entered when known as it is essential with tracing a person on HO records.</t>
  </si>
  <si>
    <t>The Port Reference is assigned to a person when they arrive in the UK or are first encountered. It will consist of a port code of 3 letters to identify the port and 7 numbers. For example: KIU/1234567, TN4/1234567.</t>
  </si>
  <si>
    <t>The Port Reference should be on the documents first issued to a person. If not entered on the Funding Submission Sheet the Payments Team will try to find the Port Reference and provide it on the feedback sheet.</t>
  </si>
  <si>
    <t>This is the date of the start of funding eligibility for the person. Only people with a service start date before the end of the claim period being submitted should be entered.</t>
  </si>
  <si>
    <t>For UASC the start date will be the date the child first enters LA care.</t>
  </si>
  <si>
    <t>For cases that are continuing from the previous financial year the service start date must not be changed and should be left the same as on the previous year's claim.</t>
  </si>
  <si>
    <t>The service end date should be left blank until eligibility for funding ends. Only service end dates that are before the end of the claim period being submitted should be entered.</t>
  </si>
  <si>
    <t>This will be the day before 21st birthday if the person is not in a planned programme of education or training on turning 21.</t>
  </si>
  <si>
    <t>The day before the 25th birthday if eligible up to 25.</t>
  </si>
  <si>
    <t>This is to confirm the eligibility of of a person who is over or turns 21 before the end of the claim period being submitted under section 3.1(a)ii of the 2024/2025 Leaving Care (Post 18) Funding Instruction - after turning 21 are in a planned programme of education or training.</t>
  </si>
  <si>
    <t>If the person is not in a planned programme when they turn 21 eligibility ends on the day before their 21st birthday. From the dropdown select: Person not in plan on turning 21 (end date day before 21st birthday). Enter the end date as the day before the 21st birthday.</t>
  </si>
  <si>
    <t>If the person was in a planned programme after 21 which has now ended from the dropdown select: Person in plan after 21 now ended (end date the date plan ended). Enter the end date as the date the planned programme ended.</t>
  </si>
  <si>
    <t>This provides a visual check if the data entered within *LC Post 21 Eligibility* has been entered correctly. It confirms the people under 21 in the claim period and the people over 21 requiring confirmation of their eligibility and when this has been completed.</t>
  </si>
  <si>
    <t>Please keep LA comments up to date and delete any that are no longer needed or relevant.</t>
  </si>
  <si>
    <t>New people with start dates before the end of the claim period being submitted should be added to the Funding Submission Sheet.</t>
  </si>
  <si>
    <t>Each person must be given a unique LA reference which they must keep for both UASC and Leaving Care (Post 18) funding. The LA reference must not be changed or used for any other person. The LA reference must be in this format: 'Local Government Account Code' + ' / ' + 'LA unique reference number'. Please see the list of valid Local Government Account Codes on the 'Codes' sheet. For example: E5031/003 (Barnet), S0005/1234 (Edinburgh), W0015/1001 (Newport).</t>
  </si>
  <si>
    <t>For care leavers (over 18) the start date should be the date a leaving care (Post 18) service first starts for the person. The start date should be the person's 18th birthday unless there is a reason the person is not eligible for funding until a later date.</t>
  </si>
  <si>
    <t>For LC (Post 18) the service end date will be when eligibility ends.</t>
  </si>
  <si>
    <t>If the person continues in a planned programme no end date is required. From the dropdown select: Person continuing in plan after 21 (no end date required).</t>
  </si>
  <si>
    <t>For LA to enter comments and information regarding the person and to enter responses to Payment Team requests and queries regarding the case received on the feedback sheet.</t>
  </si>
  <si>
    <t>J</t>
  </si>
  <si>
    <t>For UASC enter "Yes" to confirm if the person transferred through the National Transfer Scheme.
For LC (Post 18) this column does not need to be completed.</t>
  </si>
  <si>
    <t>K</t>
  </si>
  <si>
    <r>
      <t xml:space="preserve">Fill in columns </t>
    </r>
    <r>
      <rPr>
        <b/>
        <sz val="12"/>
        <rFont val="Arial"/>
        <family val="2"/>
      </rPr>
      <t>A-M</t>
    </r>
    <r>
      <rPr>
        <sz val="12"/>
        <rFont val="Arial"/>
        <family val="2"/>
      </rPr>
      <t xml:space="preserve"> listing all eligible people for the cohort (UASC or LC) in the period.</t>
    </r>
  </si>
  <si>
    <t>LA Reference</t>
  </si>
  <si>
    <t>For UASC the service end date should be the day before the 18th birthday unless eligibility ends earlier for any other reason.</t>
  </si>
  <si>
    <r>
      <t xml:space="preserve">The Funding Submission Sheet is set up for 1,000 cases. In the unlikely event that more lines are needed please contact the Payments Team.
</t>
    </r>
    <r>
      <rPr>
        <b/>
        <sz val="12"/>
        <rFont val="Arial"/>
        <family val="2"/>
      </rPr>
      <t>No lines (Excel rows) should be deleted or re-used for another person within the financial year.</t>
    </r>
    <r>
      <rPr>
        <sz val="12"/>
        <rFont val="Arial"/>
        <family val="2"/>
      </rPr>
      <t xml:space="preserve"> If you restart a claim for a person that had previously ended within the financial year, a new (separate) line must be used. Please see column heading instruction I above.</t>
    </r>
  </si>
  <si>
    <t>Home Office File Number. Enter this when known - it will usually consist of the first letter of the person's family name followed by 7 digits. For example: A1000001, B1234567, C2233123.</t>
  </si>
  <si>
    <t>Save a separate copy of this workbook for each funding cohort you will claim (one for UASC and one for Leaving Care). In the file name include your local authority's name and the period being submitted. For example: Croydon UASC Sep-2024, Worcestershire LC Mar-2025.</t>
  </si>
  <si>
    <t xml:space="preserve">Date of birth of person - the DOB funding is being claimed under must be entered. </t>
  </si>
  <si>
    <t>If this is the first Funding Submission Sheet of the financial year please ensure only people who continue to be eligible are transferred from the previous year's claim. Remove any people where eligibility ended in the previous financial year and any people who are not valid for funding. It is not necessary for a person to remain on the same Excel row as in the previous financial year. Add new people with start dates before the end of the claim period being submitted.</t>
  </si>
  <si>
    <t>Make sure there are no empty lines on the Funding Submission Sheet.</t>
  </si>
  <si>
    <t>Please ensure all necessary amendments and updates are made on the Funding Submission Sheet and all start and end dates are correct. Please update LA comments where appropriate and address any under review cases so they can be resolved.</t>
  </si>
  <si>
    <t>Please select the correct nationality by using the dropdown list.</t>
  </si>
  <si>
    <t xml:space="preserve">For cases where the Port Reference is not known please provide any other HO references the person has to help with tracing them on HO records. For example the Unique Application Number (UAN): 1234-1234-1234-1234.
</t>
  </si>
  <si>
    <t>For new UASC cases where the Port Reference is not known please provide information in LA comments on how the person came into LA care as this can help with tracing them on HO records. For example: are they a NTS transfer, spontaneous arrival, from adult accommodation. If the person was initially recorded to be an adult please provide the adult DOB they were first assessed to have.</t>
  </si>
  <si>
    <t>The date the person no longer meets the eligibility criteria for any other reason.</t>
  </si>
  <si>
    <t>If the eligibility of a person ends then re-starts within the same financial year the first line on the Funding Submission Sheet must have an end date when eligibility ends then a second line must be added for the person with start date when eligibility resumes using the same information from columns A-G. (This is necessary in order for the claimed days to be calculated correctly for the separate periods)</t>
  </si>
  <si>
    <t>If this is not the first Funding Submission Sheet of the financial year please ensure each person already entered remains on the same Excel row they were on as on all the previous Funding Submission Sheets submitted. Please do not remove any people previously entered in the financial year. In a financial year people should remain on the same Excel row and no one should be removed from the Funding Submission Sheet. People can be removed from the first Funding Submission Sheet of the next financial year.</t>
  </si>
  <si>
    <t>When copying and pasting data into the Funding Submission Sheet only use Paste Special &gt; Values to ensure no external formatting is pasted in to the submission sheet.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</si>
</sst>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d/mm/yyyy;@"/>
  </numFmts>
  <fonts count="24">
    <font>
      <sz val="12"/>
      <color theme="1"/>
      <name val="Calibri"/>
      <family val="2"/>
      <scheme val="minor"/>
    </font>
    <font>
      <sz val="12"/>
      <color theme="0"/>
      <name val="Calibri Light"/>
      <family val="2"/>
      <scheme val="major"/>
    </font>
    <font>
      <sz val="12"/>
      <color theme="1"/>
      <name val="Calibri Light"/>
      <family val="2"/>
      <scheme val="major"/>
    </font>
    <font>
      <sz val="10"/>
      <color theme="1"/>
      <name val="Arial"/>
      <family val="2"/>
    </font>
    <font>
      <sz val="10"/>
      <color indexed="8"/>
      <name val="Arial"/>
      <family val="2"/>
    </font>
    <font>
      <b/>
      <sz val="10"/>
      <color theme="0"/>
      <name val="Arial"/>
      <family val="2"/>
    </font>
    <font>
      <sz val="8"/>
      <name val="Calibri"/>
      <family val="2"/>
      <scheme val="minor"/>
    </font>
    <font>
      <sz val="1"/>
      <color theme="1"/>
      <name val="Calibri"/>
      <family val="2"/>
      <scheme val="minor"/>
    </font>
    <font>
      <b/>
      <sz val="14"/>
      <name val="Arial"/>
      <family val="2"/>
    </font>
    <font>
      <sz val="12"/>
      <name val="Arial"/>
      <family val="2"/>
    </font>
    <font>
      <b/>
      <sz val="12"/>
      <name val="Arial"/>
      <family val="2"/>
    </font>
    <font>
      <sz val="12"/>
      <color theme="1"/>
      <name val="Arial"/>
      <family val="2"/>
    </font>
    <font>
      <b/>
      <sz val="12"/>
      <color theme="1"/>
      <name val="Arial"/>
      <family val="2"/>
    </font>
    <font>
      <sz val="12"/>
      <color indexed="8"/>
      <name val="Arial"/>
      <family val="2"/>
    </font>
    <font>
      <b/>
      <sz val="14"/>
      <color theme="0"/>
      <name val="Arial"/>
      <family val="2"/>
    </font>
    <font>
      <sz val="14"/>
      <color theme="0"/>
      <name val="Arial"/>
      <family val="2"/>
    </font>
    <font>
      <b/>
      <sz val="12"/>
      <color theme="0"/>
      <name val="Arial"/>
      <family val="2"/>
    </font>
    <font>
      <b/>
      <sz val="14"/>
      <color rgb="FFFFFFFF"/>
      <name val="Arial"/>
      <family val="2"/>
    </font>
    <font>
      <b/>
      <sz val="12"/>
      <color theme="1"/>
      <name val="Helve"/>
    </font>
    <font>
      <sz val="12"/>
      <color theme="0"/>
      <name val="Calibri"/>
      <family val="2"/>
      <scheme val="minor"/>
    </font>
    <font>
      <sz val="12"/>
      <color rgb="FF000000"/>
      <name val="Calibri"/>
      <family val="2"/>
      <scheme val="minor"/>
    </font>
    <font>
      <b/>
      <sz val="16"/>
      <color rgb="FFFFFFFF"/>
      <name val="Arial"/>
      <family val="2"/>
    </font>
    <font>
      <b/>
      <sz val="14"/>
      <color rgb="FFFF0000"/>
      <name val="Arial"/>
      <family val="2"/>
    </font>
    <font>
      <sz val="12"/>
      <color rgb="FF000000"/>
      <name val="Arial"/>
      <family val="2"/>
    </font>
  </fonts>
  <fills count="13">
    <fill>
      <patternFill patternType="none"/>
    </fill>
    <fill>
      <patternFill patternType="gray125"/>
    </fill>
    <fill>
      <patternFill patternType="solid">
        <fgColor rgb="FF7030A0"/>
        <bgColor indexed="64"/>
      </patternFill>
    </fill>
    <fill>
      <patternFill patternType="solid">
        <fgColor theme="7" tint="0.79998168889431442"/>
        <bgColor indexed="64"/>
      </patternFill>
    </fill>
    <fill>
      <patternFill patternType="solid">
        <fgColor rgb="FF7030A0"/>
        <bgColor indexed="0"/>
      </patternFill>
    </fill>
    <fill>
      <patternFill patternType="solid">
        <fgColor theme="0" tint="-0.14999847407452621"/>
        <bgColor indexed="64"/>
      </patternFill>
    </fill>
    <fill>
      <patternFill patternType="solid">
        <fgColor rgb="FF732282"/>
        <bgColor indexed="64"/>
      </patternFill>
    </fill>
    <fill>
      <patternFill patternType="solid">
        <fgColor rgb="FF732282"/>
        <bgColor rgb="FF000000"/>
      </patternFill>
    </fill>
    <fill>
      <patternFill patternType="solid">
        <fgColor rgb="FF002060"/>
        <bgColor indexed="64"/>
      </patternFill>
    </fill>
    <fill>
      <patternFill patternType="solid">
        <fgColor theme="0"/>
        <bgColor indexed="64"/>
      </patternFill>
    </fill>
    <fill>
      <patternFill patternType="solid">
        <fgColor rgb="FFFFFFFF"/>
        <bgColor rgb="FF000000"/>
      </patternFill>
    </fill>
    <fill>
      <patternFill patternType="solid">
        <fgColor rgb="FF002060"/>
        <bgColor rgb="FF000000"/>
      </patternFill>
    </fill>
    <fill>
      <patternFill patternType="solid">
        <fgColor rgb="FFE7E6E6"/>
        <bgColor rgb="FF000000"/>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rgb="FF7030A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style="thin">
        <color theme="0" tint="-0.499984740745262"/>
      </bottom>
      <diagonal/>
    </border>
    <border>
      <left/>
      <right style="thin">
        <color theme="0" tint="-0.499984740745262"/>
      </right>
      <top style="thin">
        <color theme="0" tint="-0.499984740745262"/>
      </top>
      <bottom/>
      <diagonal/>
    </border>
    <border>
      <left style="thin">
        <color theme="0" tint="-0.499984740745262"/>
      </left>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medium">
        <color indexed="64"/>
      </left>
      <right/>
      <top/>
      <bottom/>
      <diagonal/>
    </border>
    <border>
      <left/>
      <right style="thin">
        <color indexed="64"/>
      </right>
      <top style="thin">
        <color indexed="64"/>
      </top>
      <bottom/>
      <diagonal/>
    </border>
    <border>
      <left style="thin">
        <color indexed="64"/>
      </left>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diagonal/>
    </border>
    <border>
      <left style="thin">
        <color theme="0" tint="-0.499984740745262"/>
      </left>
      <right style="thin">
        <color theme="0" tint="-0.499984740745262"/>
      </right>
      <top style="thin">
        <color theme="0" tint="-0.499984740745262"/>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medium">
        <color indexed="64"/>
      </right>
      <top style="thin">
        <color indexed="64"/>
      </top>
      <bottom style="thin">
        <color auto="1"/>
      </bottom>
      <diagonal/>
    </border>
    <border>
      <left style="medium">
        <color indexed="64"/>
      </left>
      <right style="thin">
        <color indexed="64"/>
      </right>
      <top style="thin">
        <color auto="1"/>
      </top>
      <bottom style="thin">
        <color auto="1"/>
      </bottom>
      <diagonal/>
    </border>
    <border>
      <left style="thin">
        <color indexed="64"/>
      </left>
      <right style="medium">
        <color indexed="64"/>
      </right>
      <top style="thin">
        <color auto="1"/>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medium">
        <color indexed="64"/>
      </right>
      <top style="thin">
        <color auto="1"/>
      </top>
      <bottom style="medium">
        <color indexed="64"/>
      </bottom>
      <diagonal/>
    </border>
    <border>
      <left/>
      <right/>
      <top/>
      <bottom style="thin">
        <color indexed="64"/>
      </bottom>
      <diagonal/>
    </border>
    <border>
      <left style="medium">
        <color indexed="64"/>
      </left>
      <right style="medium">
        <color indexed="64"/>
      </right>
      <top/>
      <bottom style="thin">
        <color indexed="64"/>
      </bottom>
      <diagonal/>
    </border>
    <border>
      <left/>
      <right/>
      <top style="thin">
        <color auto="1"/>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thin">
        <color auto="1"/>
      </bottom>
      <diagonal/>
    </border>
    <border>
      <left style="medium">
        <color indexed="64"/>
      </left>
      <right style="thin">
        <color theme="2" tint="-0.499984740745262"/>
      </right>
      <top style="medium">
        <color indexed="64"/>
      </top>
      <bottom style="medium">
        <color indexed="64"/>
      </bottom>
      <diagonal/>
    </border>
    <border>
      <left style="thin">
        <color theme="2" tint="-0.499984740745262"/>
      </left>
      <right style="thin">
        <color theme="2" tint="-0.499984740745262"/>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top style="medium">
        <color indexed="64"/>
      </top>
      <bottom style="medium">
        <color indexed="64"/>
      </bottom>
      <diagonal/>
    </border>
    <border>
      <left style="medium">
        <color indexed="64"/>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s>
  <cellStyleXfs count="3">
    <xf numFmtId="0" fontId="0" fillId="0" borderId="0"/>
    <xf numFmtId="0" fontId="4" fillId="0" borderId="0"/>
    <xf numFmtId="0" fontId="11" fillId="0" borderId="0"/>
  </cellStyleXfs>
  <cellXfs count="168">
    <xf numFmtId="0" fontId="0" fillId="0" borderId="0" xfId="0"/>
    <xf numFmtId="0" fontId="0" fillId="0" borderId="0" xfId="0" applyFill="1"/>
    <xf numFmtId="0" fontId="4" fillId="0" borderId="4" xfId="1" applyBorder="1"/>
    <xf numFmtId="0" fontId="4" fillId="0" borderId="5" xfId="1" applyBorder="1"/>
    <xf numFmtId="0" fontId="5" fillId="4" borderId="7" xfId="1" applyFont="1" applyFill="1" applyBorder="1" applyAlignment="1">
      <alignment horizontal="center"/>
    </xf>
    <xf numFmtId="0" fontId="4" fillId="0" borderId="8" xfId="1" applyBorder="1"/>
    <xf numFmtId="0" fontId="4" fillId="0" borderId="9" xfId="1" applyBorder="1"/>
    <xf numFmtId="0" fontId="5" fillId="4" borderId="10" xfId="1" applyFont="1" applyFill="1" applyBorder="1" applyAlignment="1">
      <alignment horizontal="center"/>
    </xf>
    <xf numFmtId="0" fontId="0" fillId="0" borderId="0" xfId="0" applyNumberFormat="1"/>
    <xf numFmtId="0" fontId="0" fillId="0" borderId="0" xfId="0" applyProtection="1">
      <protection locked="0"/>
    </xf>
    <xf numFmtId="14" fontId="0" fillId="0" borderId="0" xfId="0" applyNumberFormat="1" applyProtection="1"/>
    <xf numFmtId="14" fontId="0" fillId="0" borderId="0" xfId="0" applyNumberFormat="1" applyFill="1"/>
    <xf numFmtId="1" fontId="0" fillId="0" borderId="0" xfId="0" applyNumberFormat="1"/>
    <xf numFmtId="0" fontId="4" fillId="0" borderId="4" xfId="1" applyFill="1" applyBorder="1"/>
    <xf numFmtId="0" fontId="4" fillId="0" borderId="6" xfId="1" applyFill="1" applyBorder="1"/>
    <xf numFmtId="0" fontId="4" fillId="0" borderId="8" xfId="1" applyFill="1" applyBorder="1"/>
    <xf numFmtId="0" fontId="0" fillId="0" borderId="0" xfId="0" applyFill="1" applyProtection="1"/>
    <xf numFmtId="0" fontId="0" fillId="0" borderId="0" xfId="0" applyProtection="1"/>
    <xf numFmtId="0" fontId="0" fillId="3" borderId="12" xfId="0" applyFill="1" applyBorder="1"/>
    <xf numFmtId="0" fontId="4" fillId="0" borderId="1" xfId="1" applyBorder="1"/>
    <xf numFmtId="0" fontId="4" fillId="0" borderId="13" xfId="1" applyBorder="1"/>
    <xf numFmtId="0" fontId="5" fillId="4" borderId="6" xfId="1" applyFont="1" applyFill="1" applyBorder="1" applyAlignment="1">
      <alignment horizontal="center"/>
    </xf>
    <xf numFmtId="0" fontId="0" fillId="3" borderId="2" xfId="0" applyFill="1" applyBorder="1"/>
    <xf numFmtId="0" fontId="4" fillId="0" borderId="14" xfId="1" applyBorder="1"/>
    <xf numFmtId="0" fontId="4" fillId="3" borderId="15" xfId="1" applyFill="1" applyBorder="1"/>
    <xf numFmtId="0" fontId="4" fillId="0" borderId="16" xfId="1" applyBorder="1"/>
    <xf numFmtId="0" fontId="4" fillId="3" borderId="12" xfId="1" applyFill="1" applyBorder="1"/>
    <xf numFmtId="0" fontId="13" fillId="3" borderId="2" xfId="1" applyFont="1" applyFill="1" applyBorder="1"/>
    <xf numFmtId="0" fontId="4" fillId="3" borderId="2" xfId="1" applyFill="1" applyBorder="1"/>
    <xf numFmtId="0" fontId="0" fillId="3" borderId="15" xfId="0" applyFill="1" applyBorder="1"/>
    <xf numFmtId="0" fontId="4" fillId="0" borderId="14" xfId="1" applyFill="1" applyBorder="1"/>
    <xf numFmtId="0" fontId="4" fillId="0" borderId="5" xfId="1" applyFill="1" applyBorder="1"/>
    <xf numFmtId="0" fontId="1" fillId="2" borderId="3" xfId="0" applyFont="1" applyFill="1" applyBorder="1" applyAlignment="1" applyProtection="1">
      <alignment horizontal="left" vertical="center" wrapText="1"/>
    </xf>
    <xf numFmtId="0" fontId="2" fillId="0" borderId="0" xfId="0" applyFont="1" applyFill="1" applyAlignment="1" applyProtection="1">
      <alignment horizontal="left"/>
    </xf>
    <xf numFmtId="0" fontId="2" fillId="0" borderId="0" xfId="0" applyFont="1" applyFill="1" applyAlignment="1">
      <alignment horizontal="left"/>
    </xf>
    <xf numFmtId="0" fontId="2" fillId="0" borderId="0" xfId="0" applyFont="1" applyAlignment="1">
      <alignment horizontal="left"/>
    </xf>
    <xf numFmtId="14" fontId="0" fillId="0" borderId="0" xfId="0" applyNumberFormat="1"/>
    <xf numFmtId="0" fontId="11" fillId="0" borderId="0" xfId="0" applyFont="1"/>
    <xf numFmtId="14" fontId="12" fillId="0" borderId="23" xfId="0" applyNumberFormat="1" applyFont="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1" fillId="5" borderId="0" xfId="0" applyFont="1" applyFill="1"/>
    <xf numFmtId="0" fontId="15" fillId="6" borderId="18" xfId="0" applyFont="1" applyFill="1" applyBorder="1" applyAlignment="1">
      <alignment horizontal="center"/>
    </xf>
    <xf numFmtId="0" fontId="8" fillId="5" borderId="19" xfId="0" applyFont="1" applyFill="1" applyBorder="1" applyAlignment="1">
      <alignment horizontal="center"/>
    </xf>
    <xf numFmtId="0" fontId="11" fillId="0" borderId="0" xfId="0" applyFont="1" applyAlignment="1">
      <alignment horizontal="right"/>
    </xf>
    <xf numFmtId="0" fontId="7" fillId="0" borderId="0" xfId="0" applyFont="1" applyFill="1" applyAlignment="1" applyProtection="1">
      <alignment horizontal="left" vertical="center" wrapText="1"/>
    </xf>
    <xf numFmtId="0" fontId="11" fillId="0" borderId="0" xfId="0" applyFont="1" applyFill="1" applyBorder="1" applyAlignment="1" applyProtection="1">
      <alignment horizontal="left" vertical="center" wrapText="1"/>
      <protection locked="0"/>
    </xf>
    <xf numFmtId="0" fontId="11" fillId="0" borderId="0" xfId="0" applyFont="1" applyBorder="1" applyAlignment="1" applyProtection="1">
      <alignment horizontal="left" vertical="center" wrapText="1"/>
      <protection locked="0"/>
    </xf>
    <xf numFmtId="0" fontId="3" fillId="8" borderId="0" xfId="0" applyFont="1" applyFill="1" applyBorder="1"/>
    <xf numFmtId="0" fontId="3" fillId="8" borderId="11" xfId="0" applyFont="1" applyFill="1" applyBorder="1"/>
    <xf numFmtId="0" fontId="3" fillId="8" borderId="0" xfId="0" applyFont="1" applyFill="1" applyBorder="1" applyAlignment="1">
      <alignment horizontal="right"/>
    </xf>
    <xf numFmtId="0" fontId="3" fillId="8" borderId="32" xfId="0" applyFont="1" applyFill="1" applyBorder="1"/>
    <xf numFmtId="0" fontId="15" fillId="6" borderId="33" xfId="0" applyFont="1" applyFill="1" applyBorder="1" applyAlignment="1">
      <alignment horizontal="center"/>
    </xf>
    <xf numFmtId="0" fontId="8" fillId="5" borderId="34" xfId="0" applyFont="1" applyFill="1" applyBorder="1" applyAlignment="1">
      <alignment horizontal="center"/>
    </xf>
    <xf numFmtId="0" fontId="12" fillId="0" borderId="35" xfId="0" applyFont="1" applyBorder="1" applyAlignment="1" applyProtection="1">
      <alignment horizontal="left" vertical="center" wrapText="1"/>
      <protection locked="0"/>
    </xf>
    <xf numFmtId="14" fontId="11" fillId="0" borderId="0" xfId="0" applyNumberFormat="1" applyFont="1" applyBorder="1" applyAlignment="1" applyProtection="1">
      <alignment horizontal="left" vertical="center" wrapText="1"/>
      <protection locked="0"/>
    </xf>
    <xf numFmtId="0" fontId="11" fillId="0" borderId="32" xfId="0" applyFont="1" applyBorder="1" applyAlignment="1" applyProtection="1">
      <alignment horizontal="left" vertical="center" wrapText="1"/>
      <protection locked="0"/>
    </xf>
    <xf numFmtId="14" fontId="11" fillId="0" borderId="0" xfId="0" applyNumberFormat="1" applyFont="1" applyFill="1" applyBorder="1" applyAlignment="1" applyProtection="1">
      <alignment horizontal="left" vertical="center" wrapText="1"/>
      <protection locked="0"/>
    </xf>
    <xf numFmtId="0" fontId="11" fillId="0" borderId="32" xfId="0" applyFont="1" applyFill="1" applyBorder="1" applyAlignment="1" applyProtection="1">
      <alignment horizontal="left" vertical="center" wrapText="1"/>
      <protection locked="0"/>
    </xf>
    <xf numFmtId="0" fontId="5" fillId="8" borderId="32" xfId="0" applyFont="1" applyFill="1" applyBorder="1" applyAlignment="1">
      <alignment horizontal="right"/>
    </xf>
    <xf numFmtId="0" fontId="14" fillId="6" borderId="36" xfId="0" applyFont="1" applyFill="1" applyBorder="1" applyAlignment="1">
      <alignment horizontal="left" vertical="center" wrapText="1"/>
    </xf>
    <xf numFmtId="0" fontId="14" fillId="6" borderId="37" xfId="0" applyFont="1" applyFill="1" applyBorder="1" applyAlignment="1">
      <alignment horizontal="left" vertical="center" wrapText="1"/>
    </xf>
    <xf numFmtId="0" fontId="14" fillId="6" borderId="37" xfId="0" applyFont="1" applyFill="1" applyBorder="1" applyAlignment="1">
      <alignment horizontal="left" vertical="center"/>
    </xf>
    <xf numFmtId="0" fontId="14" fillId="6" borderId="20" xfId="0" applyFont="1" applyFill="1" applyBorder="1" applyAlignment="1">
      <alignment horizontal="left" vertical="center" wrapText="1"/>
    </xf>
    <xf numFmtId="0" fontId="14" fillId="6" borderId="38" xfId="0" applyFont="1" applyFill="1" applyBorder="1" applyAlignment="1">
      <alignment horizontal="left" vertical="center"/>
    </xf>
    <xf numFmtId="0" fontId="16" fillId="6" borderId="39" xfId="0" applyFont="1" applyFill="1" applyBorder="1" applyAlignment="1">
      <alignment horizontal="center"/>
    </xf>
    <xf numFmtId="0" fontId="16" fillId="6" borderId="15" xfId="0" applyFont="1" applyFill="1" applyBorder="1" applyAlignment="1">
      <alignment horizontal="center"/>
    </xf>
    <xf numFmtId="0" fontId="16" fillId="6" borderId="40" xfId="0" applyFont="1" applyFill="1" applyBorder="1" applyAlignment="1">
      <alignment horizontal="center"/>
    </xf>
    <xf numFmtId="0" fontId="12" fillId="3" borderId="39" xfId="0" applyFont="1" applyFill="1" applyBorder="1" applyAlignment="1" applyProtection="1">
      <alignment horizontal="center"/>
      <protection locked="0"/>
    </xf>
    <xf numFmtId="164" fontId="12" fillId="5" borderId="15" xfId="0" applyNumberFormat="1" applyFont="1" applyFill="1" applyBorder="1" applyAlignment="1">
      <alignment horizontal="center"/>
    </xf>
    <xf numFmtId="164" fontId="12" fillId="3" borderId="15" xfId="0" applyNumberFormat="1" applyFont="1" applyFill="1" applyBorder="1" applyAlignment="1" applyProtection="1">
      <alignment horizontal="center"/>
      <protection locked="0"/>
    </xf>
    <xf numFmtId="0" fontId="12" fillId="3" borderId="15" xfId="0" applyNumberFormat="1" applyFont="1" applyFill="1" applyBorder="1" applyAlignment="1" applyProtection="1">
      <alignment horizontal="center"/>
      <protection locked="0"/>
    </xf>
    <xf numFmtId="1" fontId="12" fillId="3" borderId="40" xfId="0" applyNumberFormat="1" applyFont="1" applyFill="1" applyBorder="1" applyAlignment="1" applyProtection="1">
      <alignment horizontal="center"/>
      <protection locked="0"/>
    </xf>
    <xf numFmtId="0" fontId="11" fillId="6" borderId="41" xfId="0" applyFont="1" applyFill="1" applyBorder="1"/>
    <xf numFmtId="0" fontId="14" fillId="6" borderId="20" xfId="0" applyFont="1" applyFill="1" applyBorder="1"/>
    <xf numFmtId="0" fontId="11" fillId="6" borderId="20" xfId="0" applyFont="1" applyFill="1" applyBorder="1"/>
    <xf numFmtId="0" fontId="17" fillId="7" borderId="20" xfId="0" applyFont="1" applyFill="1" applyBorder="1"/>
    <xf numFmtId="0" fontId="11" fillId="6" borderId="20" xfId="0" applyFont="1" applyFill="1" applyBorder="1" applyAlignment="1">
      <alignment horizontal="right"/>
    </xf>
    <xf numFmtId="0" fontId="11" fillId="6" borderId="38" xfId="0" applyFont="1" applyFill="1" applyBorder="1"/>
    <xf numFmtId="0" fontId="12" fillId="0" borderId="35" xfId="0" applyFont="1" applyFill="1" applyBorder="1" applyAlignment="1" applyProtection="1">
      <alignment horizontal="left" vertical="center" wrapText="1"/>
      <protection locked="0"/>
    </xf>
    <xf numFmtId="0" fontId="12" fillId="0" borderId="11" xfId="0" applyFont="1" applyFill="1" applyBorder="1" applyAlignment="1" applyProtection="1">
      <alignment horizontal="left" vertical="center" wrapText="1"/>
      <protection locked="0"/>
    </xf>
    <xf numFmtId="0" fontId="11" fillId="0" borderId="0" xfId="0" applyFont="1" applyBorder="1" applyAlignment="1" applyProtection="1">
      <alignment horizontal="center" vertical="center" wrapText="1"/>
    </xf>
    <xf numFmtId="0" fontId="14" fillId="8" borderId="17" xfId="0" applyFont="1" applyFill="1" applyBorder="1" applyAlignment="1" applyProtection="1">
      <alignment horizontal="left" vertical="center" wrapText="1"/>
    </xf>
    <xf numFmtId="0" fontId="14" fillId="8" borderId="20" xfId="0" applyFont="1" applyFill="1" applyBorder="1" applyAlignment="1" applyProtection="1">
      <alignment horizontal="center" vertical="center" wrapText="1"/>
    </xf>
    <xf numFmtId="0" fontId="14" fillId="8" borderId="17" xfId="0" applyFont="1" applyFill="1" applyBorder="1" applyAlignment="1" applyProtection="1">
      <alignment horizontal="center" vertical="center" wrapText="1"/>
    </xf>
    <xf numFmtId="0" fontId="16" fillId="6" borderId="17" xfId="0" applyFont="1" applyFill="1" applyBorder="1" applyAlignment="1" applyProtection="1">
      <alignment horizontal="left" vertical="center" wrapText="1"/>
    </xf>
    <xf numFmtId="0" fontId="12" fillId="0" borderId="26" xfId="0" applyFont="1" applyBorder="1" applyAlignment="1" applyProtection="1">
      <alignment horizontal="center" vertical="center" wrapText="1"/>
    </xf>
    <xf numFmtId="0" fontId="12" fillId="0" borderId="27" xfId="0" applyFont="1" applyBorder="1" applyAlignment="1" applyProtection="1">
      <alignment horizontal="center" vertical="center" wrapText="1"/>
    </xf>
    <xf numFmtId="0" fontId="12" fillId="0" borderId="21" xfId="0" applyFont="1" applyBorder="1" applyAlignment="1" applyProtection="1">
      <alignment horizontal="center" vertical="center" wrapText="1"/>
    </xf>
    <xf numFmtId="0" fontId="18" fillId="0" borderId="21" xfId="0" applyFont="1" applyBorder="1" applyAlignment="1" applyProtection="1">
      <alignment horizontal="center" vertical="center" wrapText="1"/>
    </xf>
    <xf numFmtId="0" fontId="12" fillId="0" borderId="28" xfId="0" applyFont="1" applyBorder="1" applyAlignment="1" applyProtection="1">
      <alignment horizontal="center" vertical="center" wrapText="1"/>
    </xf>
    <xf numFmtId="0" fontId="12" fillId="0" borderId="17" xfId="0" applyFont="1" applyBorder="1" applyAlignment="1" applyProtection="1">
      <alignment horizontal="center" vertical="center" wrapText="1"/>
    </xf>
    <xf numFmtId="0" fontId="11" fillId="5" borderId="0" xfId="0" applyFont="1" applyFill="1" applyProtection="1"/>
    <xf numFmtId="0" fontId="16" fillId="6" borderId="35" xfId="0" applyFont="1" applyFill="1" applyBorder="1" applyAlignment="1" applyProtection="1">
      <alignment horizontal="center" vertical="center" wrapText="1"/>
    </xf>
    <xf numFmtId="14" fontId="12" fillId="0" borderId="23" xfId="0" applyNumberFormat="1" applyFont="1" applyBorder="1" applyAlignment="1" applyProtection="1">
      <alignment horizontal="center" vertical="center"/>
    </xf>
    <xf numFmtId="0" fontId="16" fillId="6" borderId="22" xfId="0" applyFont="1" applyFill="1" applyBorder="1" applyAlignment="1" applyProtection="1">
      <alignment horizontal="center" vertical="center" wrapText="1"/>
    </xf>
    <xf numFmtId="0" fontId="16" fillId="6" borderId="24" xfId="0" applyFont="1" applyFill="1" applyBorder="1" applyAlignment="1" applyProtection="1">
      <alignment horizontal="center" vertical="center" wrapText="1"/>
    </xf>
    <xf numFmtId="0" fontId="12" fillId="0" borderId="46" xfId="0" applyFont="1" applyBorder="1" applyAlignment="1" applyProtection="1">
      <alignment horizontal="center" vertical="center" wrapText="1"/>
    </xf>
    <xf numFmtId="0" fontId="19" fillId="0" borderId="0" xfId="0" applyFont="1"/>
    <xf numFmtId="0" fontId="16" fillId="8" borderId="30" xfId="0" applyFont="1" applyFill="1" applyBorder="1" applyAlignment="1"/>
    <xf numFmtId="0" fontId="16" fillId="8" borderId="31" xfId="0" applyFont="1" applyFill="1" applyBorder="1" applyAlignment="1"/>
    <xf numFmtId="0" fontId="14" fillId="6" borderId="37" xfId="0" applyFont="1" applyFill="1" applyBorder="1" applyAlignment="1" applyProtection="1">
      <alignment horizontal="center" vertical="center" wrapText="1"/>
    </xf>
    <xf numFmtId="0" fontId="16" fillId="8" borderId="30" xfId="0" applyFont="1" applyFill="1" applyBorder="1" applyAlignment="1" applyProtection="1">
      <alignment horizontal="center" vertical="center"/>
    </xf>
    <xf numFmtId="0" fontId="3" fillId="8" borderId="0" xfId="0" applyFont="1" applyFill="1" applyBorder="1" applyAlignment="1" applyProtection="1">
      <alignment horizontal="center" vertical="center"/>
    </xf>
    <xf numFmtId="0" fontId="14" fillId="6" borderId="20" xfId="0" applyFont="1" applyFill="1" applyBorder="1" applyAlignment="1" applyProtection="1">
      <alignment horizontal="center" vertical="center"/>
    </xf>
    <xf numFmtId="0" fontId="11" fillId="0" borderId="0" xfId="0" applyFont="1" applyAlignment="1" applyProtection="1">
      <alignment horizontal="center" vertical="center"/>
    </xf>
    <xf numFmtId="14" fontId="11" fillId="0" borderId="0" xfId="0" applyNumberFormat="1" applyFont="1" applyFill="1" applyAlignment="1" applyProtection="1">
      <alignment horizontal="left" vertical="center" wrapText="1"/>
      <protection locked="0"/>
    </xf>
    <xf numFmtId="0" fontId="3" fillId="8" borderId="0" xfId="0" applyFont="1" applyFill="1" applyBorder="1" applyAlignment="1">
      <alignment horizontal="left"/>
    </xf>
    <xf numFmtId="0" fontId="11" fillId="6" borderId="20" xfId="0" applyFont="1" applyFill="1" applyBorder="1" applyAlignment="1">
      <alignment horizontal="left"/>
    </xf>
    <xf numFmtId="0" fontId="11" fillId="0" borderId="0" xfId="0" applyFont="1" applyAlignment="1">
      <alignment horizontal="left"/>
    </xf>
    <xf numFmtId="0" fontId="12" fillId="0" borderId="0" xfId="0" applyFont="1" applyBorder="1" applyAlignment="1" applyProtection="1">
      <alignment horizontal="center" vertical="center" wrapText="1"/>
      <protection locked="0"/>
    </xf>
    <xf numFmtId="0" fontId="20" fillId="0" borderId="11" xfId="0" applyFont="1" applyBorder="1"/>
    <xf numFmtId="0" fontId="9" fillId="10" borderId="0" xfId="0" applyFont="1" applyFill="1" applyAlignment="1">
      <alignment horizontal="left" vertical="top"/>
    </xf>
    <xf numFmtId="0" fontId="9" fillId="10" borderId="32" xfId="0" applyFont="1" applyFill="1" applyBorder="1" applyAlignment="1">
      <alignment horizontal="left" vertical="top" wrapText="1"/>
    </xf>
    <xf numFmtId="0" fontId="22" fillId="10" borderId="17" xfId="0" applyFont="1" applyFill="1" applyBorder="1" applyAlignment="1">
      <alignment horizontal="center" vertical="center"/>
    </xf>
    <xf numFmtId="0" fontId="17" fillId="7" borderId="17" xfId="0" applyFont="1" applyFill="1" applyBorder="1" applyAlignment="1">
      <alignment horizontal="left" vertical="center" wrapText="1"/>
    </xf>
    <xf numFmtId="0" fontId="20" fillId="12" borderId="0" xfId="0" applyFont="1" applyFill="1"/>
    <xf numFmtId="0" fontId="8" fillId="10" borderId="17" xfId="0" applyFont="1" applyFill="1" applyBorder="1" applyAlignment="1">
      <alignment horizontal="center" vertical="center"/>
    </xf>
    <xf numFmtId="0" fontId="22" fillId="10" borderId="42" xfId="0" applyFont="1" applyFill="1" applyBorder="1" applyAlignment="1">
      <alignment horizontal="center" vertical="center"/>
    </xf>
    <xf numFmtId="0" fontId="17" fillId="7" borderId="42" xfId="0" applyFont="1" applyFill="1" applyBorder="1" applyAlignment="1">
      <alignment horizontal="left" vertical="center" wrapText="1"/>
    </xf>
    <xf numFmtId="0" fontId="9" fillId="10" borderId="38" xfId="0" applyFont="1" applyFill="1" applyBorder="1" applyAlignment="1">
      <alignment horizontal="left" vertical="center" wrapText="1"/>
    </xf>
    <xf numFmtId="0" fontId="9" fillId="10" borderId="31" xfId="0" applyFont="1" applyFill="1" applyBorder="1" applyAlignment="1">
      <alignment horizontal="left" vertical="center" wrapText="1"/>
    </xf>
    <xf numFmtId="0" fontId="9" fillId="10" borderId="32" xfId="0" applyFont="1" applyFill="1" applyBorder="1" applyAlignment="1">
      <alignment horizontal="left" vertical="center" wrapText="1"/>
    </xf>
    <xf numFmtId="0" fontId="0" fillId="10" borderId="32" xfId="0" applyFont="1" applyFill="1" applyBorder="1" applyAlignment="1">
      <alignment horizontal="left" vertical="center" wrapText="1"/>
    </xf>
    <xf numFmtId="0" fontId="9" fillId="10" borderId="45" xfId="0" applyFont="1" applyFill="1" applyBorder="1" applyAlignment="1">
      <alignment horizontal="left" vertical="center" wrapText="1"/>
    </xf>
    <xf numFmtId="0" fontId="23" fillId="10" borderId="32" xfId="0" applyFont="1" applyFill="1" applyBorder="1" applyAlignment="1">
      <alignment horizontal="left" vertical="center" wrapText="1"/>
    </xf>
    <xf numFmtId="0" fontId="23" fillId="10" borderId="45" xfId="0" applyFont="1" applyFill="1" applyBorder="1" applyAlignment="1">
      <alignment horizontal="left" vertical="center" wrapText="1"/>
    </xf>
    <xf numFmtId="0" fontId="9" fillId="10" borderId="41" xfId="0" applyFont="1" applyFill="1" applyBorder="1" applyAlignment="1">
      <alignment horizontal="left" vertical="top" wrapText="1"/>
    </xf>
    <xf numFmtId="0" fontId="9" fillId="10" borderId="38" xfId="0" applyFont="1" applyFill="1" applyBorder="1" applyAlignment="1">
      <alignment horizontal="left" vertical="top" wrapText="1"/>
    </xf>
    <xf numFmtId="0" fontId="10" fillId="10" borderId="41" xfId="0" applyFont="1" applyFill="1" applyBorder="1" applyAlignment="1">
      <alignment horizontal="left" vertical="top" wrapText="1"/>
    </xf>
    <xf numFmtId="0" fontId="10" fillId="10" borderId="38" xfId="0" applyFont="1" applyFill="1" applyBorder="1" applyAlignment="1">
      <alignment horizontal="left" vertical="top" wrapText="1"/>
    </xf>
    <xf numFmtId="0" fontId="8" fillId="10" borderId="18" xfId="0" applyFont="1" applyFill="1" applyBorder="1" applyAlignment="1">
      <alignment horizontal="center" vertical="center"/>
    </xf>
    <xf numFmtId="0" fontId="8" fillId="10" borderId="42" xfId="0" applyFont="1" applyFill="1" applyBorder="1" applyAlignment="1">
      <alignment horizontal="center" vertical="center"/>
    </xf>
    <xf numFmtId="0" fontId="8" fillId="10" borderId="19" xfId="0" applyFont="1" applyFill="1" applyBorder="1" applyAlignment="1">
      <alignment horizontal="center" vertical="center"/>
    </xf>
    <xf numFmtId="0" fontId="9" fillId="10" borderId="29" xfId="0" applyFont="1" applyFill="1" applyBorder="1" applyAlignment="1">
      <alignment horizontal="left" vertical="top" wrapText="1"/>
    </xf>
    <xf numFmtId="0" fontId="9" fillId="10" borderId="31" xfId="0" applyFont="1" applyFill="1" applyBorder="1" applyAlignment="1">
      <alignment horizontal="left" vertical="top" wrapText="1"/>
    </xf>
    <xf numFmtId="0" fontId="9" fillId="10" borderId="11" xfId="0" applyFont="1" applyFill="1" applyBorder="1" applyAlignment="1">
      <alignment horizontal="left" vertical="top" wrapText="1"/>
    </xf>
    <xf numFmtId="0" fontId="9" fillId="10" borderId="32" xfId="0" applyFont="1" applyFill="1" applyBorder="1" applyAlignment="1">
      <alignment horizontal="left" vertical="top" wrapText="1"/>
    </xf>
    <xf numFmtId="0" fontId="0" fillId="10" borderId="11" xfId="0" applyFill="1" applyBorder="1" applyAlignment="1">
      <alignment horizontal="left" vertical="top" wrapText="1"/>
    </xf>
    <xf numFmtId="0" fontId="0" fillId="10" borderId="32" xfId="0" applyFill="1" applyBorder="1" applyAlignment="1">
      <alignment horizontal="left" vertical="top" wrapText="1"/>
    </xf>
    <xf numFmtId="0" fontId="10" fillId="10" borderId="11" xfId="0" applyFont="1" applyFill="1" applyBorder="1" applyAlignment="1">
      <alignment horizontal="left" vertical="top" wrapText="1"/>
    </xf>
    <xf numFmtId="0" fontId="10" fillId="10" borderId="32" xfId="0" applyFont="1" applyFill="1" applyBorder="1" applyAlignment="1">
      <alignment horizontal="left" vertical="top" wrapText="1"/>
    </xf>
    <xf numFmtId="0" fontId="9" fillId="10" borderId="43" xfId="0" applyFont="1" applyFill="1" applyBorder="1" applyAlignment="1">
      <alignment horizontal="left" vertical="top" wrapText="1"/>
    </xf>
    <xf numFmtId="0" fontId="9" fillId="10" borderId="45" xfId="0" applyFont="1" applyFill="1" applyBorder="1" applyAlignment="1">
      <alignment horizontal="left" vertical="top" wrapText="1"/>
    </xf>
    <xf numFmtId="0" fontId="22" fillId="10" borderId="18" xfId="0" applyFont="1" applyFill="1" applyBorder="1" applyAlignment="1">
      <alignment horizontal="center" vertical="center"/>
    </xf>
    <xf numFmtId="0" fontId="22" fillId="10" borderId="42" xfId="0" applyFont="1" applyFill="1" applyBorder="1" applyAlignment="1">
      <alignment horizontal="center" vertical="center"/>
    </xf>
    <xf numFmtId="0" fontId="22" fillId="10" borderId="19" xfId="0" applyFont="1" applyFill="1" applyBorder="1" applyAlignment="1">
      <alignment horizontal="center" vertical="center"/>
    </xf>
    <xf numFmtId="0" fontId="17" fillId="7" borderId="18" xfId="0" applyFont="1" applyFill="1" applyBorder="1" applyAlignment="1">
      <alignment horizontal="left" vertical="center" wrapText="1"/>
    </xf>
    <xf numFmtId="0" fontId="17" fillId="7" borderId="42" xfId="0" applyFont="1" applyFill="1" applyBorder="1" applyAlignment="1">
      <alignment horizontal="left" vertical="center" wrapText="1"/>
    </xf>
    <xf numFmtId="0" fontId="17" fillId="7" borderId="19" xfId="0" applyFont="1" applyFill="1" applyBorder="1" applyAlignment="1">
      <alignment horizontal="left" vertical="center" wrapText="1"/>
    </xf>
    <xf numFmtId="0" fontId="21" fillId="11" borderId="29" xfId="0" applyFont="1" applyFill="1" applyBorder="1" applyAlignment="1">
      <alignment horizontal="center" vertical="center"/>
    </xf>
    <xf numFmtId="0" fontId="21" fillId="11" borderId="30" xfId="0" applyFont="1" applyFill="1" applyBorder="1" applyAlignment="1">
      <alignment horizontal="center" vertical="center"/>
    </xf>
    <xf numFmtId="0" fontId="21" fillId="11" borderId="11" xfId="0" applyFont="1" applyFill="1" applyBorder="1" applyAlignment="1">
      <alignment horizontal="center" vertical="center"/>
    </xf>
    <xf numFmtId="0" fontId="21" fillId="11" borderId="0" xfId="0" applyFont="1" applyFill="1" applyBorder="1" applyAlignment="1">
      <alignment horizontal="center" vertical="center"/>
    </xf>
    <xf numFmtId="0" fontId="21" fillId="11" borderId="43" xfId="0" applyFont="1" applyFill="1" applyBorder="1" applyAlignment="1">
      <alignment horizontal="center" vertical="center"/>
    </xf>
    <xf numFmtId="0" fontId="21" fillId="11" borderId="44" xfId="0" applyFont="1" applyFill="1" applyBorder="1" applyAlignment="1">
      <alignment horizontal="center" vertical="center"/>
    </xf>
    <xf numFmtId="0" fontId="8" fillId="10" borderId="29" xfId="0" applyFont="1" applyFill="1" applyBorder="1" applyAlignment="1">
      <alignment horizontal="left" vertical="center"/>
    </xf>
    <xf numFmtId="0" fontId="8" fillId="10" borderId="30" xfId="0" applyFont="1" applyFill="1" applyBorder="1" applyAlignment="1">
      <alignment horizontal="left" vertical="center"/>
    </xf>
    <xf numFmtId="0" fontId="8" fillId="10" borderId="11" xfId="0" applyFont="1" applyFill="1" applyBorder="1" applyAlignment="1">
      <alignment horizontal="left" vertical="center"/>
    </xf>
    <xf numFmtId="0" fontId="8" fillId="10" borderId="0" xfId="0" applyFont="1" applyFill="1" applyBorder="1" applyAlignment="1">
      <alignment horizontal="left" vertical="center"/>
    </xf>
    <xf numFmtId="0" fontId="21" fillId="11" borderId="41" xfId="0" applyFont="1" applyFill="1" applyBorder="1" applyAlignment="1">
      <alignment horizontal="center" vertical="center"/>
    </xf>
    <xf numFmtId="0" fontId="21" fillId="11" borderId="20" xfId="0" applyFont="1" applyFill="1" applyBorder="1" applyAlignment="1">
      <alignment horizontal="center" vertical="center"/>
    </xf>
    <xf numFmtId="0" fontId="12" fillId="9" borderId="42" xfId="0" applyFont="1" applyFill="1" applyBorder="1" applyAlignment="1" applyProtection="1">
      <alignment horizontal="center" vertical="center" wrapText="1"/>
    </xf>
    <xf numFmtId="0" fontId="12" fillId="9" borderId="19" xfId="0" applyFont="1" applyFill="1" applyBorder="1" applyAlignment="1" applyProtection="1">
      <alignment horizontal="center" vertical="center" wrapText="1"/>
    </xf>
    <xf numFmtId="0" fontId="14" fillId="8" borderId="29" xfId="0" applyFont="1" applyFill="1" applyBorder="1" applyAlignment="1" applyProtection="1">
      <alignment horizontal="center" vertical="center" wrapText="1"/>
    </xf>
    <xf numFmtId="0" fontId="14" fillId="8" borderId="30" xfId="0" applyFont="1" applyFill="1" applyBorder="1" applyAlignment="1" applyProtection="1">
      <alignment horizontal="center" vertical="center" wrapText="1"/>
    </xf>
    <xf numFmtId="0" fontId="14" fillId="8" borderId="31" xfId="0" applyFont="1" applyFill="1" applyBorder="1" applyAlignment="1" applyProtection="1">
      <alignment horizontal="center" vertical="center" wrapText="1"/>
    </xf>
    <xf numFmtId="0" fontId="16" fillId="8" borderId="29" xfId="0" applyFont="1" applyFill="1" applyBorder="1" applyAlignment="1">
      <alignment horizontal="left"/>
    </xf>
    <xf numFmtId="0" fontId="16" fillId="8" borderId="30" xfId="0" applyFont="1" applyFill="1" applyBorder="1" applyAlignment="1">
      <alignment horizontal="left"/>
    </xf>
  </cellXfs>
  <cellStyles count="3">
    <cellStyle name="Normal" xfId="0" builtinId="0"/>
    <cellStyle name="Normal 2" xfId="2" xr:uid="{EEA234DE-EC7B-46E5-AA55-DC8A2FF86839}"/>
    <cellStyle name="Normal_Nationalities" xfId="1" xr:uid="{D330AFF7-36A0-3F47-A904-D28B4ACC3F49}"/>
  </cellStyles>
  <dxfs count="112">
    <dxf>
      <numFmt numFmtId="1" formatCode="0"/>
    </dxf>
    <dxf>
      <numFmt numFmtId="30" formatCode="@"/>
    </dxf>
    <dxf>
      <numFmt numFmtId="30" formatCode="@"/>
    </dxf>
    <dxf>
      <border diagonalUp="0" diagonalDown="0">
        <left style="thin">
          <color indexed="64"/>
        </left>
        <right/>
        <top style="thin">
          <color indexed="64"/>
        </top>
        <bottom style="thin">
          <color indexed="64"/>
        </bottom>
        <vertical style="thin">
          <color indexed="64"/>
        </vertical>
        <horizontal style="thin">
          <color indexed="64"/>
        </horizontal>
      </border>
    </dxf>
    <dxf>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fgColor indexed="64"/>
          <bgColor theme="7" tint="0.79998168889431442"/>
        </patternFill>
      </fill>
      <border diagonalUp="0" diagonalDown="0">
        <left/>
        <right style="thin">
          <color indexed="64"/>
        </right>
        <top style="thin">
          <color indexed="64"/>
        </top>
        <bottom style="thin">
          <color indexed="64"/>
        </bottom>
        <vertical style="thin">
          <color indexed="64"/>
        </vertical>
        <horizontal style="thin">
          <color indexed="64"/>
        </horizontal>
      </border>
    </dxf>
    <dxf>
      <border>
        <top style="thin">
          <color indexed="64"/>
        </top>
      </border>
    </dxf>
    <dxf>
      <border diagonalUp="0" diagonalDown="0">
        <left style="thin">
          <color indexed="64"/>
        </left>
        <right style="thin">
          <color indexed="64"/>
        </right>
        <top style="thin">
          <color indexed="64"/>
        </top>
        <bottom style="thin">
          <color indexed="64"/>
        </bottom>
      </border>
    </dxf>
    <dxf>
      <border>
        <bottom style="thin">
          <color indexed="64"/>
        </bottom>
      </border>
    </dxf>
    <dxf>
      <font>
        <b/>
        <i val="0"/>
        <strike val="0"/>
        <condense val="0"/>
        <extend val="0"/>
        <outline val="0"/>
        <shadow val="0"/>
        <u val="none"/>
        <vertAlign val="baseline"/>
        <sz val="10"/>
        <color theme="0"/>
        <name val="Arial"/>
        <family val="2"/>
        <scheme val="none"/>
      </font>
      <fill>
        <patternFill patternType="solid">
          <fgColor indexed="0"/>
          <bgColor rgb="FF7030A0"/>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style="thin">
          <color indexed="64"/>
        </horizontal>
      </border>
    </dxf>
    <dxf>
      <border diagonalUp="0" diagonalDown="0">
        <left/>
        <right style="thin">
          <color theme="0" tint="-0.499984740745262"/>
        </right>
        <top style="thin">
          <color theme="0" tint="-0.499984740745262"/>
        </top>
        <bottom style="thin">
          <color theme="0" tint="-0.499984740745262"/>
        </bottom>
        <vertical/>
        <horizontal/>
      </border>
    </dxf>
    <dxf>
      <border diagonalUp="0" diagonalDown="0">
        <left style="thin">
          <color theme="0" tint="-0.499984740745262"/>
        </left>
        <right/>
        <top style="thin">
          <color theme="0" tint="-0.499984740745262"/>
        </top>
        <bottom style="thin">
          <color theme="0" tint="-0.499984740745262"/>
        </bottom>
        <vertical/>
        <horizontal/>
      </border>
    </dxf>
    <dxf>
      <numFmt numFmtId="0" formatCode="General"/>
      <border diagonalUp="0" diagonalDown="0">
        <left/>
        <right style="thin">
          <color theme="0" tint="-0.499984740745262"/>
        </right>
        <top style="thin">
          <color theme="0" tint="-0.499984740745262"/>
        </top>
        <bottom style="thin">
          <color theme="0" tint="-0.499984740745262"/>
        </bottom>
        <vertical/>
        <horizontal/>
      </border>
    </dxf>
    <dxf>
      <border outline="0">
        <top style="thin">
          <color theme="0" tint="-0.499984740745262"/>
        </top>
      </border>
    </dxf>
    <dxf>
      <border outline="0">
        <left style="thin">
          <color theme="0" tint="-0.499984740745262"/>
        </left>
        <right style="thin">
          <color theme="0" tint="-0.499984740745262"/>
        </right>
        <top style="thin">
          <color theme="0" tint="-0.499984740745262"/>
        </top>
        <bottom style="thin">
          <color theme="0" tint="-0.499984740745262"/>
        </bottom>
      </border>
    </dxf>
    <dxf>
      <border outline="0">
        <bottom style="thin">
          <color theme="0" tint="-0.499984740745262"/>
        </bottom>
      </border>
    </dxf>
    <dxf>
      <font>
        <b/>
        <i val="0"/>
        <strike val="0"/>
        <condense val="0"/>
        <extend val="0"/>
        <outline val="0"/>
        <shadow val="0"/>
        <u val="none"/>
        <vertAlign val="baseline"/>
        <sz val="10"/>
        <color theme="0"/>
        <name val="Arial"/>
        <family val="2"/>
        <scheme val="none"/>
      </font>
      <fill>
        <patternFill patternType="solid">
          <fgColor indexed="0"/>
          <bgColor rgb="FF7030A0"/>
        </patternFill>
      </fill>
      <alignment horizontal="center" vertical="bottom" textRotation="0" wrapText="0" indent="0" justifyLastLine="0" shrinkToFit="0" readingOrder="0"/>
      <border diagonalUp="0" diagonalDown="0" outline="0">
        <left style="thin">
          <color theme="0" tint="-0.499984740745262"/>
        </left>
        <right style="thin">
          <color theme="0" tint="-0.499984740745262"/>
        </right>
        <top/>
        <bottom/>
      </border>
    </dxf>
    <dxf>
      <numFmt numFmtId="0" formatCode="General"/>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9" formatCode="dd/mm/yyyy"/>
      <fill>
        <patternFill patternType="none">
          <fgColor indexed="64"/>
          <bgColor indexed="65"/>
        </patternFill>
      </fill>
    </dxf>
    <dxf>
      <numFmt numFmtId="19" formatCode="dd/mm/yyyy"/>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numFmt numFmtId="19" formatCode="dd/mm/yyyy"/>
      <protection locked="1" hidden="0"/>
    </dxf>
    <dxf>
      <numFmt numFmtId="19" formatCode="dd/mm/yyyy"/>
      <protection locked="1" hidden="0"/>
    </dxf>
    <dxf>
      <numFmt numFmtId="19" formatCode="dd/mm/yyyy"/>
      <protection locked="1" hidden="0"/>
    </dxf>
    <dxf>
      <numFmt numFmtId="19" formatCode="dd/mm/yyyy"/>
      <protection locked="1" hidden="0"/>
    </dxf>
    <dxf>
      <protection locked="1" hidden="0"/>
    </dxf>
    <dxf>
      <font>
        <b val="0"/>
        <i val="0"/>
        <strike val="0"/>
        <condense val="0"/>
        <extend val="0"/>
        <outline val="0"/>
        <shadow val="0"/>
        <u val="none"/>
        <vertAlign val="baseline"/>
        <sz val="12"/>
        <color theme="1"/>
        <name val="Calibri Light"/>
        <family val="2"/>
        <scheme val="major"/>
      </font>
      <fill>
        <patternFill patternType="none">
          <fgColor indexed="64"/>
          <bgColor indexed="65"/>
        </patternFill>
      </fill>
      <alignment horizontal="left" textRotation="0" indent="0" justifyLastLine="0" shrinkToFit="0" readingOrder="0"/>
      <protection locked="1" hidden="0"/>
    </dxf>
    <dxf>
      <font>
        <strike val="0"/>
        <outline val="0"/>
        <shadow val="0"/>
        <u val="none"/>
        <vertAlign val="baseline"/>
        <sz val="2"/>
        <color theme="1"/>
        <name val="Calibri"/>
        <family val="2"/>
        <scheme val="minor"/>
      </font>
      <numFmt numFmtId="0" formatCode="General"/>
      <fill>
        <patternFill patternType="none">
          <fgColor indexed="64"/>
          <bgColor indexed="65"/>
        </patternFill>
      </fill>
      <alignment horizontal="left" vertical="center" textRotation="0" wrapText="1" indent="0" justifyLastLine="0" shrinkToFit="0" readingOrder="0"/>
      <protection locked="1" hidden="0"/>
    </dxf>
    <dxf>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center" textRotation="0" wrapText="1" indent="0" justifyLastLine="0" shrinkToFit="0" readingOrder="0"/>
      <protection locked="1" hidden="0"/>
    </dxf>
    <dxf>
      <font>
        <b/>
        <strike val="0"/>
        <outline val="0"/>
        <shadow val="0"/>
        <u val="none"/>
        <vertAlign val="baseline"/>
        <sz val="12"/>
        <color theme="1"/>
        <name val="Arial"/>
        <family val="2"/>
        <scheme val="none"/>
      </font>
      <numFmt numFmtId="0" formatCode="General"/>
      <alignment horizontal="center" vertical="center" textRotation="0" wrapText="1" indent="0" justifyLastLine="0" shrinkToFit="0" readingOrder="0"/>
      <protection locked="0" hidden="0"/>
    </dxf>
    <dxf>
      <alignment horizontal="right" vertical="bottom" textRotation="0" wrapText="0" indent="0" justifyLastLine="0" shrinkToFit="0" readingOrder="0"/>
      <protection locked="0" hidden="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right"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numFmt numFmtId="19" formatCode="dd/mm/yyyy"/>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none">
          <fgColor indexed="64"/>
          <bgColor indexed="65"/>
        </patternFill>
      </fill>
      <alignment horizontal="general" vertical="center" textRotation="0" wrapText="0" indent="0" justifyLastLine="0" shrinkToFit="0" readingOrder="0"/>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val="0"/>
        <i val="0"/>
        <strike val="0"/>
        <condense val="0"/>
        <extend val="0"/>
        <outline val="0"/>
        <shadow val="0"/>
        <u val="none"/>
        <vertAlign val="baseline"/>
        <sz val="11"/>
        <color theme="1"/>
        <name val="Calibri"/>
        <family val="2"/>
        <scheme val="minor"/>
      </font>
      <fill>
        <patternFill patternType="solid">
          <fgColor indexed="64"/>
          <bgColor rgb="FF7030A0"/>
        </patternFill>
      </fill>
      <border diagonalUp="0" diagonalDown="0" outline="0">
        <left style="thin">
          <color auto="1"/>
        </left>
        <right/>
        <top/>
        <bottom/>
      </border>
      <protection locked="0" hidden="0"/>
    </dxf>
    <dxf>
      <font>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protection locked="0" hidden="0"/>
    </dxf>
    <dxf>
      <font>
        <b/>
        <strike val="0"/>
        <outline val="0"/>
        <shadow val="0"/>
        <u val="none"/>
        <vertAlign val="baseline"/>
        <sz val="12"/>
        <color theme="1"/>
        <name val="Arial"/>
        <family val="2"/>
        <scheme val="none"/>
      </font>
      <fill>
        <patternFill patternType="none">
          <fgColor indexed="64"/>
          <bgColor indexed="65"/>
        </patternFill>
      </fill>
      <alignment horizontal="left" vertical="center" textRotation="0" wrapText="1" indent="0" justifyLastLine="0" shrinkToFit="0" readingOrder="0"/>
      <border diagonalUp="0" diagonalDown="0">
        <left style="thin">
          <color auto="1"/>
        </left>
        <right/>
        <top/>
        <bottom style="thin">
          <color auto="1"/>
        </bottom>
      </border>
      <protection locked="0" hidden="0"/>
    </dxf>
    <dxf>
      <font>
        <strike val="0"/>
        <outline val="0"/>
        <shadow val="0"/>
        <u val="none"/>
        <vertAlign val="baseline"/>
        <sz val="11"/>
        <color theme="1"/>
        <name val="Calibri"/>
        <family val="2"/>
        <scheme val="minor"/>
      </font>
      <fill>
        <patternFill patternType="none">
          <fgColor indexed="64"/>
          <bgColor indexed="65"/>
        </patternFill>
      </fill>
      <alignment horizontal="left" vertical="center" textRotation="0" wrapText="1" indent="0" justifyLastLine="0" shrinkToFit="0" readingOrder="0"/>
      <protection locked="0" hidden="0"/>
    </dxf>
    <dxf>
      <border>
        <bottom style="thin">
          <color rgb="FF7030A0"/>
        </bottom>
      </border>
    </dxf>
    <dxf>
      <font>
        <b val="0"/>
        <strike val="0"/>
        <outline val="0"/>
        <shadow val="0"/>
        <u val="none"/>
        <vertAlign val="baseline"/>
        <sz val="12"/>
        <color theme="0"/>
        <name val="Calibri Light"/>
        <family val="2"/>
        <scheme val="major"/>
      </font>
      <fill>
        <patternFill patternType="solid">
          <fgColor indexed="64"/>
          <bgColor rgb="FF7030A0"/>
        </patternFill>
      </fill>
      <alignment horizontal="left" vertical="top" textRotation="0" indent="0" justifyLastLine="0" shrinkToFit="0" readingOrder="0"/>
    </dxf>
    <dxf>
      <font>
        <b/>
        <strike val="0"/>
        <outline val="0"/>
        <shadow val="0"/>
        <u val="none"/>
        <vertAlign val="baseline"/>
        <name val="Arial"/>
        <family val="2"/>
        <scheme val="none"/>
      </font>
      <numFmt numFmtId="1" formatCode="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top/>
        <bottom/>
        <vertical style="thin">
          <color indexed="64"/>
        </vertical>
        <horizontal/>
      </border>
      <protection locked="0" hidden="0"/>
    </dxf>
    <dxf>
      <font>
        <b/>
        <strike val="0"/>
        <outline val="0"/>
        <shadow val="0"/>
        <u val="none"/>
        <vertAlign val="baseline"/>
        <name val="Arial"/>
        <family val="2"/>
        <scheme val="none"/>
      </font>
      <numFmt numFmtId="2" formatCode="0.00"/>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b/>
        <strike val="0"/>
        <outline val="0"/>
        <shadow val="0"/>
        <u val="none"/>
        <vertAlign val="baseline"/>
        <name val="Arial"/>
        <family val="2"/>
        <scheme val="none"/>
      </font>
      <numFmt numFmtId="164" formatCode="dd/mm/yyyy;@"/>
      <fill>
        <patternFill patternType="solid">
          <fgColor indexed="64"/>
          <bgColor theme="7" tint="0.79998168889431442"/>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protection locked="0" hidden="0"/>
    </dxf>
    <dxf>
      <font>
        <b/>
        <strike val="0"/>
        <outline val="0"/>
        <shadow val="0"/>
        <u val="none"/>
        <vertAlign val="baseline"/>
        <name val="Arial"/>
        <family val="2"/>
        <scheme val="none"/>
      </font>
      <numFmt numFmtId="164" formatCode="dd/mm/yyyy;@"/>
      <fill>
        <patternFill patternType="solid">
          <fgColor indexed="64"/>
          <bgColor theme="0" tint="-0.14999847407452621"/>
        </patternFill>
      </fill>
      <alignment horizontal="center" vertical="bottom" textRotation="0" wrapText="0" indent="0" justifyLastLine="0" shrinkToFit="0" readingOrder="0"/>
      <border diagonalUp="0" diagonalDown="0">
        <left style="thin">
          <color indexed="64"/>
        </left>
        <right style="thin">
          <color indexed="64"/>
        </right>
        <top/>
        <bottom/>
        <vertical style="thin">
          <color indexed="64"/>
        </vertical>
        <horizontal/>
      </border>
    </dxf>
    <dxf>
      <font>
        <b/>
        <strike val="0"/>
        <outline val="0"/>
        <shadow val="0"/>
        <u val="none"/>
        <vertAlign val="baseline"/>
        <name val="Arial"/>
        <family val="2"/>
        <scheme val="none"/>
      </font>
      <fill>
        <patternFill patternType="solid">
          <fgColor indexed="64"/>
          <bgColor theme="7" tint="0.79998168889431442"/>
        </patternFill>
      </fill>
      <alignment horizontal="center" vertical="bottom" textRotation="0" wrapText="0" indent="0" justifyLastLine="0" shrinkToFit="0" readingOrder="0"/>
      <border diagonalUp="0" diagonalDown="0">
        <left/>
        <right style="thin">
          <color indexed="64"/>
        </right>
        <top/>
        <bottom/>
        <vertical style="thin">
          <color indexed="64"/>
        </vertical>
        <horizontal/>
      </border>
      <protection locked="0" hidden="0"/>
    </dxf>
    <dxf>
      <border diagonalUp="0" diagonalDown="0">
        <left style="medium">
          <color indexed="64"/>
        </left>
        <right style="medium">
          <color indexed="64"/>
        </right>
        <top style="medium">
          <color indexed="64"/>
        </top>
        <bottom style="medium">
          <color indexed="64"/>
        </bottom>
      </border>
    </dxf>
    <dxf>
      <font>
        <b/>
        <strike val="0"/>
        <outline val="0"/>
        <shadow val="0"/>
        <u val="none"/>
        <vertAlign val="baseline"/>
        <name val="Arial"/>
        <family val="2"/>
        <scheme val="none"/>
      </font>
      <fill>
        <patternFill patternType="solid">
          <fgColor indexed="64"/>
          <bgColor theme="7" tint="0.79998168889431442"/>
        </patternFill>
      </fill>
    </dxf>
    <dxf>
      <font>
        <b/>
        <i val="0"/>
        <strike val="0"/>
        <condense val="0"/>
        <extend val="0"/>
        <outline val="0"/>
        <shadow val="0"/>
        <u val="none"/>
        <vertAlign val="baseline"/>
        <sz val="12"/>
        <color theme="0"/>
        <name val="Arial"/>
        <family val="2"/>
        <scheme val="none"/>
      </font>
      <fill>
        <patternFill patternType="solid">
          <fgColor indexed="64"/>
          <bgColor rgb="FF732282"/>
        </patternFill>
      </fill>
      <border diagonalUp="0" diagonalDown="0">
        <left style="thin">
          <color indexed="64"/>
        </left>
        <right style="thin">
          <color indexed="64"/>
        </right>
        <top/>
        <bottom/>
        <vertical style="thin">
          <color indexed="64"/>
        </vertical>
        <horizontal/>
      </border>
    </dxf>
    <dxf>
      <font>
        <color rgb="FF080808"/>
      </font>
      <fill>
        <patternFill>
          <bgColor rgb="FFFF0000"/>
        </patternFill>
      </fill>
    </dxf>
    <dxf>
      <fill>
        <patternFill>
          <bgColor rgb="FFFFFF00"/>
        </patternFill>
      </fill>
      <border>
        <left style="thin">
          <color auto="1"/>
        </left>
        <right style="thin">
          <color auto="1"/>
        </right>
        <top style="thin">
          <color auto="1"/>
        </top>
        <bottom style="thin">
          <color auto="1"/>
        </bottom>
      </border>
    </dxf>
    <dxf>
      <fill>
        <patternFill>
          <bgColor rgb="FFFFFF00"/>
        </patternFill>
      </fill>
      <border>
        <left style="thin">
          <color auto="1"/>
        </left>
        <right style="thin">
          <color auto="1"/>
        </right>
        <top style="thin">
          <color auto="1"/>
        </top>
        <bottom style="thin">
          <color auto="1"/>
        </bottom>
      </border>
    </dxf>
    <dxf>
      <font>
        <color rgb="FF080808"/>
      </font>
      <fill>
        <patternFill>
          <bgColor rgb="FFFF0000"/>
        </patternFill>
      </fill>
    </dxf>
    <dxf>
      <font>
        <color rgb="FF002060"/>
      </font>
      <fill>
        <patternFill>
          <bgColor rgb="FF002060"/>
        </patternFill>
      </fill>
      <border>
        <left/>
        <right/>
        <top/>
        <bottom/>
      </border>
    </dxf>
    <dxf>
      <font>
        <color auto="1"/>
      </font>
      <fill>
        <patternFill patternType="none">
          <bgColor auto="1"/>
        </patternFill>
      </fill>
      <border>
        <top style="thin">
          <color auto="1"/>
        </top>
        <bottom style="thin">
          <color auto="1"/>
        </bottom>
        <vertical/>
        <horizontal/>
      </border>
    </dxf>
    <dxf>
      <font>
        <color theme="2" tint="-0.499984740745262"/>
      </font>
      <fill>
        <patternFill>
          <bgColor theme="2" tint="-0.499984740745262"/>
        </patternFill>
      </fill>
      <border>
        <left/>
        <right/>
        <top/>
        <bottom/>
      </border>
    </dxf>
    <dxf>
      <border>
        <left/>
        <right/>
        <top style="thin">
          <color auto="1"/>
        </top>
        <bottom style="thin">
          <color auto="1"/>
        </bottom>
        <vertical/>
        <horizontal/>
      </border>
    </dxf>
    <dxf>
      <font>
        <b/>
        <i val="0"/>
      </font>
      <fill>
        <patternFill>
          <bgColor rgb="FFFFFF00"/>
        </patternFill>
      </fill>
      <border>
        <left style="thin">
          <color auto="1"/>
        </left>
        <right style="thin">
          <color auto="1"/>
        </right>
        <top style="thin">
          <color auto="1"/>
        </top>
        <bottom style="thin">
          <color auto="1"/>
        </bottom>
      </border>
    </dxf>
    <dxf>
      <font>
        <b/>
        <i val="0"/>
      </font>
      <fill>
        <patternFill>
          <bgColor rgb="FF00B050"/>
        </patternFill>
      </fill>
    </dxf>
    <dxf>
      <font>
        <b/>
        <i val="0"/>
      </font>
      <fill>
        <patternFill>
          <bgColor rgb="FFFF0000"/>
        </patternFill>
      </fill>
    </dxf>
    <dxf>
      <font>
        <b/>
        <i val="0"/>
        <strike val="0"/>
        <color rgb="FFC00000"/>
      </font>
      <fill>
        <patternFill>
          <bgColor rgb="FFFFABAB"/>
        </patternFill>
      </fill>
    </dxf>
    <dxf>
      <font>
        <b/>
        <i val="0"/>
        <color theme="9" tint="-0.499984740745262"/>
      </font>
      <fill>
        <patternFill>
          <bgColor theme="9" tint="0.39994506668294322"/>
        </patternFill>
      </fill>
    </dxf>
    <dxf>
      <font>
        <color rgb="FF757171"/>
      </font>
      <fill>
        <patternFill>
          <bgColor theme="2" tint="-0.499984740745262"/>
        </patternFill>
      </fill>
    </dxf>
    <dxf>
      <font>
        <b/>
        <i val="0"/>
        <color rgb="FFC00000"/>
      </font>
      <fill>
        <patternFill>
          <bgColor rgb="FFFFA7A7"/>
        </patternFill>
      </fill>
      <border>
        <left style="thin">
          <color auto="1"/>
        </left>
        <right style="thin">
          <color auto="1"/>
        </right>
        <top style="thin">
          <color auto="1"/>
        </top>
        <bottom style="thin">
          <color auto="1"/>
        </bottom>
        <vertical/>
        <horizontal/>
      </border>
    </dxf>
    <dxf>
      <font>
        <b/>
        <i val="0"/>
        <color auto="1"/>
      </font>
      <fill>
        <patternFill>
          <bgColor theme="5"/>
        </patternFill>
      </fill>
    </dxf>
    <dxf>
      <font>
        <color rgb="FF757171"/>
      </font>
      <fill>
        <patternFill>
          <bgColor rgb="FF757171"/>
        </patternFill>
      </fill>
      <border>
        <left/>
        <right/>
        <top/>
        <bottom/>
      </border>
    </dxf>
    <dxf>
      <font>
        <color rgb="FF9C0006"/>
      </font>
      <fill>
        <patternFill>
          <bgColor rgb="FFFFC7CE"/>
        </patternFill>
      </fill>
    </dxf>
    <dxf>
      <font>
        <color auto="1"/>
      </font>
      <fill>
        <patternFill patternType="none">
          <bgColor auto="1"/>
        </patternFill>
      </fill>
      <border>
        <top style="thin">
          <color auto="1"/>
        </top>
        <bottom style="thin">
          <color auto="1"/>
        </bottom>
        <vertical/>
        <horizontal/>
      </border>
    </dxf>
    <dxf>
      <border>
        <left/>
        <right style="thin">
          <color auto="1"/>
        </right>
        <top style="thin">
          <color auto="1"/>
        </top>
        <bottom style="thin">
          <color auto="1"/>
        </bottom>
        <vertical/>
        <horizontal/>
      </border>
    </dxf>
    <dxf>
      <fill>
        <patternFill>
          <bgColor rgb="FF757171"/>
        </patternFill>
      </fill>
      <border>
        <left/>
        <right/>
        <top/>
        <bottom/>
      </border>
    </dxf>
    <dxf>
      <font>
        <color rgb="FF757171"/>
      </font>
      <fill>
        <patternFill>
          <bgColor rgb="FF757171"/>
        </patternFill>
      </fill>
      <border>
        <left/>
        <right/>
        <top/>
        <bottom/>
      </border>
    </dxf>
    <dxf>
      <font>
        <b/>
        <i val="0"/>
        <color auto="1"/>
      </font>
      <fill>
        <patternFill>
          <bgColor rgb="FFFF3737"/>
        </patternFill>
      </fill>
      <border>
        <left style="thin">
          <color auto="1"/>
        </left>
        <right style="thin">
          <color auto="1"/>
        </right>
        <top style="thin">
          <color auto="1"/>
        </top>
        <bottom style="thin">
          <color auto="1"/>
        </bottom>
      </border>
    </dxf>
    <dxf>
      <font>
        <b/>
        <i val="0"/>
        <color auto="1"/>
      </font>
      <fill>
        <patternFill>
          <bgColor rgb="FF00B050"/>
        </patternFill>
      </fill>
      <border>
        <left style="thin">
          <color auto="1"/>
        </left>
        <right style="thin">
          <color auto="1"/>
        </right>
        <top style="thin">
          <color auto="1"/>
        </top>
        <bottom style="thin">
          <color auto="1"/>
        </bottom>
      </border>
    </dxf>
    <dxf>
      <font>
        <b/>
        <i val="0"/>
      </font>
      <fill>
        <patternFill>
          <bgColor rgb="FFFFFF00"/>
        </patternFill>
      </fill>
      <border>
        <left style="thin">
          <color auto="1"/>
        </left>
        <right style="thin">
          <color auto="1"/>
        </right>
        <top style="thin">
          <color auto="1"/>
        </top>
        <bottom style="thin">
          <color auto="1"/>
        </bottom>
      </border>
    </dxf>
    <dxf>
      <font>
        <b/>
        <i val="0"/>
      </font>
      <fill>
        <patternFill>
          <bgColor rgb="FFFFFF00"/>
        </patternFill>
      </fill>
      <border>
        <left style="thin">
          <color auto="1"/>
        </left>
        <right style="thin">
          <color auto="1"/>
        </right>
        <top style="thin">
          <color auto="1"/>
        </top>
        <bottom style="thin">
          <color auto="1"/>
        </bottom>
      </border>
    </dxf>
    <dxf>
      <font>
        <b/>
        <i val="0"/>
        <strike val="0"/>
        <color rgb="FFC00000"/>
      </font>
      <fill>
        <patternFill>
          <bgColor rgb="FFFFABAB"/>
        </patternFill>
      </fill>
    </dxf>
    <dxf>
      <font>
        <b/>
        <i val="0"/>
        <color theme="9" tint="-0.499984740745262"/>
      </font>
      <fill>
        <patternFill>
          <bgColor theme="9" tint="0.39994506668294322"/>
        </patternFill>
      </fill>
    </dxf>
    <dxf>
      <font>
        <color rgb="FF9C0006"/>
      </font>
      <fill>
        <patternFill>
          <bgColor rgb="FFFFC7CE"/>
        </patternFill>
      </fill>
    </dxf>
    <dxf>
      <font>
        <color rgb="FF9C0006"/>
      </font>
      <fill>
        <patternFill>
          <bgColor rgb="FFFFC7CE"/>
        </patternFill>
      </fill>
    </dxf>
    <dxf>
      <font>
        <color theme="2" tint="-0.499984740745262"/>
      </font>
      <fill>
        <patternFill>
          <bgColor theme="2" tint="-0.499984740745262"/>
        </patternFill>
      </fill>
      <border>
        <left/>
        <right/>
        <top/>
        <bottom/>
      </border>
    </dxf>
    <dxf>
      <border>
        <left/>
        <right/>
        <top style="thin">
          <color auto="1"/>
        </top>
        <bottom style="thin">
          <color auto="1"/>
        </bottom>
        <vertical/>
        <horizontal/>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tint="-0.24994659260841701"/>
      </font>
      <fill>
        <patternFill>
          <bgColor theme="0" tint="-0.24994659260841701"/>
        </patternFill>
      </fill>
      <border>
        <left style="thin">
          <color auto="1"/>
        </left>
        <right style="thin">
          <color auto="1"/>
        </right>
        <top style="thin">
          <color auto="1"/>
        </top>
        <bottom style="thin">
          <color auto="1"/>
        </bottom>
      </border>
    </dxf>
    <dxf>
      <font>
        <b/>
        <i val="0"/>
        <color theme="9" tint="-0.24994659260841701"/>
      </font>
      <fill>
        <patternFill>
          <bgColor theme="9" tint="0.59996337778862885"/>
        </patternFill>
      </fill>
    </dxf>
    <dxf>
      <font>
        <b/>
        <i val="0"/>
        <color theme="7" tint="-0.24994659260841701"/>
      </font>
      <fill>
        <patternFill>
          <bgColor theme="7" tint="0.59996337778862885"/>
        </patternFill>
      </fill>
    </dxf>
    <dxf>
      <font>
        <color rgb="FFC00000"/>
      </font>
      <fill>
        <patternFill>
          <bgColor rgb="FFFFA3A3"/>
        </patternFill>
      </fill>
    </dxf>
    <dxf>
      <font>
        <b/>
        <i val="0"/>
        <color rgb="FFC00000"/>
      </font>
      <fill>
        <patternFill>
          <bgColor rgb="FFFFA3A3"/>
        </patternFill>
      </fill>
    </dxf>
    <dxf>
      <font>
        <b/>
        <i val="0"/>
        <color theme="9" tint="-0.24994659260841701"/>
      </font>
      <fill>
        <patternFill>
          <bgColor theme="9" tint="0.59996337778862885"/>
        </patternFill>
      </fill>
    </dxf>
    <dxf>
      <fill>
        <patternFill>
          <bgColor theme="7" tint="0.79998168889431442"/>
        </patternFill>
      </fill>
      <border>
        <left style="thin">
          <color auto="1"/>
        </left>
        <right/>
        <top style="thin">
          <color auto="1"/>
        </top>
        <bottom style="thin">
          <color auto="1"/>
        </bottom>
        <vertical style="thin">
          <color auto="1"/>
        </vertical>
        <horizontal style="thin">
          <color auto="1"/>
        </horizontal>
      </border>
    </dxf>
    <dxf>
      <font>
        <color theme="0"/>
      </font>
      <fill>
        <patternFill>
          <bgColor rgb="FF7030A0"/>
        </patternFill>
      </fill>
      <border>
        <left style="thin">
          <color auto="1"/>
        </left>
        <right style="thin">
          <color auto="1"/>
        </right>
        <top style="thin">
          <color auto="1"/>
        </top>
        <bottom style="thin">
          <color auto="1"/>
        </bottom>
      </border>
    </dxf>
    <dxf>
      <font>
        <color theme="0"/>
      </font>
      <fill>
        <patternFill>
          <bgColor rgb="FF7030A0"/>
        </patternFill>
      </fill>
      <border>
        <left style="thin">
          <color auto="1"/>
        </left>
        <right style="thin">
          <color auto="1"/>
        </right>
        <top style="thin">
          <color auto="1"/>
        </top>
        <bottom style="thin">
          <color auto="1"/>
        </bottom>
      </border>
    </dxf>
    <dxf>
      <border>
        <left style="thick">
          <color auto="1"/>
        </left>
        <right style="thick">
          <color auto="1"/>
        </right>
        <top style="thick">
          <color auto="1"/>
        </top>
        <bottom style="thick">
          <color auto="1"/>
        </bottom>
      </border>
    </dxf>
  </dxfs>
  <tableStyles count="1" defaultTableStyle="TableStyleMedium2" defaultPivotStyle="PivotStyleLight16">
    <tableStyle name="Table Style 1" pivot="0" count="4" xr9:uid="{48BE5884-88D1-8940-B4FA-CFDB42517085}">
      <tableStyleElement type="wholeTable" dxfId="111"/>
      <tableStyleElement type="headerRow" dxfId="110"/>
      <tableStyleElement type="totalRow" dxfId="109"/>
      <tableStyleElement type="firstColumn" dxfId="108"/>
    </tableStyle>
  </tableStyles>
  <colors>
    <mruColors>
      <color rgb="FF757171"/>
      <color rgb="FFFFA7A7"/>
      <color rgb="FF732282"/>
      <color rgb="FF7030A0"/>
      <color rgb="FF008000"/>
      <color rgb="FF595959"/>
      <color rgb="FF05FF76"/>
      <color rgb="FFFF3737"/>
      <color rgb="FFFFABAB"/>
      <color rgb="FFFFAFA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vrfile11\users6$\steve.mack\Desktop\DRAFT%20ANNEX%20A%20LEAVING%20CARE%20NR%20-Apr%20and%20May%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etup &amp; Notes - Annex A"/>
      <sheetName val="Annex A"/>
      <sheetName val="Static"/>
      <sheetName val="Codes"/>
    </sheetNames>
    <sheetDataSet>
      <sheetData sheetId="0" refreshError="1"/>
      <sheetData sheetId="1" refreshError="1"/>
      <sheetData sheetId="2" refreshError="1"/>
      <sheetData sheetId="3">
        <row r="6">
          <cell r="C6" t="str">
            <v>AFG - Afghanistan</v>
          </cell>
        </row>
        <row r="7">
          <cell r="C7" t="str">
            <v>ALA - Aland Islands</v>
          </cell>
        </row>
        <row r="8">
          <cell r="C8" t="str">
            <v>ALB - Albania</v>
          </cell>
        </row>
        <row r="9">
          <cell r="C9" t="str">
            <v>DZA - Algeria</v>
          </cell>
        </row>
        <row r="10">
          <cell r="C10" t="str">
            <v>ASM - American Samoa</v>
          </cell>
        </row>
        <row r="11">
          <cell r="C11" t="str">
            <v>AND - Andorra</v>
          </cell>
        </row>
        <row r="12">
          <cell r="C12" t="str">
            <v>AGO - Angola</v>
          </cell>
        </row>
        <row r="13">
          <cell r="C13" t="str">
            <v>AIA - Anguilla (GBR)</v>
          </cell>
        </row>
        <row r="14">
          <cell r="C14" t="str">
            <v>ATA - Antarctica</v>
          </cell>
        </row>
        <row r="15">
          <cell r="C15" t="str">
            <v>ATG - Antigua &amp; Barbuda</v>
          </cell>
        </row>
        <row r="16">
          <cell r="C16" t="str">
            <v>ARG - Argentina</v>
          </cell>
        </row>
        <row r="17">
          <cell r="C17" t="str">
            <v>ARM - Armenia</v>
          </cell>
        </row>
        <row r="18">
          <cell r="C18" t="str">
            <v>ABW - Aruba</v>
          </cell>
        </row>
        <row r="19">
          <cell r="C19" t="str">
            <v>AUS - Australia</v>
          </cell>
        </row>
        <row r="20">
          <cell r="C20" t="str">
            <v>AUT - Austria</v>
          </cell>
        </row>
        <row r="21">
          <cell r="C21" t="str">
            <v>AZE - Azerbaijan</v>
          </cell>
        </row>
        <row r="22">
          <cell r="C22" t="str">
            <v>BHS - Bahamas</v>
          </cell>
        </row>
        <row r="23">
          <cell r="C23" t="str">
            <v>BHR - Bahrain</v>
          </cell>
        </row>
        <row r="24">
          <cell r="C24" t="str">
            <v>BGD - Bangladesh</v>
          </cell>
        </row>
        <row r="25">
          <cell r="C25" t="str">
            <v>BRB - Barbados</v>
          </cell>
        </row>
        <row r="26">
          <cell r="C26" t="str">
            <v>BLR - Belarus</v>
          </cell>
        </row>
        <row r="27">
          <cell r="C27" t="str">
            <v>BEL - Belgium</v>
          </cell>
        </row>
        <row r="28">
          <cell r="C28" t="str">
            <v>BLZ - Belize</v>
          </cell>
        </row>
        <row r="29">
          <cell r="C29" t="str">
            <v>BEN - Benin</v>
          </cell>
        </row>
        <row r="30">
          <cell r="C30" t="str">
            <v>BMU - Bermuda (GBR)</v>
          </cell>
        </row>
        <row r="31">
          <cell r="C31" t="str">
            <v>BTN - Bhutan</v>
          </cell>
        </row>
        <row r="32">
          <cell r="C32" t="str">
            <v>BOL - Bolivia</v>
          </cell>
        </row>
        <row r="33">
          <cell r="C33" t="str">
            <v>BES - Bonaire, Saint Eustatius and Saba</v>
          </cell>
        </row>
        <row r="34">
          <cell r="C34" t="str">
            <v>BIH - Bosnia &amp; Herzegovina</v>
          </cell>
        </row>
        <row r="35">
          <cell r="C35" t="str">
            <v>BWA - Botswana</v>
          </cell>
        </row>
        <row r="36">
          <cell r="C36" t="str">
            <v>BVT - Bouvet Island</v>
          </cell>
        </row>
        <row r="37">
          <cell r="C37" t="str">
            <v>BRA - Brazil</v>
          </cell>
        </row>
        <row r="38">
          <cell r="C38" t="str">
            <v>GBR - British Citizen</v>
          </cell>
        </row>
        <row r="39">
          <cell r="C39" t="str">
            <v>GBD - British Dependant Territories Citizen (Territory not known)</v>
          </cell>
        </row>
        <row r="40">
          <cell r="C40" t="str">
            <v>BDT - British dependent territories citizen</v>
          </cell>
        </row>
        <row r="41">
          <cell r="C41" t="str">
            <v>IOT - British Indian Ocean Territories (GBR)</v>
          </cell>
        </row>
        <row r="42">
          <cell r="C42" t="str">
            <v>GBN - British National (Overseas)</v>
          </cell>
        </row>
        <row r="43">
          <cell r="C43" t="str">
            <v>GBO - British Overseas Citizen</v>
          </cell>
        </row>
        <row r="44">
          <cell r="C44" t="str">
            <v>BOT - British overseas territories citizen</v>
          </cell>
        </row>
        <row r="45">
          <cell r="C45" t="str">
            <v>GBP - British Protected Person</v>
          </cell>
        </row>
        <row r="46">
          <cell r="C46" t="str">
            <v>GBS - British Subject</v>
          </cell>
        </row>
        <row r="47">
          <cell r="C47" t="str">
            <v>VGB - British Virgin Islands</v>
          </cell>
        </row>
        <row r="48">
          <cell r="C48" t="str">
            <v>BRN - Brunei Darussalam</v>
          </cell>
        </row>
        <row r="49">
          <cell r="C49" t="str">
            <v>BGR - Bulgaria</v>
          </cell>
        </row>
        <row r="50">
          <cell r="C50" t="str">
            <v>BFA - Burkina Faso</v>
          </cell>
        </row>
        <row r="51">
          <cell r="C51" t="str">
            <v>MMR - Burma (Myanmar)</v>
          </cell>
        </row>
        <row r="52">
          <cell r="C52" t="str">
            <v>BDI - Burundi</v>
          </cell>
        </row>
        <row r="53">
          <cell r="C53" t="str">
            <v>KHM - Cambodia</v>
          </cell>
        </row>
        <row r="54">
          <cell r="C54" t="str">
            <v>CMR - Cameroon</v>
          </cell>
        </row>
        <row r="55">
          <cell r="C55" t="str">
            <v>CAN - Canada</v>
          </cell>
        </row>
        <row r="56">
          <cell r="C56" t="str">
            <v>CPV - Cape Verde</v>
          </cell>
        </row>
        <row r="57">
          <cell r="C57" t="str">
            <v>CYM - Cayman Islands (GBR)</v>
          </cell>
        </row>
        <row r="58">
          <cell r="C58" t="str">
            <v>CAF - Central African Republic</v>
          </cell>
        </row>
        <row r="59">
          <cell r="C59" t="str">
            <v>TCD - Chad</v>
          </cell>
        </row>
        <row r="60">
          <cell r="C60" t="str">
            <v>CHL - Chile</v>
          </cell>
        </row>
        <row r="61">
          <cell r="C61" t="str">
            <v>CHN - China</v>
          </cell>
        </row>
        <row r="62">
          <cell r="C62" t="str">
            <v>CXR - Christmas Island</v>
          </cell>
        </row>
        <row r="63">
          <cell r="C63" t="str">
            <v>CCK - Cocos (Keeling) Islands</v>
          </cell>
        </row>
        <row r="64">
          <cell r="C64" t="str">
            <v>COL - Colombia</v>
          </cell>
        </row>
        <row r="65">
          <cell r="C65" t="str">
            <v>COM - Comoros</v>
          </cell>
        </row>
        <row r="66">
          <cell r="C66" t="str">
            <v>COG - Congo</v>
          </cell>
        </row>
        <row r="67">
          <cell r="C67" t="str">
            <v>COK - Cook Islands</v>
          </cell>
        </row>
        <row r="68">
          <cell r="C68" t="str">
            <v>CRI - Costa Rica</v>
          </cell>
        </row>
        <row r="69">
          <cell r="C69" t="str">
            <v>CIV - Cote D'Ivoire (Ivory Coast)</v>
          </cell>
        </row>
        <row r="70">
          <cell r="C70" t="str">
            <v>HRV - Croatia</v>
          </cell>
        </row>
        <row r="71">
          <cell r="C71" t="str">
            <v>CUB - Cuba</v>
          </cell>
        </row>
        <row r="72">
          <cell r="C72" t="str">
            <v>CUW - Curacao</v>
          </cell>
        </row>
        <row r="73">
          <cell r="C73" t="str">
            <v>CYP - Cyprus</v>
          </cell>
        </row>
        <row r="74">
          <cell r="C74" t="str">
            <v>CZE - Czech Republic</v>
          </cell>
        </row>
        <row r="75">
          <cell r="C75" t="str">
            <v>XCS - Czechoslovakia</v>
          </cell>
        </row>
        <row r="76">
          <cell r="C76" t="str">
            <v>DHY - Dahomey</v>
          </cell>
        </row>
        <row r="77">
          <cell r="C77" t="str">
            <v>PRK - Democratic People's Republic of Korea</v>
          </cell>
        </row>
        <row r="78">
          <cell r="C78" t="str">
            <v>COD - Democratic Republic of the Congo</v>
          </cell>
        </row>
        <row r="79">
          <cell r="C79" t="str">
            <v>DNK - Denmark</v>
          </cell>
        </row>
        <row r="80">
          <cell r="C80" t="str">
            <v>DJI - Djibouti</v>
          </cell>
        </row>
        <row r="81">
          <cell r="C81" t="str">
            <v>DMA - Dominica</v>
          </cell>
        </row>
        <row r="82">
          <cell r="C82" t="str">
            <v>DOM - Dominican Republic</v>
          </cell>
        </row>
        <row r="83">
          <cell r="C83" t="str">
            <v>ECU - Ecuador</v>
          </cell>
        </row>
        <row r="84">
          <cell r="C84" t="str">
            <v>EGY - Egypt</v>
          </cell>
        </row>
        <row r="85">
          <cell r="C85" t="str">
            <v>SLV - El Salvador</v>
          </cell>
        </row>
        <row r="86">
          <cell r="C86" t="str">
            <v>GNQ - Equatorial Guinea</v>
          </cell>
        </row>
        <row r="87">
          <cell r="C87" t="str">
            <v>ERI - Eritrea</v>
          </cell>
        </row>
        <row r="88">
          <cell r="C88" t="str">
            <v>EST - Estonia</v>
          </cell>
        </row>
        <row r="89">
          <cell r="C89" t="str">
            <v>ETH - Ethiopia</v>
          </cell>
        </row>
        <row r="90">
          <cell r="C90" t="str">
            <v>FLK - Falkland Islands (GBR)</v>
          </cell>
        </row>
        <row r="91">
          <cell r="C91" t="str">
            <v>FRO - Faroe Islands</v>
          </cell>
        </row>
        <row r="92">
          <cell r="C92" t="str">
            <v>FRY - Federal Republic of Yugoslavia</v>
          </cell>
        </row>
        <row r="93">
          <cell r="C93" t="str">
            <v>FJI - Fiji</v>
          </cell>
        </row>
        <row r="94">
          <cell r="C94" t="str">
            <v>FIN - Finland</v>
          </cell>
        </row>
        <row r="95">
          <cell r="C95" t="str">
            <v>FRA - France</v>
          </cell>
        </row>
        <row r="96">
          <cell r="C96" t="str">
            <v>AFI - French Afar and Issas</v>
          </cell>
        </row>
        <row r="97">
          <cell r="C97" t="str">
            <v>GUF - French Guiana</v>
          </cell>
        </row>
        <row r="98">
          <cell r="C98" t="str">
            <v>FXX - French Metropolitan</v>
          </cell>
        </row>
        <row r="99">
          <cell r="C99" t="str">
            <v>PYF - French Polynesia</v>
          </cell>
        </row>
        <row r="100">
          <cell r="C100" t="str">
            <v>ATF - French Southern Territories</v>
          </cell>
        </row>
        <row r="101">
          <cell r="C101" t="str">
            <v>GAB - Gabon</v>
          </cell>
        </row>
        <row r="102">
          <cell r="C102" t="str">
            <v>GMB - Gambia</v>
          </cell>
        </row>
        <row r="103">
          <cell r="C103" t="str">
            <v>GEO - Georgia</v>
          </cell>
        </row>
        <row r="104">
          <cell r="C104" t="str">
            <v>DEU - Germany</v>
          </cell>
        </row>
        <row r="105">
          <cell r="C105" t="str">
            <v>GHA - Ghana</v>
          </cell>
        </row>
        <row r="106">
          <cell r="C106" t="str">
            <v>GIB - Gibraltar (GBR)</v>
          </cell>
        </row>
        <row r="107">
          <cell r="C107" t="str">
            <v>XGL - Gilbert Islands</v>
          </cell>
        </row>
        <row r="108">
          <cell r="C108" t="str">
            <v>GRC - Greece</v>
          </cell>
        </row>
        <row r="109">
          <cell r="C109" t="str">
            <v>GRL - Greenland</v>
          </cell>
        </row>
        <row r="110">
          <cell r="C110" t="str">
            <v>GRD - Grenada</v>
          </cell>
        </row>
        <row r="111">
          <cell r="C111" t="str">
            <v>GLP - Guadeloupe</v>
          </cell>
        </row>
        <row r="112">
          <cell r="C112" t="str">
            <v>GUM - Guam</v>
          </cell>
        </row>
        <row r="113">
          <cell r="C113" t="str">
            <v>GTM - Guatemala</v>
          </cell>
        </row>
        <row r="114">
          <cell r="C114" t="str">
            <v>GGY - Guernsey</v>
          </cell>
        </row>
        <row r="115">
          <cell r="C115" t="str">
            <v>GIN - Guinea</v>
          </cell>
        </row>
        <row r="116">
          <cell r="C116" t="str">
            <v>GNB - Guinea-Bissau</v>
          </cell>
        </row>
        <row r="117">
          <cell r="C117" t="str">
            <v>GUY - Guyana</v>
          </cell>
        </row>
        <row r="118">
          <cell r="C118" t="str">
            <v>HTI - Haiti</v>
          </cell>
        </row>
        <row r="119">
          <cell r="C119" t="str">
            <v>HMD - Heard &amp; McDonald Islands</v>
          </cell>
        </row>
        <row r="120">
          <cell r="C120" t="str">
            <v>VAT - Holy See (Vatican City State)</v>
          </cell>
        </row>
        <row r="121">
          <cell r="C121" t="str">
            <v>HND - Honduras</v>
          </cell>
        </row>
        <row r="122">
          <cell r="C122" t="str">
            <v>HKG - Hong Kong Special Administrative Region of China</v>
          </cell>
        </row>
        <row r="123">
          <cell r="C123" t="str">
            <v>HUN - Hungary</v>
          </cell>
        </row>
        <row r="124">
          <cell r="C124" t="str">
            <v>ISL - Iceland</v>
          </cell>
        </row>
        <row r="125">
          <cell r="C125" t="str">
            <v>IND - India</v>
          </cell>
        </row>
        <row r="126">
          <cell r="C126" t="str">
            <v>IDN - Indonesia</v>
          </cell>
        </row>
        <row r="127">
          <cell r="C127" t="str">
            <v>IRN - Iran (Islamic Republic of)</v>
          </cell>
        </row>
        <row r="128">
          <cell r="C128" t="str">
            <v>IRQ - Iraq</v>
          </cell>
        </row>
        <row r="129">
          <cell r="C129" t="str">
            <v>IRL - Ireland</v>
          </cell>
        </row>
        <row r="130">
          <cell r="C130" t="str">
            <v>IMN - Isle of Man</v>
          </cell>
        </row>
        <row r="131">
          <cell r="C131" t="str">
            <v>ISR - Israel</v>
          </cell>
        </row>
        <row r="132">
          <cell r="C132" t="str">
            <v>ITA - Italy</v>
          </cell>
        </row>
        <row r="133">
          <cell r="C133" t="str">
            <v>JAM - Jamaica</v>
          </cell>
        </row>
        <row r="134">
          <cell r="C134" t="str">
            <v>JPN - Japan</v>
          </cell>
        </row>
        <row r="135">
          <cell r="C135" t="str">
            <v>JEY - Jersey</v>
          </cell>
        </row>
        <row r="136">
          <cell r="C136" t="str">
            <v>JOR - Jordan</v>
          </cell>
        </row>
        <row r="137">
          <cell r="C137" t="str">
            <v>KAZ - Kazakhstan</v>
          </cell>
        </row>
        <row r="138">
          <cell r="C138" t="str">
            <v>KEN - Kenya</v>
          </cell>
        </row>
        <row r="139">
          <cell r="C139" t="str">
            <v>KIR - Kiribati</v>
          </cell>
        </row>
        <row r="140">
          <cell r="C140" t="str">
            <v>XXK - Kosovo</v>
          </cell>
        </row>
        <row r="141">
          <cell r="C141" t="str">
            <v>UNK - Kosovo Resident - UN Issued Travel Document</v>
          </cell>
        </row>
        <row r="142">
          <cell r="C142" t="str">
            <v>KWT - Kuwait</v>
          </cell>
        </row>
        <row r="143">
          <cell r="C143" t="str">
            <v>XKW - Kuwait Bidoun</v>
          </cell>
        </row>
        <row r="144">
          <cell r="C144" t="str">
            <v>KGZ - Kyrgyzstan</v>
          </cell>
        </row>
        <row r="145">
          <cell r="C145" t="str">
            <v>LAO - Lao People's Democratic Republic</v>
          </cell>
        </row>
        <row r="146">
          <cell r="C146" t="str">
            <v>LVA - Latvia</v>
          </cell>
        </row>
        <row r="147">
          <cell r="C147" t="str">
            <v>LBN - Lebanon</v>
          </cell>
        </row>
        <row r="148">
          <cell r="C148" t="str">
            <v>LSO - Lesotho</v>
          </cell>
        </row>
        <row r="149">
          <cell r="C149" t="str">
            <v>LBR - Liberia</v>
          </cell>
        </row>
        <row r="150">
          <cell r="C150" t="str">
            <v>LBY - Libya</v>
          </cell>
        </row>
        <row r="151">
          <cell r="C151" t="str">
            <v>LIE - Liechtenstein</v>
          </cell>
        </row>
        <row r="152">
          <cell r="C152" t="str">
            <v>LTU - Lithuania</v>
          </cell>
        </row>
        <row r="153">
          <cell r="C153" t="str">
            <v>LUX - Luxembourg</v>
          </cell>
        </row>
        <row r="154">
          <cell r="C154" t="str">
            <v>MAC - Macao Special Administrative Region of China</v>
          </cell>
        </row>
        <row r="155">
          <cell r="C155" t="str">
            <v>MKD - Macedonia (Former Yugoslav Republic of)</v>
          </cell>
        </row>
        <row r="156">
          <cell r="C156" t="str">
            <v>MDG - Madagascar</v>
          </cell>
        </row>
        <row r="157">
          <cell r="C157" t="str">
            <v>XML - Malagasy Republic</v>
          </cell>
        </row>
        <row r="158">
          <cell r="C158" t="str">
            <v>MWI - Malawi</v>
          </cell>
        </row>
        <row r="159">
          <cell r="C159" t="str">
            <v>MYS - Malaysia</v>
          </cell>
        </row>
        <row r="160">
          <cell r="C160" t="str">
            <v>MDV - Maldives</v>
          </cell>
        </row>
        <row r="161">
          <cell r="C161" t="str">
            <v>MLI - Mali</v>
          </cell>
        </row>
        <row r="162">
          <cell r="C162" t="str">
            <v>MLT - Malta</v>
          </cell>
        </row>
        <row r="163">
          <cell r="C163" t="str">
            <v>MHL - Marshall Islands</v>
          </cell>
        </row>
        <row r="164">
          <cell r="C164" t="str">
            <v>MTQ - Martinique</v>
          </cell>
        </row>
        <row r="165">
          <cell r="C165" t="str">
            <v>MRT - Mauritania</v>
          </cell>
        </row>
        <row r="166">
          <cell r="C166" t="str">
            <v>MUS - Mauritius</v>
          </cell>
        </row>
        <row r="167">
          <cell r="C167" t="str">
            <v>MYT - Mayotte</v>
          </cell>
        </row>
        <row r="168">
          <cell r="C168" t="str">
            <v>MEX - Mexico</v>
          </cell>
        </row>
        <row r="169">
          <cell r="C169" t="str">
            <v>FSM - Micronesia (Federated States of)</v>
          </cell>
        </row>
        <row r="170">
          <cell r="C170" t="str">
            <v>MID - Midway Islands</v>
          </cell>
        </row>
        <row r="171">
          <cell r="C171" t="str">
            <v>MDA - Moldova, Republic of</v>
          </cell>
        </row>
        <row r="172">
          <cell r="C172" t="str">
            <v>MCO - Monaco</v>
          </cell>
        </row>
        <row r="173">
          <cell r="C173" t="str">
            <v>MNG - Mongolia</v>
          </cell>
        </row>
        <row r="174">
          <cell r="C174" t="str">
            <v>MNE - Montenegro (the Republic of)</v>
          </cell>
        </row>
        <row r="175">
          <cell r="C175" t="str">
            <v>MSR - Montserrat (GBR)</v>
          </cell>
        </row>
        <row r="176">
          <cell r="C176" t="str">
            <v>MAR - Morocco</v>
          </cell>
        </row>
        <row r="177">
          <cell r="C177" t="str">
            <v>MOZ - Mozambique</v>
          </cell>
        </row>
        <row r="178">
          <cell r="C178" t="str">
            <v>NAM - Namibia</v>
          </cell>
        </row>
        <row r="179">
          <cell r="C179" t="str">
            <v>ZZZ - Nationality Currently Unknown</v>
          </cell>
        </row>
        <row r="180">
          <cell r="C180" t="str">
            <v>NRU - Nauru</v>
          </cell>
        </row>
        <row r="181">
          <cell r="C181" t="str">
            <v>NPL - Nepal</v>
          </cell>
        </row>
        <row r="182">
          <cell r="C182" t="str">
            <v>NLD - Netherlands</v>
          </cell>
        </row>
        <row r="183">
          <cell r="C183" t="str">
            <v>ANT - Netherlands Antilles</v>
          </cell>
        </row>
        <row r="184">
          <cell r="C184" t="str">
            <v>XEI - Netherlands East Indies</v>
          </cell>
        </row>
        <row r="185">
          <cell r="C185" t="str">
            <v>NTZ - Neutral Zone</v>
          </cell>
        </row>
        <row r="186">
          <cell r="C186" t="str">
            <v>NCL - New Caledonia</v>
          </cell>
        </row>
        <row r="187">
          <cell r="C187" t="str">
            <v>NZL - New Zealand</v>
          </cell>
        </row>
        <row r="188">
          <cell r="C188" t="str">
            <v>NIC - Nicaragua</v>
          </cell>
        </row>
        <row r="189">
          <cell r="C189" t="str">
            <v>NER - Niger</v>
          </cell>
        </row>
        <row r="190">
          <cell r="C190" t="str">
            <v>NGA - Nigeria</v>
          </cell>
        </row>
        <row r="191">
          <cell r="C191" t="str">
            <v>NIU - Niue</v>
          </cell>
        </row>
        <row r="192">
          <cell r="C192" t="str">
            <v>NFK - Norfolk Island</v>
          </cell>
        </row>
        <row r="193">
          <cell r="C193" t="str">
            <v>MNP - Northern Mariana Islands</v>
          </cell>
        </row>
        <row r="194">
          <cell r="C194" t="str">
            <v>NOR - Norway</v>
          </cell>
        </row>
        <row r="195">
          <cell r="C195" t="str">
            <v>XYZ - Officially Stateless</v>
          </cell>
        </row>
        <row r="196">
          <cell r="C196" t="str">
            <v>OMN - Oman</v>
          </cell>
        </row>
        <row r="197">
          <cell r="C197" t="str">
            <v>OTC - Other Commonwealth</v>
          </cell>
        </row>
        <row r="198">
          <cell r="C198" t="str">
            <v>PAK - Pakistan</v>
          </cell>
        </row>
        <row r="199">
          <cell r="C199" t="str">
            <v>PLW - Palau</v>
          </cell>
        </row>
        <row r="200">
          <cell r="C200" t="str">
            <v>PSE - Palestinian Authority</v>
          </cell>
        </row>
        <row r="201">
          <cell r="C201" t="str">
            <v>PAN - Panama</v>
          </cell>
        </row>
        <row r="202">
          <cell r="C202" t="str">
            <v>PNG - Papua New Guinea</v>
          </cell>
        </row>
        <row r="203">
          <cell r="C203" t="str">
            <v>PRY - Paraguay</v>
          </cell>
        </row>
        <row r="204">
          <cell r="C204" t="str">
            <v>BFS - Peoples Democratic Republic of Burkino</v>
          </cell>
        </row>
        <row r="205">
          <cell r="C205" t="str">
            <v>PER - Peru</v>
          </cell>
        </row>
        <row r="206">
          <cell r="C206" t="str">
            <v>PHL - Philippines</v>
          </cell>
        </row>
        <row r="207">
          <cell r="C207" t="str">
            <v>PCN - Pitcairn Islands (GBR)</v>
          </cell>
        </row>
        <row r="208">
          <cell r="C208" t="str">
            <v>POL - Poland</v>
          </cell>
        </row>
        <row r="209">
          <cell r="C209" t="str">
            <v>PRT - Portugal</v>
          </cell>
        </row>
        <row r="210">
          <cell r="C210" t="str">
            <v>PRI - Puerto Rico</v>
          </cell>
        </row>
        <row r="211">
          <cell r="C211" t="str">
            <v>QAT - Qatar</v>
          </cell>
        </row>
        <row r="212">
          <cell r="C212" t="str">
            <v>XXB - Refugee - Article 1 of the 1951 Convention</v>
          </cell>
        </row>
        <row r="213">
          <cell r="C213" t="str">
            <v>XXC - Refugee - Other</v>
          </cell>
        </row>
        <row r="214">
          <cell r="C214" t="str">
            <v>REU - Reunion</v>
          </cell>
        </row>
        <row r="215">
          <cell r="C215" t="str">
            <v>XRH - Rhodesia</v>
          </cell>
        </row>
        <row r="216">
          <cell r="C216" t="str">
            <v>ROU - Romania</v>
          </cell>
        </row>
        <row r="217">
          <cell r="C217" t="str">
            <v>RUS - Russian Federation</v>
          </cell>
        </row>
        <row r="218">
          <cell r="C218" t="str">
            <v>RWA - Rwanda</v>
          </cell>
        </row>
        <row r="219">
          <cell r="C219" t="str">
            <v>BLM - Saint Barthelemy</v>
          </cell>
        </row>
        <row r="220">
          <cell r="C220" t="str">
            <v>MAF - Saint Martin</v>
          </cell>
        </row>
        <row r="221">
          <cell r="C221" t="str">
            <v>WSM - Samoa</v>
          </cell>
        </row>
        <row r="222">
          <cell r="C222" t="str">
            <v>SMR - San Marino</v>
          </cell>
        </row>
        <row r="223">
          <cell r="C223" t="str">
            <v>STP - Sao Tome &amp; Principe</v>
          </cell>
        </row>
        <row r="224">
          <cell r="C224" t="str">
            <v>SAU - Saudi Arabia</v>
          </cell>
        </row>
        <row r="225">
          <cell r="C225" t="str">
            <v>SEN - Senegal</v>
          </cell>
        </row>
        <row r="226">
          <cell r="C226" t="str">
            <v>SRB - Serbia (the Republic of)</v>
          </cell>
        </row>
        <row r="227">
          <cell r="C227" t="str">
            <v>SYC - Seychelles</v>
          </cell>
        </row>
        <row r="228">
          <cell r="C228" t="str">
            <v>SLE - Sierra Leone</v>
          </cell>
        </row>
        <row r="229">
          <cell r="C229" t="str">
            <v>SKM - Sikkim</v>
          </cell>
        </row>
        <row r="230">
          <cell r="C230" t="str">
            <v>SGP - Singapore</v>
          </cell>
        </row>
        <row r="231">
          <cell r="C231" t="str">
            <v>SXM - Sint Maarten (DUtch Part)</v>
          </cell>
        </row>
        <row r="232">
          <cell r="C232" t="str">
            <v>SVK - Slovakia</v>
          </cell>
        </row>
        <row r="233">
          <cell r="C233" t="str">
            <v>SVN - Slovenia</v>
          </cell>
        </row>
        <row r="234">
          <cell r="C234" t="str">
            <v>SLB - Solomon Islands</v>
          </cell>
        </row>
        <row r="235">
          <cell r="C235" t="str">
            <v>SOM - Somalia</v>
          </cell>
        </row>
        <row r="236">
          <cell r="C236" t="str">
            <v>ZAF - South Africa</v>
          </cell>
        </row>
        <row r="237">
          <cell r="C237" t="str">
            <v>SGS - South Georgia and South Sandwich Islands</v>
          </cell>
        </row>
        <row r="238">
          <cell r="C238" t="str">
            <v>KOR - South Korea (Rep of Korea)</v>
          </cell>
        </row>
        <row r="239">
          <cell r="C239" t="str">
            <v>SSD - South Sudan</v>
          </cell>
        </row>
        <row r="240">
          <cell r="C240" t="str">
            <v>SUN - Soviet Union (USSR)</v>
          </cell>
        </row>
        <row r="241">
          <cell r="C241" t="str">
            <v>ESP - Spain</v>
          </cell>
        </row>
        <row r="242">
          <cell r="C242" t="str">
            <v>LKA - Sri Lanka</v>
          </cell>
        </row>
        <row r="243">
          <cell r="C243" t="str">
            <v>SCN - St Christopher &amp; Nevis</v>
          </cell>
        </row>
        <row r="244">
          <cell r="C244" t="str">
            <v>KNA - St Kitts &amp; Nevis</v>
          </cell>
        </row>
        <row r="245">
          <cell r="C245" t="str">
            <v>SPM - St Pierre &amp; Miquelon</v>
          </cell>
        </row>
        <row r="246">
          <cell r="C246" t="str">
            <v>VCT - St Vincent &amp; the Grenadines</v>
          </cell>
        </row>
        <row r="247">
          <cell r="C247" t="str">
            <v>SHN - St. Helena (GBR)</v>
          </cell>
        </row>
        <row r="248">
          <cell r="C248" t="str">
            <v>LCA - St.Lucia</v>
          </cell>
        </row>
        <row r="249">
          <cell r="C249" t="str">
            <v>XXA - Stateless Person (Article 1 of 1954 Convention)</v>
          </cell>
        </row>
        <row r="250">
          <cell r="C250" t="str">
            <v>SDN - Sudan</v>
          </cell>
        </row>
        <row r="251">
          <cell r="C251" t="str">
            <v>SUR - Suriname</v>
          </cell>
        </row>
        <row r="252">
          <cell r="C252" t="str">
            <v>SJM - Svalbard &amp; Jan Mayen Islands</v>
          </cell>
        </row>
        <row r="253">
          <cell r="C253" t="str">
            <v>SWZ - Swaziland</v>
          </cell>
        </row>
        <row r="254">
          <cell r="C254" t="str">
            <v>SWE - Sweden</v>
          </cell>
        </row>
        <row r="255">
          <cell r="C255" t="str">
            <v>CHE - Switzerland</v>
          </cell>
        </row>
        <row r="256">
          <cell r="C256" t="str">
            <v>SYR - Syria Arab Republic</v>
          </cell>
        </row>
        <row r="257">
          <cell r="C257" t="str">
            <v>TWN - Taiwan (Republic of China)</v>
          </cell>
        </row>
        <row r="258">
          <cell r="C258" t="str">
            <v>TJK - Tajikistan</v>
          </cell>
        </row>
        <row r="259">
          <cell r="C259" t="str">
            <v>THA - Thailand</v>
          </cell>
        </row>
        <row r="260">
          <cell r="C260" t="str">
            <v>TLS - Timor-Leste</v>
          </cell>
        </row>
        <row r="261">
          <cell r="C261" t="str">
            <v>TGO - Togo</v>
          </cell>
        </row>
        <row r="262">
          <cell r="C262" t="str">
            <v>TKL - Tokelau</v>
          </cell>
        </row>
        <row r="263">
          <cell r="C263" t="str">
            <v>TON - Tonga</v>
          </cell>
        </row>
        <row r="264">
          <cell r="C264" t="str">
            <v>TTO - Trinidad &amp; Tobago</v>
          </cell>
        </row>
        <row r="265">
          <cell r="C265" t="str">
            <v>TUN - Tunisia</v>
          </cell>
        </row>
        <row r="266">
          <cell r="C266" t="str">
            <v>TUR - Turkey</v>
          </cell>
        </row>
        <row r="267">
          <cell r="C267" t="str">
            <v>XXT - Turkish controlled area of Cyprus</v>
          </cell>
        </row>
        <row r="268">
          <cell r="C268" t="str">
            <v>TKM - Turkmenistan</v>
          </cell>
        </row>
        <row r="269">
          <cell r="C269" t="str">
            <v>TCA - Turks and Caicos Islands (GBR)</v>
          </cell>
        </row>
        <row r="270">
          <cell r="C270" t="str">
            <v>TUV - Tuvalu</v>
          </cell>
        </row>
        <row r="271">
          <cell r="C271" t="str">
            <v>UGA - Uganda</v>
          </cell>
        </row>
        <row r="272">
          <cell r="C272" t="str">
            <v>UKR - Ukraine</v>
          </cell>
        </row>
        <row r="273">
          <cell r="C273" t="str">
            <v>ARE - United Arab Emirates</v>
          </cell>
        </row>
        <row r="274">
          <cell r="C274" t="str">
            <v>UNO - United Nations</v>
          </cell>
        </row>
        <row r="275">
          <cell r="C275" t="str">
            <v>UNA - United Nations Agency</v>
          </cell>
        </row>
        <row r="276">
          <cell r="C276" t="str">
            <v>TZA - United Rep of Tanzania</v>
          </cell>
        </row>
        <row r="277">
          <cell r="C277" t="str">
            <v>UMI - United States Minor Outlying Islands</v>
          </cell>
        </row>
        <row r="278">
          <cell r="C278" t="str">
            <v>USA - United States of America</v>
          </cell>
        </row>
        <row r="279">
          <cell r="C279" t="str">
            <v>VIR - United States Virgin Islands</v>
          </cell>
        </row>
        <row r="280">
          <cell r="C280" t="str">
            <v>XXX - Unspecified Nationality</v>
          </cell>
        </row>
        <row r="281">
          <cell r="C281" t="str">
            <v>URY - Uruguay</v>
          </cell>
        </row>
        <row r="282">
          <cell r="C282" t="str">
            <v>UZB - Uzbekistan</v>
          </cell>
        </row>
        <row r="283">
          <cell r="C283" t="str">
            <v>VUT - Vanuatu</v>
          </cell>
        </row>
        <row r="284">
          <cell r="C284" t="str">
            <v>VEN - Venezuela</v>
          </cell>
        </row>
        <row r="285">
          <cell r="C285" t="str">
            <v>VNM - Vietnam</v>
          </cell>
        </row>
        <row r="286">
          <cell r="C286" t="str">
            <v>VDR - Viet-Nam, Democratic Republic of</v>
          </cell>
        </row>
        <row r="287">
          <cell r="C287" t="str">
            <v>WLF - Wallis &amp; Futuna Islands</v>
          </cell>
        </row>
        <row r="288">
          <cell r="C288" t="str">
            <v>AST - West Indian Associated States</v>
          </cell>
        </row>
        <row r="289">
          <cell r="C289" t="str">
            <v>ESH - Western Sahara</v>
          </cell>
        </row>
        <row r="290">
          <cell r="C290" t="str">
            <v>YEM - Yemen</v>
          </cell>
        </row>
        <row r="291">
          <cell r="C291" t="str">
            <v>YUG - Yugoslavia</v>
          </cell>
        </row>
        <row r="292">
          <cell r="C292" t="str">
            <v>ZMB - Zambia</v>
          </cell>
        </row>
        <row r="293">
          <cell r="C293" t="str">
            <v>ZWE - Zimbabwe</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1B343E0-114E-F445-9F24-8E4B40C6AC42}" name="tbl_header" displayName="tbl_header" ref="A3:E4" totalsRowShown="0" headerRowDxfId="62" dataDxfId="61" tableBorderDxfId="60">
  <autoFilter ref="A3:E4" xr:uid="{91B343E0-114E-F445-9F24-8E4B40C6AC42}"/>
  <tableColumns count="5">
    <tableColumn id="1" xr3:uid="{0BF999A5-15E4-3C4E-AD10-8C22A5858815}" name="Local Authority Code" dataDxfId="59" dataCellStyle="Normal_Nationalities"/>
    <tableColumn id="4" xr3:uid="{F3AE0649-6497-E54E-86B1-223C85379E25}" name="Local Authority" dataDxfId="58">
      <calculatedColumnFormula>VLOOKUP(tbl_header[[#This Row],[Local Authority Code]],Table5[[#All],[LA Code]:[Local Authority]],2,FALSE)</calculatedColumnFormula>
    </tableColumn>
    <tableColumn id="3" xr3:uid="{5F6A66E7-E9DF-1346-BBFD-694633146302}" name="Cohort" dataDxfId="57"/>
    <tableColumn id="5" xr3:uid="{546739F6-253E-A341-B712-BA51568142AA}" name="Claim Month" dataDxfId="56"/>
    <tableColumn id="6" xr3:uid="{C9050F5F-B791-C24C-9E65-28045C04F688}" name="Claim Year" dataDxfId="55"/>
  </tableColumns>
  <tableStyleInfo name="Table Style 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4A2B8730-4839-4C45-90FD-AEA651C97C31}" name="tbl_claims" displayName="tbl_claims" ref="A6:N1007" headerRowDxfId="54" dataDxfId="52" headerRowBorderDxfId="53">
  <autoFilter ref="A6:N1007" xr:uid="{4A2B8730-4839-4C45-90FD-AEA651C97C31}"/>
  <tableColumns count="14">
    <tableColumn id="1" xr3:uid="{695513C3-CC81-2F47-A2EC-1EEE69656A94}" name="LA_Reference" dataDxfId="51"/>
    <tableColumn id="2" xr3:uid="{B862504D-19CD-C643-92D4-FD142C2B6DEA}" name="First Names" totalsRowLabel="(ALL CLAIMS ABOVE THIS LINE)" dataDxfId="50" totalsRowDxfId="49"/>
    <tableColumn id="3" xr3:uid="{2130135E-15C1-174B-9899-6ADC9D65D1C1}" name="Last Name" dataDxfId="48" totalsRowDxfId="47"/>
    <tableColumn id="4" xr3:uid="{4D2389AB-A100-AE40-A9B3-F3578BADD2AB}" name="Date of Birth" dataDxfId="46" totalsRowDxfId="45"/>
    <tableColumn id="5" xr3:uid="{95D16F91-D8A1-0A4D-80AC-2F35F18F49A9}" name="Nationality" dataDxfId="44" totalsRowDxfId="43"/>
    <tableColumn id="6" xr3:uid="{A765F2F2-2FD7-5F4B-B9FF-B12A9DE307DF}" name="HO File Number" dataDxfId="42"/>
    <tableColumn id="7" xr3:uid="{2D3BCC7E-7EDC-424D-9D28-C83C0E5977A1}" name="Port Reference" totalsRowLabel="(ALL CLAIMS ABOVE THIS LINE)" dataDxfId="41" totalsRowDxfId="40"/>
    <tableColumn id="8" xr3:uid="{5B13AA9C-6CDB-034D-ABE8-09C4D5A94197}" name="Service Start Date" dataDxfId="39" totalsRowDxfId="38"/>
    <tableColumn id="16" xr3:uid="{A9E81D4E-0F84-E746-8395-EDFD9011E8CB}" name="Service End Date" dataDxfId="37"/>
    <tableColumn id="13" xr3:uid="{542096BD-38B8-314F-ADD0-97AD634EDC10}" name="NTS Transfer" dataDxfId="36" totalsRowDxfId="35"/>
    <tableColumn id="10" xr3:uid="{EEF8D481-9587-244D-911C-2E13629EBE2E}" name="LC Post 21 Eligibility" totalsRowLabel="(ALL CLAIMS ABOVE THIS LINE)" dataDxfId="34"/>
    <tableColumn id="14" xr3:uid="{ADFBCB86-0A37-459D-97A1-81A46F907C4F}" name="Checker" dataDxfId="33">
      <calculatedColumnFormula>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calculatedColumnFormula>
    </tableColumn>
    <tableColumn id="11" xr3:uid="{74BDB74C-CCD5-8B46-85F3-9F50D1A6644D}" name="LA Comments" dataDxfId="32" totalsRowDxfId="31"/>
    <tableColumn id="12" xr3:uid="{526E6B11-7C8C-4A80-881A-E0D0ED60EF0E}" name="Nationality Code" dataDxfId="30">
      <calculatedColumnFormula>VLOOKUP(tbl_claims[[#This Row],[Nationality]],Table4[],3,FALSE)</calculatedColumnFormula>
    </tableColumn>
  </tableColumns>
  <tableStyleInfo name="Table Style 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BE63B28F-9DED-4560-9DF4-E76E692D8CFB}" name="Table10" displayName="Table10" ref="O6:R1007" totalsRowShown="0" headerRowDxfId="29" dataDxfId="28">
  <autoFilter ref="O6:R1007" xr:uid="{BE63B28F-9DED-4560-9DF4-E76E692D8CFB}"/>
  <tableColumns count="4">
    <tableColumn id="1" xr3:uid="{156FE942-5105-44F8-9A98-092129387C03}" name="16th Birthday" dataDxfId="27">
      <calculatedColumnFormula>IF(tbl_claims[[#This Row],[Date of Birth]]&lt;&gt;"", DATE(YEAR(tbl_claims[[#This Row],[Date of Birth]])+16, MONTH(tbl_claims[[#This Row],[Date of Birth]]), DAY(tbl_claims[[#This Row],[Date of Birth]])), "")</calculatedColumnFormula>
    </tableColumn>
    <tableColumn id="2" xr3:uid="{7EA5CECA-4F92-46D3-BEB3-AADD5D98D448}" name="18th Birthday" dataDxfId="26">
      <calculatedColumnFormula>IF(tbl_claims[[#This Row],[Date of Birth]]&lt;&gt;"", DATE(YEAR(tbl_claims[[#This Row],[Date of Birth]])+18, MONTH(tbl_claims[[#This Row],[Date of Birth]]), DAY(tbl_claims[[#This Row],[Date of Birth]])), "")</calculatedColumnFormula>
    </tableColumn>
    <tableColumn id="3" xr3:uid="{22D1007D-4FE8-4504-BCD8-3CDF7BFCC1FE}" name="21st Birthday" dataDxfId="25">
      <calculatedColumnFormula>IF(tbl_claims[[#This Row],[Date of Birth]]&lt;&gt;"", DATE(YEAR(tbl_claims[[#This Row],[Date of Birth]])+21, MONTH(tbl_claims[[#This Row],[Date of Birth]]), DAY(tbl_claims[[#This Row],[Date of Birth]])), "")</calculatedColumnFormula>
    </tableColumn>
    <tableColumn id="4" xr3:uid="{20F9BA8D-6458-40D6-AD4C-EB81591EE54B}" name="25th Birthday" dataDxfId="24">
      <calculatedColumnFormula>IF(tbl_claims[[#This Row],[Date of Birth]]&lt;&gt;"", DATE(YEAR(tbl_claims[[#This Row],[Date of Birth]])+25, MONTH(tbl_claims[[#This Row],[Date of Birth]]), DAY(tbl_claims[[#This Row],[Date of Birth]])), "")</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83CFDB62-76F3-49ED-B67A-F6C6D6331C91}" name="Table11" displayName="Table11" ref="O3:P4" totalsRowShown="0" headerRowDxfId="23" dataDxfId="22">
  <autoFilter ref="O3:P4" xr:uid="{83CFDB62-76F3-49ED-B67A-F6C6D6331C91}"/>
  <tableColumns count="2">
    <tableColumn id="1" xr3:uid="{37256A4E-D65B-4EBD-A024-63F227EA0E62}" name="Start Date" dataDxfId="21">
      <calculatedColumnFormula>DATE(tbl_header[[#This Row],[Claim Year]], tbl_Month[[#This Row],[Claim Month]], "01")</calculatedColumnFormula>
    </tableColumn>
    <tableColumn id="2" xr3:uid="{31148358-38C7-4B81-B5AE-0115C48B77F4}" name="End Date" dataDxfId="20">
      <calculatedColumnFormula>EOMONTH(O4, 0)</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1BFB655E-3E60-4296-8CE9-A4B1608A5E9C}" name="tbl_Month" displayName="tbl_Month" ref="R3:R4" totalsRowShown="0" headerRowDxfId="19" dataDxfId="18">
  <autoFilter ref="R3:R4" xr:uid="{1BFB655E-3E60-4296-8CE9-A4B1608A5E9C}"/>
  <tableColumns count="1">
    <tableColumn id="1" xr3:uid="{692D9854-9051-4B16-8B05-2C5CB7F3C9E7}" name="Claim Month" dataDxfId="17">
      <calculatedColumnFormula>VLOOKUP(tbl_header[[#This Row],[Claim Month]],Table6[],2,FALSE)</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EB72612C-76D1-D144-8315-9A4E054577BC}" name="Table4" displayName="Table4" ref="A3:C291" totalsRowShown="0" headerRowDxfId="16" headerRowBorderDxfId="15" tableBorderDxfId="14" totalsRowBorderDxfId="13" headerRowCellStyle="Normal_Nationalities">
  <autoFilter ref="A3:C291" xr:uid="{EB72612C-76D1-D144-8315-9A4E054577BC}"/>
  <sortState xmlns:xlrd2="http://schemas.microsoft.com/office/spreadsheetml/2017/richdata2" ref="A4:B291">
    <sortCondition ref="B3:B291"/>
  </sortState>
  <tableColumns count="3">
    <tableColumn id="1" xr3:uid="{CCEEFE1B-8ECA-3344-9B9C-95749B554AF0}" name="Combined" dataDxfId="12" dataCellStyle="Normal_Nationalities">
      <calculatedColumnFormula>_xlfn.CONCAT(Table4[[#This Row],[Code]], " - ", Table4[[#This Row],[Nationality]])</calculatedColumnFormula>
    </tableColumn>
    <tableColumn id="2" xr3:uid="{35B3820C-1E0F-CC41-B4BF-C3572FD370F6}" name="Nationality" dataDxfId="11" dataCellStyle="Normal_Nationalities"/>
    <tableColumn id="4" xr3:uid="{08611902-389B-455B-A377-111E9F6A5779}" name="Code" dataDxfId="10" dataCellStyle="Normal_Nationalities"/>
  </tableColumns>
  <tableStyleInfo name="Table Style 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DCC20316-1823-D143-8B5E-9C65E7E8FCE2}" name="Table5" displayName="Table5" ref="E3:G404" totalsRowShown="0" headerRowDxfId="9" headerRowBorderDxfId="8" tableBorderDxfId="7" totalsRowBorderDxfId="6" headerRowCellStyle="Normal_Nationalities">
  <autoFilter ref="E3:G404" xr:uid="{DCC20316-1823-D143-8B5E-9C65E7E8FCE2}"/>
  <sortState xmlns:xlrd2="http://schemas.microsoft.com/office/spreadsheetml/2017/richdata2" ref="E4:G404">
    <sortCondition ref="E3:E404"/>
  </sortState>
  <tableColumns count="3">
    <tableColumn id="1" xr3:uid="{43237FB8-9CE5-A449-BF0A-14EEC8E5A0C0}" name="LA Code" dataDxfId="5" dataCellStyle="Normal_Nationalities"/>
    <tableColumn id="2" xr3:uid="{1EB65256-6352-624C-B08B-8927E499AE91}" name="Local Authority" dataDxfId="4" dataCellStyle="Normal_Nationalities"/>
    <tableColumn id="3" xr3:uid="{8DD89375-BEC0-FA4F-9350-673487CA246D}" name="Region" dataDxfId="3" dataCellStyle="Normal_Nationalities"/>
  </tableColumns>
  <tableStyleInfo name="Table Style 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1ECD2E7-4F4A-3543-9452-22E07C358B65}" name="Table6" displayName="Table6" ref="N3:O15" totalsRowShown="0" dataDxfId="2">
  <autoFilter ref="N3:O15" xr:uid="{21ECD2E7-4F4A-3543-9452-22E07C358B65}"/>
  <tableColumns count="2">
    <tableColumn id="1" xr3:uid="{1803A685-FC73-9B49-BE70-A4ACEACECA60}" name="Month" dataDxfId="1"/>
    <tableColumn id="2" xr3:uid="{E0EB9BCC-B93E-4FA2-B574-B8947EC419D9}" name="Value" dataDxfId="0"/>
  </tableColumns>
  <tableStyleInfo name="Table Style 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29ADBFC4-05B4-E148-A75A-A295F4B4DE8D}" name="Table7" displayName="Table7" ref="Q3:Q54" totalsRowShown="0">
  <autoFilter ref="Q3:Q54" xr:uid="{29ADBFC4-05B4-E148-A75A-A295F4B4DE8D}"/>
  <tableColumns count="1">
    <tableColumn id="1" xr3:uid="{4F5147C4-B1A2-764F-9F12-14C0BD60269C}" name="Years"/>
  </tableColumns>
  <tableStyleInfo name="Table Style 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DC68220-6D1D-F34F-B427-D8BD745D865B}" name="Table8" displayName="Table8" ref="L3:L5" totalsRowShown="0">
  <autoFilter ref="L3:L5" xr:uid="{4DC68220-6D1D-F34F-B427-D8BD745D865B}"/>
  <tableColumns count="1">
    <tableColumn id="1" xr3:uid="{DE4D7B0B-2F1F-F546-8AC8-10C49AAE5BAE}" name="Cohort"/>
  </tableColumns>
  <tableStyleInfo name="Table Style 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31287932-271B-0849-891D-F584A30B88F1}" name="Table1" displayName="Table1" ref="T3:U8" totalsRowShown="0">
  <autoFilter ref="T3:U8" xr:uid="{31287932-271B-0849-891D-F584A30B88F1}"/>
  <tableColumns count="2">
    <tableColumn id="1" xr3:uid="{80329FCD-B449-2D41-B9E5-6084D7643A8B}" name="LC"/>
    <tableColumn id="2" xr3:uid="{59D46190-4652-424A-85D3-B437AFA3B7D5}" name="UASC"/>
  </tableColumns>
  <tableStyleInfo name="Table Style 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3DE7E478-BE1B-4842-8DE5-1884CA899F25}" name="Table9" displayName="Table9" ref="I3:J5" totalsRowShown="0">
  <autoFilter ref="I3:J5" xr:uid="{3DE7E478-BE1B-4842-8DE5-1884CA899F25}"/>
  <tableColumns count="2">
    <tableColumn id="1" xr3:uid="{0C1B65C9-8500-6549-9968-EA6BDA49024C}" name="Code"/>
    <tableColumn id="2" xr3:uid="{2E339E51-A699-1F47-8E44-F37AE0ED43CA}" name="Uplift"/>
  </tableColumns>
  <tableStyleInfo name="Table Style 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DE6DC32-E8B5-4423-A5C0-799DAC7E79DC}" name="Table814" displayName="Table814" ref="S3:S5" totalsRowShown="0">
  <autoFilter ref="S3:S5" xr:uid="{0DE6DC32-E8B5-4423-A5C0-799DAC7E79DC}"/>
  <tableColumns count="1">
    <tableColumn id="1" xr3:uid="{3991FB4E-6FBC-4512-A976-F55C3273C73B}" name="Cohort"/>
  </tableColumns>
  <tableStyleInfo name="Table Style 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table" Target="../tables/table1.xml"/><Relationship Id="rId1" Type="http://schemas.openxmlformats.org/officeDocument/2006/relationships/printerSettings" Target="../printerSettings/printerSettings2.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s>
</file>

<file path=xl/worksheets/_rels/sheet5.xml.rels><?xml version="1.0" encoding="UTF-8" standalone="yes"?>
<Relationships xmlns="http://schemas.openxmlformats.org/package/2006/relationships"><Relationship Id="rId8" Type="http://schemas.openxmlformats.org/officeDocument/2006/relationships/table" Target="../tables/table12.xml"/><Relationship Id="rId3" Type="http://schemas.openxmlformats.org/officeDocument/2006/relationships/table" Target="../tables/table7.xml"/><Relationship Id="rId7" Type="http://schemas.openxmlformats.org/officeDocument/2006/relationships/table" Target="../tables/table11.xml"/><Relationship Id="rId2" Type="http://schemas.openxmlformats.org/officeDocument/2006/relationships/table" Target="../tables/table6.xml"/><Relationship Id="rId1" Type="http://schemas.openxmlformats.org/officeDocument/2006/relationships/printerSettings" Target="../printerSettings/printerSettings3.bin"/><Relationship Id="rId6" Type="http://schemas.openxmlformats.org/officeDocument/2006/relationships/table" Target="../tables/table10.xml"/><Relationship Id="rId5" Type="http://schemas.openxmlformats.org/officeDocument/2006/relationships/table" Target="../tables/table9.xml"/><Relationship Id="rId4" Type="http://schemas.openxmlformats.org/officeDocument/2006/relationships/table" Target="../tables/table8.xml"/><Relationship Id="rId9" Type="http://schemas.openxmlformats.org/officeDocument/2006/relationships/table" Target="../tables/table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3FDD4A-88CA-48A5-9D2E-204793EC157F}">
  <dimension ref="A1:C66"/>
  <sheetViews>
    <sheetView workbookViewId="0">
      <selection activeCell="B55" sqref="B55:C55"/>
    </sheetView>
  </sheetViews>
  <sheetFormatPr defaultRowHeight="15.75"/>
  <cols>
    <col min="2" max="2" width="21.625" customWidth="1"/>
    <col min="3" max="3" width="138.25" customWidth="1"/>
  </cols>
  <sheetData>
    <row r="1" spans="1:3">
      <c r="A1" s="155" t="s">
        <v>1476</v>
      </c>
      <c r="B1" s="156"/>
      <c r="C1" s="156"/>
    </row>
    <row r="2" spans="1:3">
      <c r="A2" s="157"/>
      <c r="B2" s="158"/>
      <c r="C2" s="158"/>
    </row>
    <row r="3" spans="1:3" ht="16.5" thickBot="1">
      <c r="A3" s="110"/>
      <c r="B3" s="111"/>
      <c r="C3" s="112"/>
    </row>
    <row r="4" spans="1:3" ht="21" thickBot="1">
      <c r="A4" s="159" t="s">
        <v>1473</v>
      </c>
      <c r="B4" s="160"/>
      <c r="C4" s="160"/>
    </row>
    <row r="5" spans="1:3" ht="60.75" thickBot="1">
      <c r="A5" s="113" t="s">
        <v>1432</v>
      </c>
      <c r="B5" s="114" t="s">
        <v>1505</v>
      </c>
      <c r="C5" s="119" t="s">
        <v>1496</v>
      </c>
    </row>
    <row r="6" spans="1:3" ht="18.75" thickBot="1">
      <c r="A6" s="113" t="s">
        <v>1433</v>
      </c>
      <c r="B6" s="114" t="s">
        <v>1395</v>
      </c>
      <c r="C6" s="119" t="s">
        <v>1479</v>
      </c>
    </row>
    <row r="7" spans="1:3" ht="18.75" thickBot="1">
      <c r="A7" s="113" t="s">
        <v>1434</v>
      </c>
      <c r="B7" s="114" t="s">
        <v>1</v>
      </c>
      <c r="C7" s="119" t="s">
        <v>1480</v>
      </c>
    </row>
    <row r="8" spans="1:3" ht="18.75" thickBot="1">
      <c r="A8" s="113" t="s">
        <v>1435</v>
      </c>
      <c r="B8" s="114" t="s">
        <v>1394</v>
      </c>
      <c r="C8" s="119" t="s">
        <v>1510</v>
      </c>
    </row>
    <row r="9" spans="1:3" ht="18.75" thickBot="1">
      <c r="A9" s="113" t="s">
        <v>1436</v>
      </c>
      <c r="B9" s="114" t="s">
        <v>2</v>
      </c>
      <c r="C9" s="119" t="s">
        <v>1514</v>
      </c>
    </row>
    <row r="10" spans="1:3" ht="30.75" thickBot="1">
      <c r="A10" s="113" t="s">
        <v>1437</v>
      </c>
      <c r="B10" s="114" t="s">
        <v>1397</v>
      </c>
      <c r="C10" s="119" t="s">
        <v>1508</v>
      </c>
    </row>
    <row r="11" spans="1:3">
      <c r="A11" s="143" t="s">
        <v>1438</v>
      </c>
      <c r="B11" s="146" t="s">
        <v>1396</v>
      </c>
      <c r="C11" s="120" t="s">
        <v>1481</v>
      </c>
    </row>
    <row r="12" spans="1:3" ht="30">
      <c r="A12" s="144"/>
      <c r="B12" s="147"/>
      <c r="C12" s="121" t="s">
        <v>1482</v>
      </c>
    </row>
    <row r="13" spans="1:3" ht="30">
      <c r="A13" s="144"/>
      <c r="B13" s="147"/>
      <c r="C13" s="121" t="s">
        <v>1483</v>
      </c>
    </row>
    <row r="14" spans="1:3">
      <c r="A14" s="144"/>
      <c r="B14" s="147"/>
      <c r="C14" s="122"/>
    </row>
    <row r="15" spans="1:3" ht="45">
      <c r="A15" s="144"/>
      <c r="B15" s="147"/>
      <c r="C15" s="121" t="s">
        <v>1515</v>
      </c>
    </row>
    <row r="16" spans="1:3" ht="45.75" thickBot="1">
      <c r="A16" s="145"/>
      <c r="B16" s="148"/>
      <c r="C16" s="123" t="s">
        <v>1516</v>
      </c>
    </row>
    <row r="17" spans="1:3" ht="30">
      <c r="A17" s="143" t="s">
        <v>1439</v>
      </c>
      <c r="B17" s="146" t="s">
        <v>1398</v>
      </c>
      <c r="C17" s="120" t="s">
        <v>1484</v>
      </c>
    </row>
    <row r="18" spans="1:3">
      <c r="A18" s="144"/>
      <c r="B18" s="147"/>
      <c r="C18" s="122"/>
    </row>
    <row r="19" spans="1:3">
      <c r="A19" s="144"/>
      <c r="B19" s="147"/>
      <c r="C19" s="121" t="s">
        <v>1485</v>
      </c>
    </row>
    <row r="20" spans="1:3">
      <c r="A20" s="144"/>
      <c r="B20" s="147"/>
      <c r="C20" s="122"/>
    </row>
    <row r="21" spans="1:3" ht="30">
      <c r="A21" s="144"/>
      <c r="B21" s="147"/>
      <c r="C21" s="121" t="s">
        <v>1497</v>
      </c>
    </row>
    <row r="22" spans="1:3">
      <c r="A22" s="144"/>
      <c r="B22" s="147"/>
      <c r="C22" s="121"/>
    </row>
    <row r="23" spans="1:3" ht="30.75" thickBot="1">
      <c r="A23" s="145"/>
      <c r="B23" s="148"/>
      <c r="C23" s="123" t="s">
        <v>1486</v>
      </c>
    </row>
    <row r="24" spans="1:3" ht="30">
      <c r="A24" s="143" t="s">
        <v>1440</v>
      </c>
      <c r="B24" s="146" t="s">
        <v>1399</v>
      </c>
      <c r="C24" s="120" t="s">
        <v>1487</v>
      </c>
    </row>
    <row r="25" spans="1:3">
      <c r="A25" s="144"/>
      <c r="B25" s="147"/>
      <c r="C25" s="122"/>
    </row>
    <row r="26" spans="1:3">
      <c r="A26" s="144"/>
      <c r="B26" s="147"/>
      <c r="C26" s="121" t="s">
        <v>1506</v>
      </c>
    </row>
    <row r="27" spans="1:3">
      <c r="A27" s="144"/>
      <c r="B27" s="147"/>
      <c r="C27" s="122"/>
    </row>
    <row r="28" spans="1:3">
      <c r="A28" s="144"/>
      <c r="B28" s="147"/>
      <c r="C28" s="124" t="s">
        <v>1498</v>
      </c>
    </row>
    <row r="29" spans="1:3">
      <c r="A29" s="144"/>
      <c r="B29" s="147"/>
      <c r="C29" s="124" t="s">
        <v>1488</v>
      </c>
    </row>
    <row r="30" spans="1:3">
      <c r="A30" s="144"/>
      <c r="B30" s="147"/>
      <c r="C30" s="124" t="s">
        <v>1489</v>
      </c>
    </row>
    <row r="31" spans="1:3">
      <c r="A31" s="144"/>
      <c r="B31" s="147"/>
      <c r="C31" s="124" t="s">
        <v>1517</v>
      </c>
    </row>
    <row r="32" spans="1:3">
      <c r="A32" s="144"/>
      <c r="B32" s="147"/>
      <c r="C32" s="124"/>
    </row>
    <row r="33" spans="1:3" ht="45.75" thickBot="1">
      <c r="A33" s="145"/>
      <c r="B33" s="148"/>
      <c r="C33" s="125" t="s">
        <v>1518</v>
      </c>
    </row>
    <row r="34" spans="1:3" ht="45.75" thickBot="1">
      <c r="A34" s="117" t="s">
        <v>1501</v>
      </c>
      <c r="B34" s="118" t="s">
        <v>1477</v>
      </c>
      <c r="C34" s="124" t="s">
        <v>1502</v>
      </c>
    </row>
    <row r="35" spans="1:3" ht="30">
      <c r="A35" s="143" t="s">
        <v>1503</v>
      </c>
      <c r="B35" s="146" t="s">
        <v>1441</v>
      </c>
      <c r="C35" s="120" t="s">
        <v>1490</v>
      </c>
    </row>
    <row r="36" spans="1:3">
      <c r="A36" s="144"/>
      <c r="B36" s="147"/>
      <c r="C36" s="122"/>
    </row>
    <row r="37" spans="1:3" ht="30">
      <c r="A37" s="144"/>
      <c r="B37" s="147"/>
      <c r="C37" s="121" t="s">
        <v>1499</v>
      </c>
    </row>
    <row r="38" spans="1:3">
      <c r="A38" s="144"/>
      <c r="B38" s="147"/>
      <c r="C38" s="122"/>
    </row>
    <row r="39" spans="1:3" ht="30">
      <c r="A39" s="144"/>
      <c r="B39" s="147"/>
      <c r="C39" s="121" t="s">
        <v>1491</v>
      </c>
    </row>
    <row r="40" spans="1:3">
      <c r="A40" s="144"/>
      <c r="B40" s="147"/>
      <c r="C40" s="121"/>
    </row>
    <row r="41" spans="1:3" ht="30.75" thickBot="1">
      <c r="A41" s="145"/>
      <c r="B41" s="148"/>
      <c r="C41" s="123" t="s">
        <v>1492</v>
      </c>
    </row>
    <row r="42" spans="1:3" ht="30.75" thickBot="1">
      <c r="A42" s="113" t="s">
        <v>1442</v>
      </c>
      <c r="B42" s="114" t="s">
        <v>1459</v>
      </c>
      <c r="C42" s="119" t="s">
        <v>1493</v>
      </c>
    </row>
    <row r="43" spans="1:3" ht="30">
      <c r="A43" s="143" t="s">
        <v>1478</v>
      </c>
      <c r="B43" s="146" t="s">
        <v>3</v>
      </c>
      <c r="C43" s="120" t="s">
        <v>1500</v>
      </c>
    </row>
    <row r="44" spans="1:3">
      <c r="A44" s="144"/>
      <c r="B44" s="147"/>
      <c r="C44" s="121"/>
    </row>
    <row r="45" spans="1:3" ht="16.5" thickBot="1">
      <c r="A45" s="145"/>
      <c r="B45" s="148"/>
      <c r="C45" s="123" t="s">
        <v>1494</v>
      </c>
    </row>
    <row r="46" spans="1:3" ht="16.5" thickBot="1">
      <c r="A46" s="115"/>
      <c r="B46" s="115"/>
      <c r="C46" s="115"/>
    </row>
    <row r="47" spans="1:3">
      <c r="A47" s="149" t="s">
        <v>1443</v>
      </c>
      <c r="B47" s="150"/>
      <c r="C47" s="150"/>
    </row>
    <row r="48" spans="1:3">
      <c r="A48" s="151"/>
      <c r="B48" s="152"/>
      <c r="C48" s="152"/>
    </row>
    <row r="49" spans="1:3" ht="16.5" thickBot="1">
      <c r="A49" s="153"/>
      <c r="B49" s="154"/>
      <c r="C49" s="154"/>
    </row>
    <row r="50" spans="1:3" ht="35.25" customHeight="1" thickBot="1">
      <c r="A50" s="116">
        <v>1</v>
      </c>
      <c r="B50" s="126" t="s">
        <v>1509</v>
      </c>
      <c r="C50" s="127"/>
    </row>
    <row r="51" spans="1:3" ht="18.75" thickBot="1">
      <c r="A51" s="116">
        <v>2</v>
      </c>
      <c r="B51" s="126" t="s">
        <v>1445</v>
      </c>
      <c r="C51" s="127"/>
    </row>
    <row r="52" spans="1:3" ht="18.75" thickBot="1">
      <c r="A52" s="116">
        <v>3</v>
      </c>
      <c r="B52" s="126" t="s">
        <v>1446</v>
      </c>
      <c r="C52" s="127"/>
    </row>
    <row r="53" spans="1:3" ht="18.75" thickBot="1">
      <c r="A53" s="116">
        <v>4</v>
      </c>
      <c r="B53" s="126" t="s">
        <v>1444</v>
      </c>
      <c r="C53" s="127"/>
    </row>
    <row r="54" spans="1:3" ht="48.75" customHeight="1" thickBot="1">
      <c r="A54" s="116">
        <v>5</v>
      </c>
      <c r="B54" s="126" t="s">
        <v>1507</v>
      </c>
      <c r="C54" s="127"/>
    </row>
    <row r="55" spans="1:3">
      <c r="A55" s="130">
        <v>6</v>
      </c>
      <c r="B55" s="133" t="s">
        <v>1504</v>
      </c>
      <c r="C55" s="134"/>
    </row>
    <row r="56" spans="1:3" ht="45.75" customHeight="1">
      <c r="A56" s="131"/>
      <c r="B56" s="135" t="s">
        <v>1511</v>
      </c>
      <c r="C56" s="136"/>
    </row>
    <row r="57" spans="1:3">
      <c r="A57" s="131"/>
      <c r="B57" s="137"/>
      <c r="C57" s="138"/>
    </row>
    <row r="58" spans="1:3">
      <c r="A58" s="131"/>
      <c r="B58" s="135" t="s">
        <v>1512</v>
      </c>
      <c r="C58" s="136"/>
    </row>
    <row r="59" spans="1:3">
      <c r="A59" s="131"/>
      <c r="B59" s="137"/>
      <c r="C59" s="138"/>
    </row>
    <row r="60" spans="1:3" ht="35.25" customHeight="1">
      <c r="A60" s="131"/>
      <c r="B60" s="139" t="s">
        <v>1520</v>
      </c>
      <c r="C60" s="140"/>
    </row>
    <row r="61" spans="1:3">
      <c r="A61" s="131"/>
      <c r="B61" s="137"/>
      <c r="C61" s="138"/>
    </row>
    <row r="62" spans="1:3" ht="60.75" customHeight="1">
      <c r="A62" s="131"/>
      <c r="B62" s="135" t="s">
        <v>1519</v>
      </c>
      <c r="C62" s="136"/>
    </row>
    <row r="63" spans="1:3" ht="16.5" thickBot="1">
      <c r="A63" s="132"/>
      <c r="B63" s="141" t="s">
        <v>1495</v>
      </c>
      <c r="C63" s="142"/>
    </row>
    <row r="64" spans="1:3" ht="33.75" customHeight="1" thickBot="1">
      <c r="A64" s="116">
        <v>7</v>
      </c>
      <c r="B64" s="126" t="s">
        <v>1513</v>
      </c>
      <c r="C64" s="127"/>
    </row>
    <row r="65" spans="1:3" ht="44.25" customHeight="1" thickBot="1">
      <c r="A65" s="116">
        <v>8</v>
      </c>
      <c r="B65" s="126" t="s">
        <v>1448</v>
      </c>
      <c r="C65" s="127"/>
    </row>
    <row r="66" spans="1:3" ht="49.5" customHeight="1" thickBot="1">
      <c r="A66" s="116">
        <v>9</v>
      </c>
      <c r="B66" s="128" t="s">
        <v>1447</v>
      </c>
      <c r="C66" s="129"/>
    </row>
  </sheetData>
  <sheetProtection sheet="1" objects="1" scenarios="1"/>
  <mergeCells count="31">
    <mergeCell ref="A1:C2"/>
    <mergeCell ref="A4:C4"/>
    <mergeCell ref="A11:A16"/>
    <mergeCell ref="B11:B16"/>
    <mergeCell ref="A17:A23"/>
    <mergeCell ref="B17:B23"/>
    <mergeCell ref="B54:C54"/>
    <mergeCell ref="A24:A33"/>
    <mergeCell ref="B24:B33"/>
    <mergeCell ref="A35:A41"/>
    <mergeCell ref="B35:B41"/>
    <mergeCell ref="A43:A45"/>
    <mergeCell ref="B43:B45"/>
    <mergeCell ref="A47:C49"/>
    <mergeCell ref="B50:C50"/>
    <mergeCell ref="B51:C51"/>
    <mergeCell ref="B52:C52"/>
    <mergeCell ref="B53:C53"/>
    <mergeCell ref="B64:C64"/>
    <mergeCell ref="B65:C65"/>
    <mergeCell ref="B66:C66"/>
    <mergeCell ref="A55:A63"/>
    <mergeCell ref="B55:C55"/>
    <mergeCell ref="B56:C56"/>
    <mergeCell ref="B57:C57"/>
    <mergeCell ref="B58:C58"/>
    <mergeCell ref="B59:C59"/>
    <mergeCell ref="B60:C60"/>
    <mergeCell ref="B61:C61"/>
    <mergeCell ref="B62:C62"/>
    <mergeCell ref="B63:C6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9C8AE-CD95-45F1-BEBD-8A1823343A61}">
  <sheetPr codeName="Sheet2">
    <tabColor rgb="FF732282"/>
  </sheetPr>
  <dimension ref="A1:Q28"/>
  <sheetViews>
    <sheetView workbookViewId="0">
      <selection activeCell="B12" sqref="B12"/>
    </sheetView>
  </sheetViews>
  <sheetFormatPr defaultColWidth="0" defaultRowHeight="15" zeroHeight="1"/>
  <cols>
    <col min="1" max="1" width="25.875" style="40" bestFit="1" customWidth="1"/>
    <col min="2" max="2" width="28.5" style="40" customWidth="1"/>
    <col min="3" max="3" width="80.5" style="40" customWidth="1"/>
    <col min="4" max="16" width="16" style="40" hidden="1" customWidth="1"/>
    <col min="17" max="17" width="20.25" style="40" hidden="1" customWidth="1"/>
    <col min="18" max="16384" width="9" style="40" hidden="1"/>
  </cols>
  <sheetData>
    <row r="1" spans="1:3" ht="49.9" customHeight="1" thickBot="1">
      <c r="A1" s="81" t="s">
        <v>1475</v>
      </c>
      <c r="B1" s="82" t="s">
        <v>1460</v>
      </c>
      <c r="C1" s="83" t="s">
        <v>1461</v>
      </c>
    </row>
    <row r="2" spans="1:3" ht="49.9" customHeight="1" thickBot="1">
      <c r="A2" s="84" t="s">
        <v>1441</v>
      </c>
      <c r="B2" s="85">
        <f ca="1">SUM(COUNTIF(tbl_claims[Checker],"Need to Confirm LC Eligibility"),COUNTIF(tbl_claims[Checker],"Service End Date Missing"))</f>
        <v>0</v>
      </c>
      <c r="C2" s="96" t="str">
        <f ca="1">IF(B2&lt;&gt;0,"Please recheck that each case has their LC Eligibity set correctly","No Action Required")</f>
        <v>No Action Required</v>
      </c>
    </row>
    <row r="3" spans="1:3" ht="49.9" customHeight="1" thickBot="1">
      <c r="A3" s="84" t="s">
        <v>1472</v>
      </c>
      <c r="B3" s="85">
        <f ca="1">SUM(COUNTIF(tbl_claims[Checker],"Service end Date Missing"),COUNTIF(tbl_claims[Checker],"Re-check Service End Date so that it is before 21st birthday"))</f>
        <v>0</v>
      </c>
      <c r="C3" s="86" t="str">
        <f ca="1">IF(B3&lt;&gt;0,"Please recheck that each case with *LC Post 21 Elgibility* set to *Person not in plan on turning 21 - end date day before 21st birthday* has their *Service End Date* Inputed","No Action Required")</f>
        <v>No Action Required</v>
      </c>
    </row>
    <row r="4" spans="1:3" ht="49.9" customHeight="1" thickBot="1">
      <c r="A4" s="84" t="s">
        <v>1466</v>
      </c>
      <c r="B4" s="85" cm="1">
        <f t="array" ref="B4">SUM(IF(COUNTIF(tbl_claims[LA_Reference], tbl_claims[LA_Reference])&gt;1, 1/COUNTIF(tbl_claims[LA_Reference], tbl_claims[LA_Reference]), 0))</f>
        <v>0</v>
      </c>
      <c r="C4" s="87" t="str">
        <f>IF(B4&lt;&gt;0, "Please Check for duplicate values in LA_Reference. Duplicate values will be highlighted in red within the *LA Reference* column", "No Action Required")</f>
        <v>No Action Required</v>
      </c>
    </row>
    <row r="5" spans="1:3" ht="49.9" customHeight="1" thickBot="1">
      <c r="A5" s="84" t="s">
        <v>1396</v>
      </c>
      <c r="B5" s="85">
        <f>COUNTIFS(tbl_claims[LA_Reference], "&lt;&gt;",tbl_claims[Port Reference], "")</f>
        <v>0</v>
      </c>
      <c r="C5" s="88" t="str">
        <f>IF(B5&lt;&gt;0, "Please ensure Port Reference is inputed for each case. If Port Reference is not available please provide a HO UAN", "No Action Required")</f>
        <v>No Action Required</v>
      </c>
    </row>
    <row r="6" spans="1:3" ht="49.9" customHeight="1" thickBot="1">
      <c r="A6" s="84" t="s">
        <v>1398</v>
      </c>
      <c r="B6" s="85">
        <f ca="1">COUNTIFS(tbl_claims[Service Start Date], "&lt;&gt;", tbl_claims[Service Start Date], "&gt;"&amp;TODAY())</f>
        <v>0</v>
      </c>
      <c r="C6" s="87" t="str">
        <f ca="1">IF(B6&lt;&gt;0,"Please ensure Service start date isn't blank and isn't later than todays date","No Action Required")</f>
        <v>No Action Required</v>
      </c>
    </row>
    <row r="7" spans="1:3" ht="49.9" customHeight="1" thickBot="1">
      <c r="A7" s="84" t="s">
        <v>1462</v>
      </c>
      <c r="B7" s="89">
        <f ca="1">SUM(B2:B6)</f>
        <v>0</v>
      </c>
      <c r="C7" s="90" t="str">
        <f ca="1">IF(B7&lt;&gt;0,"Please Review Actions Required Above", "No Action Required")</f>
        <v>No Action Required</v>
      </c>
    </row>
    <row r="8" spans="1:3" ht="21.75" customHeight="1" thickBot="1">
      <c r="A8" s="91"/>
      <c r="B8" s="91"/>
      <c r="C8" s="91"/>
    </row>
    <row r="9" spans="1:3" ht="21.75" customHeight="1">
      <c r="A9" s="163" t="s">
        <v>1463</v>
      </c>
      <c r="B9" s="164"/>
      <c r="C9" s="165"/>
    </row>
    <row r="10" spans="1:3" ht="21.75" customHeight="1">
      <c r="A10" s="92" t="s">
        <v>0</v>
      </c>
      <c r="B10" s="93" t="e" cm="1">
        <f t="array" ref="B10">tbl_header[Local Authority]</f>
        <v>#N/A</v>
      </c>
      <c r="C10" s="161" t="s">
        <v>1474</v>
      </c>
    </row>
    <row r="11" spans="1:3" ht="21.75" customHeight="1">
      <c r="A11" s="94" t="s">
        <v>1464</v>
      </c>
      <c r="B11" s="38"/>
      <c r="C11" s="161"/>
    </row>
    <row r="12" spans="1:3" ht="21.75" customHeight="1" thickBot="1">
      <c r="A12" s="95" t="s">
        <v>1465</v>
      </c>
      <c r="B12" s="39"/>
      <c r="C12" s="162"/>
    </row>
    <row r="14" spans="1:3" ht="33" hidden="1" customHeight="1"/>
    <row r="15" spans="1:3" ht="33" hidden="1" customHeight="1"/>
    <row r="16" spans="1:3" ht="33" hidden="1" customHeight="1"/>
    <row r="17" ht="33" hidden="1" customHeight="1"/>
    <row r="18" ht="33" hidden="1" customHeight="1"/>
    <row r="19" ht="33" hidden="1" customHeight="1"/>
    <row r="20" ht="33" hidden="1" customHeight="1"/>
    <row r="21" ht="33" hidden="1" customHeight="1"/>
    <row r="22" ht="33" hidden="1" customHeight="1"/>
    <row r="23" ht="33" hidden="1" customHeight="1"/>
    <row r="24" ht="33" hidden="1" customHeight="1"/>
    <row r="25" ht="33" hidden="1" customHeight="1"/>
    <row r="26" ht="33" hidden="1" customHeight="1"/>
    <row r="27" ht="33" hidden="1" customHeight="1"/>
    <row r="28" ht="33" hidden="1" customHeight="1"/>
  </sheetData>
  <sheetProtection sheet="1" objects="1" scenarios="1" selectLockedCells="1"/>
  <protectedRanges>
    <protectedRange sqref="A2:A3" name="AllowSortFilter"/>
    <protectedRange sqref="A4:A5" name="AllowSortFilter_1"/>
    <protectedRange sqref="A6" name="AllowSortFilter_3"/>
  </protectedRanges>
  <mergeCells count="2">
    <mergeCell ref="C10:C12"/>
    <mergeCell ref="A9:C9"/>
  </mergeCells>
  <conditionalFormatting sqref="B2:B6">
    <cfRule type="cellIs" dxfId="107" priority="4" operator="equal">
      <formula>0</formula>
    </cfRule>
    <cfRule type="cellIs" dxfId="106" priority="6" operator="greaterThan">
      <formula>0</formula>
    </cfRule>
  </conditionalFormatting>
  <conditionalFormatting sqref="B7">
    <cfRule type="cellIs" dxfId="105" priority="2" operator="greaterThan">
      <formula>5</formula>
    </cfRule>
    <cfRule type="cellIs" dxfId="104" priority="3" operator="between">
      <formula>0.01</formula>
      <formula>5</formula>
    </cfRule>
    <cfRule type="cellIs" dxfId="103" priority="5" operator="equal">
      <formula>0</formula>
    </cfRule>
  </conditionalFormatting>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1" id="{CB044D59-FEC4-49D8-9D5C-588957CF55D1}">
            <xm:f>Funding_Submssion_Sheet!$C$4="UASC"</xm:f>
            <x14:dxf>
              <font>
                <color theme="0" tint="-0.24994659260841701"/>
              </font>
              <fill>
                <patternFill>
                  <bgColor theme="0" tint="-0.24994659260841701"/>
                </patternFill>
              </fill>
              <border>
                <left style="thin">
                  <color auto="1"/>
                </left>
                <right style="thin">
                  <color auto="1"/>
                </right>
                <top style="thin">
                  <color auto="1"/>
                </top>
                <bottom style="thin">
                  <color auto="1"/>
                </bottom>
              </border>
            </x14:dxf>
          </x14:cfRule>
          <xm:sqref>B2:C3</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DD1F1E-901C-3B40-B890-6C3761AC8FB0}">
  <sheetPr codeName="Sheet3">
    <tabColor rgb="FF732282"/>
    <pageSetUpPr fitToPage="1"/>
  </sheetPr>
  <dimension ref="A1:XFC1008"/>
  <sheetViews>
    <sheetView tabSelected="1" topLeftCell="G1" zoomScale="74" zoomScaleNormal="74" zoomScaleSheetLayoutView="180" workbookViewId="0">
      <pane ySplit="6" topLeftCell="A973" activePane="bottomLeft" state="frozen"/>
      <selection pane="bottomLeft" activeCell="M980" sqref="M980"/>
    </sheetView>
  </sheetViews>
  <sheetFormatPr defaultColWidth="0" defaultRowHeight="15.75"/>
  <cols>
    <col min="1" max="1" width="27.5" style="37" bestFit="1" customWidth="1"/>
    <col min="2" max="2" width="38" style="37" bestFit="1" customWidth="1"/>
    <col min="3" max="3" width="17.625" style="37" customWidth="1"/>
    <col min="4" max="4" width="18.625" style="37" bestFit="1" customWidth="1"/>
    <col min="5" max="5" width="29.5" style="37" customWidth="1"/>
    <col min="6" max="6" width="19.375" style="43" customWidth="1"/>
    <col min="7" max="7" width="21.5" style="108" customWidth="1"/>
    <col min="8" max="9" width="17.875" style="108" customWidth="1"/>
    <col min="10" max="10" width="13" style="43" customWidth="1"/>
    <col min="11" max="11" width="38" style="104" customWidth="1"/>
    <col min="12" max="12" width="46" style="37" customWidth="1"/>
    <col min="13" max="13" width="34.875" style="37" bestFit="1" customWidth="1"/>
    <col min="14" max="14" width="17.5" style="17" hidden="1" customWidth="1"/>
    <col min="15" max="16" width="17" hidden="1" customWidth="1"/>
    <col min="17" max="17" width="16.625" hidden="1" customWidth="1"/>
    <col min="18" max="18" width="17" hidden="1" customWidth="1"/>
    <col min="19" max="16383" width="15.625" hidden="1"/>
    <col min="16384" max="16384" width="6.625" hidden="1"/>
  </cols>
  <sheetData>
    <row r="1" spans="1:28">
      <c r="A1" s="166" t="s">
        <v>1470</v>
      </c>
      <c r="B1" s="167"/>
      <c r="C1" s="167"/>
      <c r="D1" s="167"/>
      <c r="E1" s="167"/>
      <c r="F1" s="167"/>
      <c r="G1" s="167"/>
      <c r="H1" s="167"/>
      <c r="I1" s="167"/>
      <c r="J1" s="98"/>
      <c r="K1" s="101"/>
      <c r="L1" s="98"/>
      <c r="M1" s="99"/>
      <c r="N1" s="16"/>
      <c r="O1" s="1"/>
      <c r="P1" s="1"/>
      <c r="Q1" s="1"/>
      <c r="R1" s="1"/>
      <c r="S1" s="1"/>
      <c r="T1" s="1"/>
      <c r="U1" s="1"/>
      <c r="V1" s="1"/>
      <c r="W1" s="1"/>
      <c r="X1" s="1"/>
      <c r="Y1" s="1"/>
      <c r="Z1" s="1"/>
      <c r="AA1" s="1"/>
      <c r="AB1" s="1"/>
    </row>
    <row r="2" spans="1:28" ht="16.5" thickBot="1">
      <c r="A2" s="48"/>
      <c r="B2" s="47"/>
      <c r="C2" s="47"/>
      <c r="D2" s="47"/>
      <c r="E2" s="47"/>
      <c r="F2" s="49"/>
      <c r="G2" s="106"/>
      <c r="H2" s="106"/>
      <c r="I2" s="106"/>
      <c r="J2" s="49"/>
      <c r="K2" s="102"/>
      <c r="L2" s="47"/>
      <c r="M2" s="50"/>
      <c r="N2" s="16"/>
      <c r="O2" s="1"/>
      <c r="P2" s="1"/>
      <c r="Q2" s="1"/>
      <c r="R2" s="1"/>
      <c r="S2" s="1"/>
      <c r="T2" s="1"/>
      <c r="U2" s="1"/>
      <c r="V2" s="1"/>
      <c r="W2" s="1"/>
      <c r="X2" s="1"/>
      <c r="Y2" s="1"/>
      <c r="Z2" s="1"/>
      <c r="AA2" s="1"/>
      <c r="AB2" s="1"/>
    </row>
    <row r="3" spans="1:28" ht="18">
      <c r="A3" s="64" t="s">
        <v>1400</v>
      </c>
      <c r="B3" s="65" t="s">
        <v>0</v>
      </c>
      <c r="C3" s="65" t="s">
        <v>4</v>
      </c>
      <c r="D3" s="65" t="s">
        <v>1414</v>
      </c>
      <c r="E3" s="66" t="s">
        <v>8</v>
      </c>
      <c r="F3" s="47"/>
      <c r="G3" s="106"/>
      <c r="H3" s="106"/>
      <c r="I3" s="106"/>
      <c r="J3" s="49"/>
      <c r="K3" s="102"/>
      <c r="L3" s="41" t="s">
        <v>1458</v>
      </c>
      <c r="M3" s="51" t="s">
        <v>1431</v>
      </c>
      <c r="N3" s="16"/>
      <c r="O3" s="1" t="s">
        <v>1412</v>
      </c>
      <c r="P3" s="1" t="s">
        <v>1413</v>
      </c>
      <c r="Q3" s="1"/>
      <c r="R3" s="1" t="s">
        <v>1414</v>
      </c>
      <c r="S3" s="1"/>
      <c r="T3" s="1"/>
      <c r="U3" s="1"/>
      <c r="V3" s="1"/>
      <c r="W3" s="1"/>
      <c r="X3" s="1"/>
      <c r="Y3" s="1"/>
      <c r="Z3" s="1"/>
      <c r="AA3" s="1"/>
      <c r="AB3" s="1"/>
    </row>
    <row r="4" spans="1:28" ht="18.75" thickBot="1">
      <c r="A4" s="67"/>
      <c r="B4" s="68" t="e">
        <f>VLOOKUP(tbl_header[[#This Row],[Local Authority Code]],Table5[[#All],[LA Code]:[Local Authority]],2,FALSE)</f>
        <v>#N/A</v>
      </c>
      <c r="C4" s="69"/>
      <c r="D4" s="70" t="s">
        <v>1417</v>
      </c>
      <c r="E4" s="71">
        <v>2025</v>
      </c>
      <c r="F4" s="47"/>
      <c r="G4" s="106"/>
      <c r="H4" s="106"/>
      <c r="I4" s="106"/>
      <c r="J4" s="49"/>
      <c r="K4" s="102"/>
      <c r="L4" s="42" t="str">
        <f ca="1">IF(SUM(COUNTIF($L$7:$L$1007,"Complete"),COUNTIF($L$7:$L$1007,"Under 21"))&lt;&gt;COUNTIF($A$7:$A$1007,"&lt;&gt;"),"Recheck LC Post 21","All Confirmed")</f>
        <v>All Confirmed</v>
      </c>
      <c r="M4" s="52" t="str">
        <f>IF(tbl_Month[[#This Row],[Claim Month]]&lt;=3, _xlfn.CONCAT(tbl_header[[#This Row],[Claim Year]]-1, "/", tbl_header[[#This Row],[Claim Year]]), _xlfn.CONCAT(tbl_header[[#This Row],[Claim Year]], "/", tbl_header[[#This Row],[Claim Year]]+1))</f>
        <v>2024/2025</v>
      </c>
      <c r="N4" s="16"/>
      <c r="O4" s="11">
        <f>DATE(tbl_header[[#This Row],[Claim Year]], tbl_Month[[#This Row],[Claim Month]], "01")</f>
        <v>45658</v>
      </c>
      <c r="P4" s="11">
        <f>EOMONTH(O4, 0)</f>
        <v>45688</v>
      </c>
      <c r="Q4" s="1"/>
      <c r="R4" s="1">
        <f>VLOOKUP(tbl_header[[#This Row],[Claim Month]],Table6[],2,FALSE)</f>
        <v>1</v>
      </c>
      <c r="S4" s="1"/>
      <c r="T4" s="1"/>
      <c r="U4" s="1"/>
      <c r="V4" s="1"/>
      <c r="W4" s="1"/>
      <c r="X4" s="1"/>
      <c r="Y4" s="1"/>
      <c r="Z4" s="1"/>
      <c r="AA4" s="1"/>
      <c r="AB4" s="1"/>
    </row>
    <row r="5" spans="1:28" ht="16.5" thickBot="1">
      <c r="A5" s="48"/>
      <c r="B5" s="47"/>
      <c r="C5" s="47"/>
      <c r="D5" s="47"/>
      <c r="E5" s="47"/>
      <c r="F5" s="49"/>
      <c r="G5" s="106"/>
      <c r="H5" s="106"/>
      <c r="I5" s="106"/>
      <c r="J5" s="49"/>
      <c r="K5" s="102"/>
      <c r="L5" s="47"/>
      <c r="M5" s="58" t="s">
        <v>1471</v>
      </c>
      <c r="N5" s="16"/>
      <c r="O5" s="1"/>
      <c r="P5" s="1"/>
      <c r="Q5" s="1"/>
      <c r="R5" s="1"/>
      <c r="S5" s="1"/>
      <c r="T5" s="1"/>
      <c r="U5" s="1"/>
      <c r="V5" s="1"/>
      <c r="W5" s="1"/>
      <c r="X5" s="1"/>
      <c r="Y5" s="1"/>
      <c r="Z5" s="1"/>
      <c r="AA5" s="1"/>
      <c r="AB5" s="1"/>
    </row>
    <row r="6" spans="1:28" s="35" customFormat="1" ht="62.1" customHeight="1" thickBot="1">
      <c r="A6" s="59" t="s">
        <v>1406</v>
      </c>
      <c r="B6" s="60" t="s">
        <v>1395</v>
      </c>
      <c r="C6" s="61" t="s">
        <v>1</v>
      </c>
      <c r="D6" s="60" t="s">
        <v>1394</v>
      </c>
      <c r="E6" s="60" t="s">
        <v>2</v>
      </c>
      <c r="F6" s="60" t="s">
        <v>1397</v>
      </c>
      <c r="G6" s="60" t="s">
        <v>1396</v>
      </c>
      <c r="H6" s="60" t="s">
        <v>1398</v>
      </c>
      <c r="I6" s="60" t="s">
        <v>1399</v>
      </c>
      <c r="J6" s="60" t="s">
        <v>1477</v>
      </c>
      <c r="K6" s="100" t="s">
        <v>1441</v>
      </c>
      <c r="L6" s="62" t="s">
        <v>1459</v>
      </c>
      <c r="M6" s="63" t="s">
        <v>3</v>
      </c>
      <c r="N6" s="32" t="s">
        <v>1429</v>
      </c>
      <c r="O6" s="33" t="s">
        <v>1408</v>
      </c>
      <c r="P6" s="33" t="s">
        <v>1409</v>
      </c>
      <c r="Q6" s="33" t="s">
        <v>1410</v>
      </c>
      <c r="R6" s="33" t="s">
        <v>1411</v>
      </c>
      <c r="S6" s="34"/>
      <c r="T6" s="34"/>
      <c r="U6" s="34"/>
      <c r="V6" s="34"/>
      <c r="W6" s="34"/>
      <c r="X6" s="34"/>
      <c r="Y6" s="34"/>
      <c r="Z6" s="34"/>
      <c r="AA6" s="34"/>
      <c r="AB6" s="34"/>
    </row>
    <row r="7" spans="1:28" s="9" customFormat="1">
      <c r="A7" s="53"/>
      <c r="B7" s="46"/>
      <c r="C7" s="46"/>
      <c r="D7" s="105"/>
      <c r="E7" s="46"/>
      <c r="F7" s="46"/>
      <c r="G7" s="46"/>
      <c r="H7" s="54"/>
      <c r="I7" s="54"/>
      <c r="J7" s="46"/>
      <c r="K7" s="109"/>
      <c r="L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 s="55"/>
      <c r="N7" s="44" t="s">
        <v>6</v>
      </c>
      <c r="O7" s="10" t="str">
        <f>IF(tbl_claims[[#This Row],[Date of Birth]]&lt;&gt;"", DATE(YEAR(tbl_claims[[#This Row],[Date of Birth]])+16, MONTH(tbl_claims[[#This Row],[Date of Birth]]), DAY(tbl_claims[[#This Row],[Date of Birth]])), "")</f>
        <v/>
      </c>
      <c r="P7" s="10" t="str">
        <f>IF(tbl_claims[[#This Row],[Date of Birth]]&lt;&gt;"", DATE(YEAR(tbl_claims[[#This Row],[Date of Birth]])+18, MONTH(tbl_claims[[#This Row],[Date of Birth]]), DAY(tbl_claims[[#This Row],[Date of Birth]])), "")</f>
        <v/>
      </c>
      <c r="Q7" s="10" t="str">
        <f>IF(tbl_claims[[#This Row],[Date of Birth]]&lt;&gt;"", DATE(YEAR(tbl_claims[[#This Row],[Date of Birth]])+21, MONTH(tbl_claims[[#This Row],[Date of Birth]]), DAY(tbl_claims[[#This Row],[Date of Birth]])), "")</f>
        <v/>
      </c>
      <c r="R7" s="10" t="str">
        <f>IF(tbl_claims[[#This Row],[Date of Birth]]&lt;&gt;"", DATE(YEAR(tbl_claims[[#This Row],[Date of Birth]])+25, MONTH(tbl_claims[[#This Row],[Date of Birth]]), DAY(tbl_claims[[#This Row],[Date of Birth]])), "")</f>
        <v/>
      </c>
    </row>
    <row r="8" spans="1:28" s="9" customFormat="1">
      <c r="A8" s="53"/>
      <c r="B8" s="46"/>
      <c r="C8" s="46"/>
      <c r="D8" s="54"/>
      <c r="E8" s="46"/>
      <c r="F8" s="46"/>
      <c r="G8" s="46"/>
      <c r="H8" s="54"/>
      <c r="I8" s="54"/>
      <c r="J8" s="46"/>
      <c r="K8" s="109"/>
      <c r="L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 s="55"/>
      <c r="N8" s="44" t="s">
        <v>6</v>
      </c>
      <c r="O8" s="10" t="str">
        <f>IF(tbl_claims[[#This Row],[Date of Birth]]&lt;&gt;"", DATE(YEAR(tbl_claims[[#This Row],[Date of Birth]])+16, MONTH(tbl_claims[[#This Row],[Date of Birth]]), DAY(tbl_claims[[#This Row],[Date of Birth]])), "")</f>
        <v/>
      </c>
      <c r="P8" s="10" t="str">
        <f>IF(tbl_claims[[#This Row],[Date of Birth]]&lt;&gt;"", DATE(YEAR(tbl_claims[[#This Row],[Date of Birth]])+18, MONTH(tbl_claims[[#This Row],[Date of Birth]]), DAY(tbl_claims[[#This Row],[Date of Birth]])), "")</f>
        <v/>
      </c>
      <c r="Q8" s="10" t="str">
        <f>IF(tbl_claims[[#This Row],[Date of Birth]]&lt;&gt;"", DATE(YEAR(tbl_claims[[#This Row],[Date of Birth]])+21, MONTH(tbl_claims[[#This Row],[Date of Birth]]), DAY(tbl_claims[[#This Row],[Date of Birth]])), "")</f>
        <v/>
      </c>
      <c r="R8" s="10" t="str">
        <f>IF(tbl_claims[[#This Row],[Date of Birth]]&lt;&gt;"", DATE(YEAR(tbl_claims[[#This Row],[Date of Birth]])+25, MONTH(tbl_claims[[#This Row],[Date of Birth]]), DAY(tbl_claims[[#This Row],[Date of Birth]])), "")</f>
        <v/>
      </c>
    </row>
    <row r="9" spans="1:28" s="9" customFormat="1">
      <c r="A9" s="53"/>
      <c r="B9" s="46"/>
      <c r="C9" s="46"/>
      <c r="D9" s="54"/>
      <c r="E9" s="46"/>
      <c r="F9" s="46"/>
      <c r="G9" s="46"/>
      <c r="H9" s="54"/>
      <c r="I9" s="54"/>
      <c r="J9" s="46"/>
      <c r="K9" s="109"/>
      <c r="L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 s="55"/>
      <c r="N9" s="44" t="s">
        <v>6</v>
      </c>
      <c r="O9" s="10" t="str">
        <f>IF(tbl_claims[[#This Row],[Date of Birth]]&lt;&gt;"", DATE(YEAR(tbl_claims[[#This Row],[Date of Birth]])+16, MONTH(tbl_claims[[#This Row],[Date of Birth]]), DAY(tbl_claims[[#This Row],[Date of Birth]])), "")</f>
        <v/>
      </c>
      <c r="P9" s="10" t="str">
        <f>IF(tbl_claims[[#This Row],[Date of Birth]]&lt;&gt;"", DATE(YEAR(tbl_claims[[#This Row],[Date of Birth]])+18, MONTH(tbl_claims[[#This Row],[Date of Birth]]), DAY(tbl_claims[[#This Row],[Date of Birth]])), "")</f>
        <v/>
      </c>
      <c r="Q9" s="10" t="str">
        <f>IF(tbl_claims[[#This Row],[Date of Birth]]&lt;&gt;"", DATE(YEAR(tbl_claims[[#This Row],[Date of Birth]])+21, MONTH(tbl_claims[[#This Row],[Date of Birth]]), DAY(tbl_claims[[#This Row],[Date of Birth]])), "")</f>
        <v/>
      </c>
      <c r="R9" s="10" t="str">
        <f>IF(tbl_claims[[#This Row],[Date of Birth]]&lt;&gt;"", DATE(YEAR(tbl_claims[[#This Row],[Date of Birth]])+25, MONTH(tbl_claims[[#This Row],[Date of Birth]]), DAY(tbl_claims[[#This Row],[Date of Birth]])), "")</f>
        <v/>
      </c>
    </row>
    <row r="10" spans="1:28" s="9" customFormat="1">
      <c r="A10" s="53"/>
      <c r="B10" s="46"/>
      <c r="C10" s="46"/>
      <c r="D10" s="54"/>
      <c r="E10" s="46"/>
      <c r="F10" s="46"/>
      <c r="G10" s="46"/>
      <c r="H10" s="54"/>
      <c r="I10" s="54"/>
      <c r="J10" s="46"/>
      <c r="K10" s="109"/>
      <c r="L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 s="55"/>
      <c r="N10" s="44" t="s">
        <v>251</v>
      </c>
      <c r="O10" s="10" t="str">
        <f>IF(tbl_claims[[#This Row],[Date of Birth]]&lt;&gt;"", DATE(YEAR(tbl_claims[[#This Row],[Date of Birth]])+16, MONTH(tbl_claims[[#This Row],[Date of Birth]]), DAY(tbl_claims[[#This Row],[Date of Birth]])), "")</f>
        <v/>
      </c>
      <c r="P10" s="10" t="str">
        <f>IF(tbl_claims[[#This Row],[Date of Birth]]&lt;&gt;"", DATE(YEAR(tbl_claims[[#This Row],[Date of Birth]])+18, MONTH(tbl_claims[[#This Row],[Date of Birth]]), DAY(tbl_claims[[#This Row],[Date of Birth]])), "")</f>
        <v/>
      </c>
      <c r="Q10" s="10" t="str">
        <f>IF(tbl_claims[[#This Row],[Date of Birth]]&lt;&gt;"", DATE(YEAR(tbl_claims[[#This Row],[Date of Birth]])+21, MONTH(tbl_claims[[#This Row],[Date of Birth]]), DAY(tbl_claims[[#This Row],[Date of Birth]])), "")</f>
        <v/>
      </c>
      <c r="R10" s="10" t="str">
        <f>IF(tbl_claims[[#This Row],[Date of Birth]]&lt;&gt;"", DATE(YEAR(tbl_claims[[#This Row],[Date of Birth]])+25, MONTH(tbl_claims[[#This Row],[Date of Birth]]), DAY(tbl_claims[[#This Row],[Date of Birth]])), "")</f>
        <v/>
      </c>
    </row>
    <row r="11" spans="1:28" s="9" customFormat="1">
      <c r="A11" s="53"/>
      <c r="B11" s="46"/>
      <c r="C11" s="46"/>
      <c r="D11" s="54"/>
      <c r="E11" s="46"/>
      <c r="F11" s="46"/>
      <c r="G11" s="46"/>
      <c r="H11" s="54"/>
      <c r="I11" s="54"/>
      <c r="J11" s="46"/>
      <c r="K11" s="109"/>
      <c r="L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 s="55"/>
      <c r="N11" s="44" t="s">
        <v>251</v>
      </c>
      <c r="O11" s="10" t="str">
        <f>IF(tbl_claims[[#This Row],[Date of Birth]]&lt;&gt;"", DATE(YEAR(tbl_claims[[#This Row],[Date of Birth]])+16, MONTH(tbl_claims[[#This Row],[Date of Birth]]), DAY(tbl_claims[[#This Row],[Date of Birth]])), "")</f>
        <v/>
      </c>
      <c r="P11" s="10" t="str">
        <f>IF(tbl_claims[[#This Row],[Date of Birth]]&lt;&gt;"", DATE(YEAR(tbl_claims[[#This Row],[Date of Birth]])+18, MONTH(tbl_claims[[#This Row],[Date of Birth]]), DAY(tbl_claims[[#This Row],[Date of Birth]])), "")</f>
        <v/>
      </c>
      <c r="Q11" s="10" t="str">
        <f>IF(tbl_claims[[#This Row],[Date of Birth]]&lt;&gt;"", DATE(YEAR(tbl_claims[[#This Row],[Date of Birth]])+21, MONTH(tbl_claims[[#This Row],[Date of Birth]]), DAY(tbl_claims[[#This Row],[Date of Birth]])), "")</f>
        <v/>
      </c>
      <c r="R11" s="10" t="str">
        <f>IF(tbl_claims[[#This Row],[Date of Birth]]&lt;&gt;"", DATE(YEAR(tbl_claims[[#This Row],[Date of Birth]])+25, MONTH(tbl_claims[[#This Row],[Date of Birth]]), DAY(tbl_claims[[#This Row],[Date of Birth]])), "")</f>
        <v/>
      </c>
    </row>
    <row r="12" spans="1:28" s="9" customFormat="1">
      <c r="A12" s="53"/>
      <c r="B12" s="46"/>
      <c r="C12" s="46"/>
      <c r="D12" s="54"/>
      <c r="E12" s="46"/>
      <c r="F12" s="46"/>
      <c r="G12" s="46"/>
      <c r="H12" s="54"/>
      <c r="I12" s="54"/>
      <c r="J12" s="46"/>
      <c r="K12" s="109"/>
      <c r="L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 s="55"/>
      <c r="N12" s="44" t="s">
        <v>6</v>
      </c>
      <c r="O12" s="10" t="str">
        <f>IF(tbl_claims[[#This Row],[Date of Birth]]&lt;&gt;"", DATE(YEAR(tbl_claims[[#This Row],[Date of Birth]])+16, MONTH(tbl_claims[[#This Row],[Date of Birth]]), DAY(tbl_claims[[#This Row],[Date of Birth]])), "")</f>
        <v/>
      </c>
      <c r="P12" s="10" t="str">
        <f>IF(tbl_claims[[#This Row],[Date of Birth]]&lt;&gt;"", DATE(YEAR(tbl_claims[[#This Row],[Date of Birth]])+18, MONTH(tbl_claims[[#This Row],[Date of Birth]]), DAY(tbl_claims[[#This Row],[Date of Birth]])), "")</f>
        <v/>
      </c>
      <c r="Q12" s="10" t="str">
        <f>IF(tbl_claims[[#This Row],[Date of Birth]]&lt;&gt;"", DATE(YEAR(tbl_claims[[#This Row],[Date of Birth]])+21, MONTH(tbl_claims[[#This Row],[Date of Birth]]), DAY(tbl_claims[[#This Row],[Date of Birth]])), "")</f>
        <v/>
      </c>
      <c r="R12" s="10" t="str">
        <f>IF(tbl_claims[[#This Row],[Date of Birth]]&lt;&gt;"", DATE(YEAR(tbl_claims[[#This Row],[Date of Birth]])+25, MONTH(tbl_claims[[#This Row],[Date of Birth]]), DAY(tbl_claims[[#This Row],[Date of Birth]])), "")</f>
        <v/>
      </c>
    </row>
    <row r="13" spans="1:28" s="9" customFormat="1">
      <c r="A13" s="53"/>
      <c r="B13" s="46"/>
      <c r="C13" s="46"/>
      <c r="D13" s="54"/>
      <c r="E13" s="46"/>
      <c r="F13" s="46"/>
      <c r="G13" s="46"/>
      <c r="H13" s="54"/>
      <c r="I13" s="54"/>
      <c r="J13" s="46"/>
      <c r="K13" s="109"/>
      <c r="L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 s="55"/>
      <c r="N13" s="44" t="s">
        <v>497</v>
      </c>
      <c r="O13" s="10" t="str">
        <f>IF(tbl_claims[[#This Row],[Date of Birth]]&lt;&gt;"", DATE(YEAR(tbl_claims[[#This Row],[Date of Birth]])+16, MONTH(tbl_claims[[#This Row],[Date of Birth]]), DAY(tbl_claims[[#This Row],[Date of Birth]])), "")</f>
        <v/>
      </c>
      <c r="P13" s="10" t="str">
        <f>IF(tbl_claims[[#This Row],[Date of Birth]]&lt;&gt;"", DATE(YEAR(tbl_claims[[#This Row],[Date of Birth]])+18, MONTH(tbl_claims[[#This Row],[Date of Birth]]), DAY(tbl_claims[[#This Row],[Date of Birth]])), "")</f>
        <v/>
      </c>
      <c r="Q13" s="10" t="str">
        <f>IF(tbl_claims[[#This Row],[Date of Birth]]&lt;&gt;"", DATE(YEAR(tbl_claims[[#This Row],[Date of Birth]])+21, MONTH(tbl_claims[[#This Row],[Date of Birth]]), DAY(tbl_claims[[#This Row],[Date of Birth]])), "")</f>
        <v/>
      </c>
      <c r="R13" s="10" t="str">
        <f>IF(tbl_claims[[#This Row],[Date of Birth]]&lt;&gt;"", DATE(YEAR(tbl_claims[[#This Row],[Date of Birth]])+25, MONTH(tbl_claims[[#This Row],[Date of Birth]]), DAY(tbl_claims[[#This Row],[Date of Birth]])), "")</f>
        <v/>
      </c>
    </row>
    <row r="14" spans="1:28" s="9" customFormat="1">
      <c r="A14" s="53"/>
      <c r="B14" s="46"/>
      <c r="C14" s="46"/>
      <c r="D14" s="54"/>
      <c r="E14" s="46"/>
      <c r="F14" s="46"/>
      <c r="G14" s="46"/>
      <c r="H14" s="54"/>
      <c r="I14" s="54"/>
      <c r="J14" s="46"/>
      <c r="K14" s="109"/>
      <c r="L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 s="55"/>
      <c r="N14" s="44" t="s">
        <v>13</v>
      </c>
      <c r="O14" s="10" t="str">
        <f>IF(tbl_claims[[#This Row],[Date of Birth]]&lt;&gt;"", DATE(YEAR(tbl_claims[[#This Row],[Date of Birth]])+16, MONTH(tbl_claims[[#This Row],[Date of Birth]]), DAY(tbl_claims[[#This Row],[Date of Birth]])), "")</f>
        <v/>
      </c>
      <c r="P14" s="10" t="str">
        <f>IF(tbl_claims[[#This Row],[Date of Birth]]&lt;&gt;"", DATE(YEAR(tbl_claims[[#This Row],[Date of Birth]])+18, MONTH(tbl_claims[[#This Row],[Date of Birth]]), DAY(tbl_claims[[#This Row],[Date of Birth]])), "")</f>
        <v/>
      </c>
      <c r="Q14" s="10" t="str">
        <f>IF(tbl_claims[[#This Row],[Date of Birth]]&lt;&gt;"", DATE(YEAR(tbl_claims[[#This Row],[Date of Birth]])+21, MONTH(tbl_claims[[#This Row],[Date of Birth]]), DAY(tbl_claims[[#This Row],[Date of Birth]])), "")</f>
        <v/>
      </c>
      <c r="R14" s="10" t="str">
        <f>IF(tbl_claims[[#This Row],[Date of Birth]]&lt;&gt;"", DATE(YEAR(tbl_claims[[#This Row],[Date of Birth]])+25, MONTH(tbl_claims[[#This Row],[Date of Birth]]), DAY(tbl_claims[[#This Row],[Date of Birth]])), "")</f>
        <v/>
      </c>
    </row>
    <row r="15" spans="1:28" s="9" customFormat="1">
      <c r="A15" s="53"/>
      <c r="B15" s="46"/>
      <c r="C15" s="46"/>
      <c r="D15" s="54"/>
      <c r="E15" s="46"/>
      <c r="F15" s="46"/>
      <c r="G15" s="46"/>
      <c r="H15" s="54"/>
      <c r="I15" s="54"/>
      <c r="J15" s="46"/>
      <c r="K15" s="109"/>
      <c r="L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 s="55"/>
      <c r="N15" s="44" t="s">
        <v>13</v>
      </c>
      <c r="O15" s="10" t="str">
        <f>IF(tbl_claims[[#This Row],[Date of Birth]]&lt;&gt;"", DATE(YEAR(tbl_claims[[#This Row],[Date of Birth]])+16, MONTH(tbl_claims[[#This Row],[Date of Birth]]), DAY(tbl_claims[[#This Row],[Date of Birth]])), "")</f>
        <v/>
      </c>
      <c r="P15" s="10" t="str">
        <f>IF(tbl_claims[[#This Row],[Date of Birth]]&lt;&gt;"", DATE(YEAR(tbl_claims[[#This Row],[Date of Birth]])+18, MONTH(tbl_claims[[#This Row],[Date of Birth]]), DAY(tbl_claims[[#This Row],[Date of Birth]])), "")</f>
        <v/>
      </c>
      <c r="Q15" s="10" t="str">
        <f>IF(tbl_claims[[#This Row],[Date of Birth]]&lt;&gt;"", DATE(YEAR(tbl_claims[[#This Row],[Date of Birth]])+21, MONTH(tbl_claims[[#This Row],[Date of Birth]]), DAY(tbl_claims[[#This Row],[Date of Birth]])), "")</f>
        <v/>
      </c>
      <c r="R15" s="10" t="str">
        <f>IF(tbl_claims[[#This Row],[Date of Birth]]&lt;&gt;"", DATE(YEAR(tbl_claims[[#This Row],[Date of Birth]])+25, MONTH(tbl_claims[[#This Row],[Date of Birth]]), DAY(tbl_claims[[#This Row],[Date of Birth]])), "")</f>
        <v/>
      </c>
    </row>
    <row r="16" spans="1:28" s="9" customFormat="1">
      <c r="A16" s="53"/>
      <c r="B16" s="46"/>
      <c r="C16" s="46"/>
      <c r="D16" s="54"/>
      <c r="E16" s="46"/>
      <c r="F16" s="46"/>
      <c r="G16" s="46"/>
      <c r="H16" s="54"/>
      <c r="I16" s="54"/>
      <c r="J16" s="46"/>
      <c r="K16" s="109"/>
      <c r="L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 s="55"/>
      <c r="N16" s="44" t="s">
        <v>171</v>
      </c>
      <c r="O16" s="10" t="str">
        <f>IF(tbl_claims[[#This Row],[Date of Birth]]&lt;&gt;"", DATE(YEAR(tbl_claims[[#This Row],[Date of Birth]])+16, MONTH(tbl_claims[[#This Row],[Date of Birth]]), DAY(tbl_claims[[#This Row],[Date of Birth]])), "")</f>
        <v/>
      </c>
      <c r="P16" s="10" t="str">
        <f>IF(tbl_claims[[#This Row],[Date of Birth]]&lt;&gt;"", DATE(YEAR(tbl_claims[[#This Row],[Date of Birth]])+18, MONTH(tbl_claims[[#This Row],[Date of Birth]]), DAY(tbl_claims[[#This Row],[Date of Birth]])), "")</f>
        <v/>
      </c>
      <c r="Q16" s="10" t="str">
        <f>IF(tbl_claims[[#This Row],[Date of Birth]]&lt;&gt;"", DATE(YEAR(tbl_claims[[#This Row],[Date of Birth]])+21, MONTH(tbl_claims[[#This Row],[Date of Birth]]), DAY(tbl_claims[[#This Row],[Date of Birth]])), "")</f>
        <v/>
      </c>
      <c r="R16" s="10" t="str">
        <f>IF(tbl_claims[[#This Row],[Date of Birth]]&lt;&gt;"", DATE(YEAR(tbl_claims[[#This Row],[Date of Birth]])+25, MONTH(tbl_claims[[#This Row],[Date of Birth]]), DAY(tbl_claims[[#This Row],[Date of Birth]])), "")</f>
        <v/>
      </c>
    </row>
    <row r="17" spans="1:18" s="9" customFormat="1">
      <c r="A17" s="53"/>
      <c r="B17" s="46"/>
      <c r="C17" s="46"/>
      <c r="D17" s="54"/>
      <c r="E17" s="46"/>
      <c r="F17" s="46"/>
      <c r="G17" s="46"/>
      <c r="H17" s="54"/>
      <c r="I17" s="54"/>
      <c r="J17" s="46"/>
      <c r="K17" s="109"/>
      <c r="L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 s="55"/>
      <c r="N17" s="44" t="s">
        <v>6</v>
      </c>
      <c r="O17" s="10" t="str">
        <f>IF(tbl_claims[[#This Row],[Date of Birth]]&lt;&gt;"", DATE(YEAR(tbl_claims[[#This Row],[Date of Birth]])+16, MONTH(tbl_claims[[#This Row],[Date of Birth]]), DAY(tbl_claims[[#This Row],[Date of Birth]])), "")</f>
        <v/>
      </c>
      <c r="P17" s="10" t="str">
        <f>IF(tbl_claims[[#This Row],[Date of Birth]]&lt;&gt;"", DATE(YEAR(tbl_claims[[#This Row],[Date of Birth]])+18, MONTH(tbl_claims[[#This Row],[Date of Birth]]), DAY(tbl_claims[[#This Row],[Date of Birth]])), "")</f>
        <v/>
      </c>
      <c r="Q17" s="10" t="str">
        <f>IF(tbl_claims[[#This Row],[Date of Birth]]&lt;&gt;"", DATE(YEAR(tbl_claims[[#This Row],[Date of Birth]])+21, MONTH(tbl_claims[[#This Row],[Date of Birth]]), DAY(tbl_claims[[#This Row],[Date of Birth]])), "")</f>
        <v/>
      </c>
      <c r="R17" s="10" t="str">
        <f>IF(tbl_claims[[#This Row],[Date of Birth]]&lt;&gt;"", DATE(YEAR(tbl_claims[[#This Row],[Date of Birth]])+25, MONTH(tbl_claims[[#This Row],[Date of Birth]]), DAY(tbl_claims[[#This Row],[Date of Birth]])), "")</f>
        <v/>
      </c>
    </row>
    <row r="18" spans="1:18" s="9" customFormat="1">
      <c r="A18" s="53"/>
      <c r="B18" s="46"/>
      <c r="C18" s="46"/>
      <c r="D18" s="54"/>
      <c r="E18" s="46"/>
      <c r="F18" s="46"/>
      <c r="G18" s="46"/>
      <c r="H18" s="54"/>
      <c r="I18" s="54"/>
      <c r="J18" s="46"/>
      <c r="K18" s="109"/>
      <c r="L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 s="55"/>
      <c r="N18" s="44" t="s">
        <v>175</v>
      </c>
      <c r="O18" s="10" t="str">
        <f>IF(tbl_claims[[#This Row],[Date of Birth]]&lt;&gt;"", DATE(YEAR(tbl_claims[[#This Row],[Date of Birth]])+16, MONTH(tbl_claims[[#This Row],[Date of Birth]]), DAY(tbl_claims[[#This Row],[Date of Birth]])), "")</f>
        <v/>
      </c>
      <c r="P18" s="10" t="str">
        <f>IF(tbl_claims[[#This Row],[Date of Birth]]&lt;&gt;"", DATE(YEAR(tbl_claims[[#This Row],[Date of Birth]])+18, MONTH(tbl_claims[[#This Row],[Date of Birth]]), DAY(tbl_claims[[#This Row],[Date of Birth]])), "")</f>
        <v/>
      </c>
      <c r="Q18" s="10" t="str">
        <f>IF(tbl_claims[[#This Row],[Date of Birth]]&lt;&gt;"", DATE(YEAR(tbl_claims[[#This Row],[Date of Birth]])+21, MONTH(tbl_claims[[#This Row],[Date of Birth]]), DAY(tbl_claims[[#This Row],[Date of Birth]])), "")</f>
        <v/>
      </c>
      <c r="R18" s="10" t="str">
        <f>IF(tbl_claims[[#This Row],[Date of Birth]]&lt;&gt;"", DATE(YEAR(tbl_claims[[#This Row],[Date of Birth]])+25, MONTH(tbl_claims[[#This Row],[Date of Birth]]), DAY(tbl_claims[[#This Row],[Date of Birth]])), "")</f>
        <v/>
      </c>
    </row>
    <row r="19" spans="1:18" s="9" customFormat="1">
      <c r="A19" s="53"/>
      <c r="B19" s="46"/>
      <c r="C19" s="46"/>
      <c r="D19" s="54"/>
      <c r="E19" s="46"/>
      <c r="F19" s="46"/>
      <c r="G19" s="46"/>
      <c r="H19" s="54"/>
      <c r="I19" s="54"/>
      <c r="J19" s="46"/>
      <c r="K19" s="109"/>
      <c r="L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 s="55"/>
      <c r="N19" s="44" t="s">
        <v>251</v>
      </c>
      <c r="O19" s="10" t="str">
        <f>IF(tbl_claims[[#This Row],[Date of Birth]]&lt;&gt;"", DATE(YEAR(tbl_claims[[#This Row],[Date of Birth]])+16, MONTH(tbl_claims[[#This Row],[Date of Birth]]), DAY(tbl_claims[[#This Row],[Date of Birth]])), "")</f>
        <v/>
      </c>
      <c r="P19" s="10" t="str">
        <f>IF(tbl_claims[[#This Row],[Date of Birth]]&lt;&gt;"", DATE(YEAR(tbl_claims[[#This Row],[Date of Birth]])+18, MONTH(tbl_claims[[#This Row],[Date of Birth]]), DAY(tbl_claims[[#This Row],[Date of Birth]])), "")</f>
        <v/>
      </c>
      <c r="Q19" s="10" t="str">
        <f>IF(tbl_claims[[#This Row],[Date of Birth]]&lt;&gt;"", DATE(YEAR(tbl_claims[[#This Row],[Date of Birth]])+21, MONTH(tbl_claims[[#This Row],[Date of Birth]]), DAY(tbl_claims[[#This Row],[Date of Birth]])), "")</f>
        <v/>
      </c>
      <c r="R19" s="10" t="str">
        <f>IF(tbl_claims[[#This Row],[Date of Birth]]&lt;&gt;"", DATE(YEAR(tbl_claims[[#This Row],[Date of Birth]])+25, MONTH(tbl_claims[[#This Row],[Date of Birth]]), DAY(tbl_claims[[#This Row],[Date of Birth]])), "")</f>
        <v/>
      </c>
    </row>
    <row r="20" spans="1:18" s="9" customFormat="1">
      <c r="A20" s="53"/>
      <c r="B20" s="46"/>
      <c r="C20" s="46"/>
      <c r="D20" s="54"/>
      <c r="E20" s="46"/>
      <c r="F20" s="46"/>
      <c r="G20" s="46"/>
      <c r="H20" s="54"/>
      <c r="I20" s="54"/>
      <c r="J20" s="46"/>
      <c r="K20" s="109"/>
      <c r="L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 s="55"/>
      <c r="N20" s="44" t="s">
        <v>497</v>
      </c>
      <c r="O20" s="10" t="str">
        <f>IF(tbl_claims[[#This Row],[Date of Birth]]&lt;&gt;"", DATE(YEAR(tbl_claims[[#This Row],[Date of Birth]])+16, MONTH(tbl_claims[[#This Row],[Date of Birth]]), DAY(tbl_claims[[#This Row],[Date of Birth]])), "")</f>
        <v/>
      </c>
      <c r="P20" s="10" t="str">
        <f>IF(tbl_claims[[#This Row],[Date of Birth]]&lt;&gt;"", DATE(YEAR(tbl_claims[[#This Row],[Date of Birth]])+18, MONTH(tbl_claims[[#This Row],[Date of Birth]]), DAY(tbl_claims[[#This Row],[Date of Birth]])), "")</f>
        <v/>
      </c>
      <c r="Q20" s="10" t="str">
        <f>IF(tbl_claims[[#This Row],[Date of Birth]]&lt;&gt;"", DATE(YEAR(tbl_claims[[#This Row],[Date of Birth]])+21, MONTH(tbl_claims[[#This Row],[Date of Birth]]), DAY(tbl_claims[[#This Row],[Date of Birth]])), "")</f>
        <v/>
      </c>
      <c r="R20" s="10" t="str">
        <f>IF(tbl_claims[[#This Row],[Date of Birth]]&lt;&gt;"", DATE(YEAR(tbl_claims[[#This Row],[Date of Birth]])+25, MONTH(tbl_claims[[#This Row],[Date of Birth]]), DAY(tbl_claims[[#This Row],[Date of Birth]])), "")</f>
        <v/>
      </c>
    </row>
    <row r="21" spans="1:18" s="9" customFormat="1">
      <c r="A21" s="53"/>
      <c r="B21" s="46"/>
      <c r="C21" s="46"/>
      <c r="D21" s="54"/>
      <c r="E21" s="46"/>
      <c r="F21" s="46"/>
      <c r="G21" s="46"/>
      <c r="H21" s="54"/>
      <c r="I21" s="54"/>
      <c r="J21" s="46"/>
      <c r="K21" s="109"/>
      <c r="L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 s="55"/>
      <c r="N21" s="44" t="s">
        <v>6</v>
      </c>
      <c r="O21" s="10" t="str">
        <f>IF(tbl_claims[[#This Row],[Date of Birth]]&lt;&gt;"", DATE(YEAR(tbl_claims[[#This Row],[Date of Birth]])+16, MONTH(tbl_claims[[#This Row],[Date of Birth]]), DAY(tbl_claims[[#This Row],[Date of Birth]])), "")</f>
        <v/>
      </c>
      <c r="P21" s="10" t="str">
        <f>IF(tbl_claims[[#This Row],[Date of Birth]]&lt;&gt;"", DATE(YEAR(tbl_claims[[#This Row],[Date of Birth]])+18, MONTH(tbl_claims[[#This Row],[Date of Birth]]), DAY(tbl_claims[[#This Row],[Date of Birth]])), "")</f>
        <v/>
      </c>
      <c r="Q21" s="10" t="str">
        <f>IF(tbl_claims[[#This Row],[Date of Birth]]&lt;&gt;"", DATE(YEAR(tbl_claims[[#This Row],[Date of Birth]])+21, MONTH(tbl_claims[[#This Row],[Date of Birth]]), DAY(tbl_claims[[#This Row],[Date of Birth]])), "")</f>
        <v/>
      </c>
      <c r="R21" s="10" t="str">
        <f>IF(tbl_claims[[#This Row],[Date of Birth]]&lt;&gt;"", DATE(YEAR(tbl_claims[[#This Row],[Date of Birth]])+25, MONTH(tbl_claims[[#This Row],[Date of Birth]]), DAY(tbl_claims[[#This Row],[Date of Birth]])), "")</f>
        <v/>
      </c>
    </row>
    <row r="22" spans="1:18" s="9" customFormat="1">
      <c r="A22" s="53"/>
      <c r="B22" s="46"/>
      <c r="C22" s="46"/>
      <c r="D22" s="54"/>
      <c r="E22" s="46"/>
      <c r="F22" s="46"/>
      <c r="G22" s="46"/>
      <c r="H22" s="54"/>
      <c r="I22" s="54"/>
      <c r="J22" s="46"/>
      <c r="K22" s="109"/>
      <c r="L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 s="55"/>
      <c r="N22" s="44" t="e">
        <f>VLOOKUP(tbl_claims[[#This Row],[Nationality]],Table4[],3,FALSE)</f>
        <v>#N/A</v>
      </c>
      <c r="O22" s="10" t="str">
        <f>IF(tbl_claims[[#This Row],[Date of Birth]]&lt;&gt;"", DATE(YEAR(tbl_claims[[#This Row],[Date of Birth]])+16, MONTH(tbl_claims[[#This Row],[Date of Birth]]), DAY(tbl_claims[[#This Row],[Date of Birth]])), "")</f>
        <v/>
      </c>
      <c r="P22" s="10" t="str">
        <f>IF(tbl_claims[[#This Row],[Date of Birth]]&lt;&gt;"", DATE(YEAR(tbl_claims[[#This Row],[Date of Birth]])+18, MONTH(tbl_claims[[#This Row],[Date of Birth]]), DAY(tbl_claims[[#This Row],[Date of Birth]])), "")</f>
        <v/>
      </c>
      <c r="Q22" s="10" t="str">
        <f>IF(tbl_claims[[#This Row],[Date of Birth]]&lt;&gt;"", DATE(YEAR(tbl_claims[[#This Row],[Date of Birth]])+21, MONTH(tbl_claims[[#This Row],[Date of Birth]]), DAY(tbl_claims[[#This Row],[Date of Birth]])), "")</f>
        <v/>
      </c>
      <c r="R22" s="10" t="str">
        <f>IF(tbl_claims[[#This Row],[Date of Birth]]&lt;&gt;"", DATE(YEAR(tbl_claims[[#This Row],[Date of Birth]])+25, MONTH(tbl_claims[[#This Row],[Date of Birth]]), DAY(tbl_claims[[#This Row],[Date of Birth]])), "")</f>
        <v/>
      </c>
    </row>
    <row r="23" spans="1:18" s="9" customFormat="1">
      <c r="A23" s="53"/>
      <c r="B23" s="46"/>
      <c r="C23" s="46"/>
      <c r="D23" s="54"/>
      <c r="E23" s="46"/>
      <c r="F23" s="46"/>
      <c r="G23" s="46"/>
      <c r="H23" s="54"/>
      <c r="I23" s="54"/>
      <c r="J23" s="46"/>
      <c r="K23" s="109"/>
      <c r="L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 s="55"/>
      <c r="N23" s="44" t="e">
        <f>VLOOKUP(tbl_claims[[#This Row],[Nationality]],Table4[],3,FALSE)</f>
        <v>#N/A</v>
      </c>
      <c r="O23" s="10" t="str">
        <f>IF(tbl_claims[[#This Row],[Date of Birth]]&lt;&gt;"", DATE(YEAR(tbl_claims[[#This Row],[Date of Birth]])+16, MONTH(tbl_claims[[#This Row],[Date of Birth]]), DAY(tbl_claims[[#This Row],[Date of Birth]])), "")</f>
        <v/>
      </c>
      <c r="P23" s="10" t="str">
        <f>IF(tbl_claims[[#This Row],[Date of Birth]]&lt;&gt;"", DATE(YEAR(tbl_claims[[#This Row],[Date of Birth]])+18, MONTH(tbl_claims[[#This Row],[Date of Birth]]), DAY(tbl_claims[[#This Row],[Date of Birth]])), "")</f>
        <v/>
      </c>
      <c r="Q23" s="10" t="str">
        <f>IF(tbl_claims[[#This Row],[Date of Birth]]&lt;&gt;"", DATE(YEAR(tbl_claims[[#This Row],[Date of Birth]])+21, MONTH(tbl_claims[[#This Row],[Date of Birth]]), DAY(tbl_claims[[#This Row],[Date of Birth]])), "")</f>
        <v/>
      </c>
      <c r="R23" s="10" t="str">
        <f>IF(tbl_claims[[#This Row],[Date of Birth]]&lt;&gt;"", DATE(YEAR(tbl_claims[[#This Row],[Date of Birth]])+25, MONTH(tbl_claims[[#This Row],[Date of Birth]]), DAY(tbl_claims[[#This Row],[Date of Birth]])), "")</f>
        <v/>
      </c>
    </row>
    <row r="24" spans="1:18" s="9" customFormat="1">
      <c r="A24" s="53"/>
      <c r="B24" s="46"/>
      <c r="C24" s="46"/>
      <c r="D24" s="54"/>
      <c r="E24" s="46"/>
      <c r="F24" s="46"/>
      <c r="G24" s="46"/>
      <c r="H24" s="54"/>
      <c r="I24" s="54"/>
      <c r="J24" s="46"/>
      <c r="K24" s="109"/>
      <c r="L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 s="55"/>
      <c r="N24" s="44" t="e">
        <f>VLOOKUP(tbl_claims[[#This Row],[Nationality]],Table4[],3,FALSE)</f>
        <v>#N/A</v>
      </c>
      <c r="O24" s="10" t="str">
        <f>IF(tbl_claims[[#This Row],[Date of Birth]]&lt;&gt;"", DATE(YEAR(tbl_claims[[#This Row],[Date of Birth]])+16, MONTH(tbl_claims[[#This Row],[Date of Birth]]), DAY(tbl_claims[[#This Row],[Date of Birth]])), "")</f>
        <v/>
      </c>
      <c r="P24" s="10" t="str">
        <f>IF(tbl_claims[[#This Row],[Date of Birth]]&lt;&gt;"", DATE(YEAR(tbl_claims[[#This Row],[Date of Birth]])+18, MONTH(tbl_claims[[#This Row],[Date of Birth]]), DAY(tbl_claims[[#This Row],[Date of Birth]])), "")</f>
        <v/>
      </c>
      <c r="Q24" s="10" t="str">
        <f>IF(tbl_claims[[#This Row],[Date of Birth]]&lt;&gt;"", DATE(YEAR(tbl_claims[[#This Row],[Date of Birth]])+21, MONTH(tbl_claims[[#This Row],[Date of Birth]]), DAY(tbl_claims[[#This Row],[Date of Birth]])), "")</f>
        <v/>
      </c>
      <c r="R24" s="10" t="str">
        <f>IF(tbl_claims[[#This Row],[Date of Birth]]&lt;&gt;"", DATE(YEAR(tbl_claims[[#This Row],[Date of Birth]])+25, MONTH(tbl_claims[[#This Row],[Date of Birth]]), DAY(tbl_claims[[#This Row],[Date of Birth]])), "")</f>
        <v/>
      </c>
    </row>
    <row r="25" spans="1:18" s="9" customFormat="1">
      <c r="A25" s="53"/>
      <c r="B25" s="46"/>
      <c r="C25" s="46"/>
      <c r="D25" s="54"/>
      <c r="E25" s="46"/>
      <c r="F25" s="46"/>
      <c r="G25" s="46"/>
      <c r="H25" s="54"/>
      <c r="I25" s="54"/>
      <c r="J25" s="46"/>
      <c r="K25" s="109"/>
      <c r="L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 s="55"/>
      <c r="N25" s="44" t="e">
        <f>VLOOKUP(tbl_claims[[#This Row],[Nationality]],Table4[],3,FALSE)</f>
        <v>#N/A</v>
      </c>
      <c r="O25" s="10" t="str">
        <f>IF(tbl_claims[[#This Row],[Date of Birth]]&lt;&gt;"", DATE(YEAR(tbl_claims[[#This Row],[Date of Birth]])+16, MONTH(tbl_claims[[#This Row],[Date of Birth]]), DAY(tbl_claims[[#This Row],[Date of Birth]])), "")</f>
        <v/>
      </c>
      <c r="P25" s="10" t="str">
        <f>IF(tbl_claims[[#This Row],[Date of Birth]]&lt;&gt;"", DATE(YEAR(tbl_claims[[#This Row],[Date of Birth]])+18, MONTH(tbl_claims[[#This Row],[Date of Birth]]), DAY(tbl_claims[[#This Row],[Date of Birth]])), "")</f>
        <v/>
      </c>
      <c r="Q25" s="10" t="str">
        <f>IF(tbl_claims[[#This Row],[Date of Birth]]&lt;&gt;"", DATE(YEAR(tbl_claims[[#This Row],[Date of Birth]])+21, MONTH(tbl_claims[[#This Row],[Date of Birth]]), DAY(tbl_claims[[#This Row],[Date of Birth]])), "")</f>
        <v/>
      </c>
      <c r="R25" s="10" t="str">
        <f>IF(tbl_claims[[#This Row],[Date of Birth]]&lt;&gt;"", DATE(YEAR(tbl_claims[[#This Row],[Date of Birth]])+25, MONTH(tbl_claims[[#This Row],[Date of Birth]]), DAY(tbl_claims[[#This Row],[Date of Birth]])), "")</f>
        <v/>
      </c>
    </row>
    <row r="26" spans="1:18" s="9" customFormat="1">
      <c r="A26" s="53"/>
      <c r="B26" s="46"/>
      <c r="C26" s="46"/>
      <c r="D26" s="54"/>
      <c r="E26" s="46"/>
      <c r="F26" s="46"/>
      <c r="G26" s="46"/>
      <c r="H26" s="54"/>
      <c r="I26" s="54"/>
      <c r="J26" s="46"/>
      <c r="K26" s="109"/>
      <c r="L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 s="55"/>
      <c r="N26" s="44" t="e">
        <f>VLOOKUP(tbl_claims[[#This Row],[Nationality]],Table4[],3,FALSE)</f>
        <v>#N/A</v>
      </c>
      <c r="O26" s="10" t="str">
        <f>IF(tbl_claims[[#This Row],[Date of Birth]]&lt;&gt;"", DATE(YEAR(tbl_claims[[#This Row],[Date of Birth]])+16, MONTH(tbl_claims[[#This Row],[Date of Birth]]), DAY(tbl_claims[[#This Row],[Date of Birth]])), "")</f>
        <v/>
      </c>
      <c r="P26" s="10" t="str">
        <f>IF(tbl_claims[[#This Row],[Date of Birth]]&lt;&gt;"", DATE(YEAR(tbl_claims[[#This Row],[Date of Birth]])+18, MONTH(tbl_claims[[#This Row],[Date of Birth]]), DAY(tbl_claims[[#This Row],[Date of Birth]])), "")</f>
        <v/>
      </c>
      <c r="Q26" s="10" t="str">
        <f>IF(tbl_claims[[#This Row],[Date of Birth]]&lt;&gt;"", DATE(YEAR(tbl_claims[[#This Row],[Date of Birth]])+21, MONTH(tbl_claims[[#This Row],[Date of Birth]]), DAY(tbl_claims[[#This Row],[Date of Birth]])), "")</f>
        <v/>
      </c>
      <c r="R26" s="10" t="str">
        <f>IF(tbl_claims[[#This Row],[Date of Birth]]&lt;&gt;"", DATE(YEAR(tbl_claims[[#This Row],[Date of Birth]])+25, MONTH(tbl_claims[[#This Row],[Date of Birth]]), DAY(tbl_claims[[#This Row],[Date of Birth]])), "")</f>
        <v/>
      </c>
    </row>
    <row r="27" spans="1:18" s="9" customFormat="1">
      <c r="A27" s="53"/>
      <c r="B27" s="46"/>
      <c r="C27" s="46"/>
      <c r="D27" s="54"/>
      <c r="E27" s="46"/>
      <c r="F27" s="46"/>
      <c r="G27" s="46"/>
      <c r="H27" s="54"/>
      <c r="I27" s="54"/>
      <c r="J27" s="46"/>
      <c r="K27" s="109"/>
      <c r="L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 s="55"/>
      <c r="N27" s="44" t="e">
        <f>VLOOKUP(tbl_claims[[#This Row],[Nationality]],Table4[],3,FALSE)</f>
        <v>#N/A</v>
      </c>
      <c r="O27" s="10" t="str">
        <f>IF(tbl_claims[[#This Row],[Date of Birth]]&lt;&gt;"", DATE(YEAR(tbl_claims[[#This Row],[Date of Birth]])+16, MONTH(tbl_claims[[#This Row],[Date of Birth]]), DAY(tbl_claims[[#This Row],[Date of Birth]])), "")</f>
        <v/>
      </c>
      <c r="P27" s="10" t="str">
        <f>IF(tbl_claims[[#This Row],[Date of Birth]]&lt;&gt;"", DATE(YEAR(tbl_claims[[#This Row],[Date of Birth]])+18, MONTH(tbl_claims[[#This Row],[Date of Birth]]), DAY(tbl_claims[[#This Row],[Date of Birth]])), "")</f>
        <v/>
      </c>
      <c r="Q27" s="10" t="str">
        <f>IF(tbl_claims[[#This Row],[Date of Birth]]&lt;&gt;"", DATE(YEAR(tbl_claims[[#This Row],[Date of Birth]])+21, MONTH(tbl_claims[[#This Row],[Date of Birth]]), DAY(tbl_claims[[#This Row],[Date of Birth]])), "")</f>
        <v/>
      </c>
      <c r="R27" s="10" t="str">
        <f>IF(tbl_claims[[#This Row],[Date of Birth]]&lt;&gt;"", DATE(YEAR(tbl_claims[[#This Row],[Date of Birth]])+25, MONTH(tbl_claims[[#This Row],[Date of Birth]]), DAY(tbl_claims[[#This Row],[Date of Birth]])), "")</f>
        <v/>
      </c>
    </row>
    <row r="28" spans="1:18" s="9" customFormat="1">
      <c r="A28" s="53"/>
      <c r="B28" s="46"/>
      <c r="C28" s="46"/>
      <c r="D28" s="54"/>
      <c r="E28" s="46"/>
      <c r="F28" s="46"/>
      <c r="G28" s="46"/>
      <c r="H28" s="54"/>
      <c r="I28" s="54"/>
      <c r="J28" s="46"/>
      <c r="K28" s="109"/>
      <c r="L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 s="55"/>
      <c r="N28" s="44" t="e">
        <f>VLOOKUP(tbl_claims[[#This Row],[Nationality]],Table4[],3,FALSE)</f>
        <v>#N/A</v>
      </c>
      <c r="O28" s="10" t="str">
        <f>IF(tbl_claims[[#This Row],[Date of Birth]]&lt;&gt;"", DATE(YEAR(tbl_claims[[#This Row],[Date of Birth]])+16, MONTH(tbl_claims[[#This Row],[Date of Birth]]), DAY(tbl_claims[[#This Row],[Date of Birth]])), "")</f>
        <v/>
      </c>
      <c r="P28" s="10" t="str">
        <f>IF(tbl_claims[[#This Row],[Date of Birth]]&lt;&gt;"", DATE(YEAR(tbl_claims[[#This Row],[Date of Birth]])+18, MONTH(tbl_claims[[#This Row],[Date of Birth]]), DAY(tbl_claims[[#This Row],[Date of Birth]])), "")</f>
        <v/>
      </c>
      <c r="Q28" s="10" t="str">
        <f>IF(tbl_claims[[#This Row],[Date of Birth]]&lt;&gt;"", DATE(YEAR(tbl_claims[[#This Row],[Date of Birth]])+21, MONTH(tbl_claims[[#This Row],[Date of Birth]]), DAY(tbl_claims[[#This Row],[Date of Birth]])), "")</f>
        <v/>
      </c>
      <c r="R28" s="10" t="str">
        <f>IF(tbl_claims[[#This Row],[Date of Birth]]&lt;&gt;"", DATE(YEAR(tbl_claims[[#This Row],[Date of Birth]])+25, MONTH(tbl_claims[[#This Row],[Date of Birth]]), DAY(tbl_claims[[#This Row],[Date of Birth]])), "")</f>
        <v/>
      </c>
    </row>
    <row r="29" spans="1:18" s="9" customFormat="1">
      <c r="A29" s="53"/>
      <c r="B29" s="46"/>
      <c r="C29" s="46"/>
      <c r="D29" s="54"/>
      <c r="E29" s="46"/>
      <c r="F29" s="46"/>
      <c r="G29" s="46"/>
      <c r="H29" s="54"/>
      <c r="I29" s="54"/>
      <c r="J29" s="46"/>
      <c r="K29" s="109"/>
      <c r="L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 s="55"/>
      <c r="N29" s="44" t="e">
        <f>VLOOKUP(tbl_claims[[#This Row],[Nationality]],Table4[],3,FALSE)</f>
        <v>#N/A</v>
      </c>
      <c r="O29" s="10" t="str">
        <f>IF(tbl_claims[[#This Row],[Date of Birth]]&lt;&gt;"", DATE(YEAR(tbl_claims[[#This Row],[Date of Birth]])+16, MONTH(tbl_claims[[#This Row],[Date of Birth]]), DAY(tbl_claims[[#This Row],[Date of Birth]])), "")</f>
        <v/>
      </c>
      <c r="P29" s="10" t="str">
        <f>IF(tbl_claims[[#This Row],[Date of Birth]]&lt;&gt;"", DATE(YEAR(tbl_claims[[#This Row],[Date of Birth]])+18, MONTH(tbl_claims[[#This Row],[Date of Birth]]), DAY(tbl_claims[[#This Row],[Date of Birth]])), "")</f>
        <v/>
      </c>
      <c r="Q29" s="10" t="str">
        <f>IF(tbl_claims[[#This Row],[Date of Birth]]&lt;&gt;"", DATE(YEAR(tbl_claims[[#This Row],[Date of Birth]])+21, MONTH(tbl_claims[[#This Row],[Date of Birth]]), DAY(tbl_claims[[#This Row],[Date of Birth]])), "")</f>
        <v/>
      </c>
      <c r="R29" s="10" t="str">
        <f>IF(tbl_claims[[#This Row],[Date of Birth]]&lt;&gt;"", DATE(YEAR(tbl_claims[[#This Row],[Date of Birth]])+25, MONTH(tbl_claims[[#This Row],[Date of Birth]]), DAY(tbl_claims[[#This Row],[Date of Birth]])), "")</f>
        <v/>
      </c>
    </row>
    <row r="30" spans="1:18" s="9" customFormat="1">
      <c r="A30" s="53"/>
      <c r="B30" s="46"/>
      <c r="C30" s="46"/>
      <c r="D30" s="54"/>
      <c r="E30" s="46"/>
      <c r="F30" s="46"/>
      <c r="G30" s="46"/>
      <c r="H30" s="54"/>
      <c r="I30" s="54"/>
      <c r="J30" s="46"/>
      <c r="K30" s="109"/>
      <c r="L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 s="55"/>
      <c r="N30" s="44" t="e">
        <f>VLOOKUP(tbl_claims[[#This Row],[Nationality]],Table4[],3,FALSE)</f>
        <v>#N/A</v>
      </c>
      <c r="O30" s="10" t="str">
        <f>IF(tbl_claims[[#This Row],[Date of Birth]]&lt;&gt;"", DATE(YEAR(tbl_claims[[#This Row],[Date of Birth]])+16, MONTH(tbl_claims[[#This Row],[Date of Birth]]), DAY(tbl_claims[[#This Row],[Date of Birth]])), "")</f>
        <v/>
      </c>
      <c r="P30" s="10" t="str">
        <f>IF(tbl_claims[[#This Row],[Date of Birth]]&lt;&gt;"", DATE(YEAR(tbl_claims[[#This Row],[Date of Birth]])+18, MONTH(tbl_claims[[#This Row],[Date of Birth]]), DAY(tbl_claims[[#This Row],[Date of Birth]])), "")</f>
        <v/>
      </c>
      <c r="Q30" s="10" t="str">
        <f>IF(tbl_claims[[#This Row],[Date of Birth]]&lt;&gt;"", DATE(YEAR(tbl_claims[[#This Row],[Date of Birth]])+21, MONTH(tbl_claims[[#This Row],[Date of Birth]]), DAY(tbl_claims[[#This Row],[Date of Birth]])), "")</f>
        <v/>
      </c>
      <c r="R30" s="10" t="str">
        <f>IF(tbl_claims[[#This Row],[Date of Birth]]&lt;&gt;"", DATE(YEAR(tbl_claims[[#This Row],[Date of Birth]])+25, MONTH(tbl_claims[[#This Row],[Date of Birth]]), DAY(tbl_claims[[#This Row],[Date of Birth]])), "")</f>
        <v/>
      </c>
    </row>
    <row r="31" spans="1:18" s="9" customFormat="1">
      <c r="A31" s="53"/>
      <c r="B31" s="46"/>
      <c r="C31" s="46"/>
      <c r="D31" s="54"/>
      <c r="E31" s="46"/>
      <c r="F31" s="46"/>
      <c r="G31" s="46"/>
      <c r="H31" s="54"/>
      <c r="I31" s="54"/>
      <c r="J31" s="46"/>
      <c r="K31" s="109"/>
      <c r="L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 s="55"/>
      <c r="N31" s="44" t="e">
        <f>VLOOKUP(tbl_claims[[#This Row],[Nationality]],Table4[],3,FALSE)</f>
        <v>#N/A</v>
      </c>
      <c r="O31" s="10" t="str">
        <f>IF(tbl_claims[[#This Row],[Date of Birth]]&lt;&gt;"", DATE(YEAR(tbl_claims[[#This Row],[Date of Birth]])+16, MONTH(tbl_claims[[#This Row],[Date of Birth]]), DAY(tbl_claims[[#This Row],[Date of Birth]])), "")</f>
        <v/>
      </c>
      <c r="P31" s="10" t="str">
        <f>IF(tbl_claims[[#This Row],[Date of Birth]]&lt;&gt;"", DATE(YEAR(tbl_claims[[#This Row],[Date of Birth]])+18, MONTH(tbl_claims[[#This Row],[Date of Birth]]), DAY(tbl_claims[[#This Row],[Date of Birth]])), "")</f>
        <v/>
      </c>
      <c r="Q31" s="10" t="str">
        <f>IF(tbl_claims[[#This Row],[Date of Birth]]&lt;&gt;"", DATE(YEAR(tbl_claims[[#This Row],[Date of Birth]])+21, MONTH(tbl_claims[[#This Row],[Date of Birth]]), DAY(tbl_claims[[#This Row],[Date of Birth]])), "")</f>
        <v/>
      </c>
      <c r="R31" s="10" t="str">
        <f>IF(tbl_claims[[#This Row],[Date of Birth]]&lt;&gt;"", DATE(YEAR(tbl_claims[[#This Row],[Date of Birth]])+25, MONTH(tbl_claims[[#This Row],[Date of Birth]]), DAY(tbl_claims[[#This Row],[Date of Birth]])), "")</f>
        <v/>
      </c>
    </row>
    <row r="32" spans="1:18" s="9" customFormat="1">
      <c r="A32" s="53"/>
      <c r="B32" s="46"/>
      <c r="C32" s="46"/>
      <c r="D32" s="54"/>
      <c r="E32" s="46"/>
      <c r="F32" s="46"/>
      <c r="G32" s="46"/>
      <c r="H32" s="54"/>
      <c r="I32" s="54"/>
      <c r="J32" s="46"/>
      <c r="K32" s="109"/>
      <c r="L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 s="55"/>
      <c r="N32" s="44" t="e">
        <f>VLOOKUP(tbl_claims[[#This Row],[Nationality]],Table4[],3,FALSE)</f>
        <v>#N/A</v>
      </c>
      <c r="O32" s="10" t="str">
        <f>IF(tbl_claims[[#This Row],[Date of Birth]]&lt;&gt;"", DATE(YEAR(tbl_claims[[#This Row],[Date of Birth]])+16, MONTH(tbl_claims[[#This Row],[Date of Birth]]), DAY(tbl_claims[[#This Row],[Date of Birth]])), "")</f>
        <v/>
      </c>
      <c r="P32" s="10" t="str">
        <f>IF(tbl_claims[[#This Row],[Date of Birth]]&lt;&gt;"", DATE(YEAR(tbl_claims[[#This Row],[Date of Birth]])+18, MONTH(tbl_claims[[#This Row],[Date of Birth]]), DAY(tbl_claims[[#This Row],[Date of Birth]])), "")</f>
        <v/>
      </c>
      <c r="Q32" s="10" t="str">
        <f>IF(tbl_claims[[#This Row],[Date of Birth]]&lt;&gt;"", DATE(YEAR(tbl_claims[[#This Row],[Date of Birth]])+21, MONTH(tbl_claims[[#This Row],[Date of Birth]]), DAY(tbl_claims[[#This Row],[Date of Birth]])), "")</f>
        <v/>
      </c>
      <c r="R32" s="10" t="str">
        <f>IF(tbl_claims[[#This Row],[Date of Birth]]&lt;&gt;"", DATE(YEAR(tbl_claims[[#This Row],[Date of Birth]])+25, MONTH(tbl_claims[[#This Row],[Date of Birth]]), DAY(tbl_claims[[#This Row],[Date of Birth]])), "")</f>
        <v/>
      </c>
    </row>
    <row r="33" spans="1:18" s="9" customFormat="1">
      <c r="A33" s="53"/>
      <c r="B33" s="46"/>
      <c r="C33" s="46"/>
      <c r="D33" s="54"/>
      <c r="E33" s="46"/>
      <c r="F33" s="46"/>
      <c r="G33" s="46"/>
      <c r="H33" s="54"/>
      <c r="I33" s="54"/>
      <c r="J33" s="46"/>
      <c r="K33" s="109"/>
      <c r="L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 s="55"/>
      <c r="N33" s="44" t="e">
        <f>VLOOKUP(tbl_claims[[#This Row],[Nationality]],Table4[],3,FALSE)</f>
        <v>#N/A</v>
      </c>
      <c r="O33" s="10" t="str">
        <f>IF(tbl_claims[[#This Row],[Date of Birth]]&lt;&gt;"", DATE(YEAR(tbl_claims[[#This Row],[Date of Birth]])+16, MONTH(tbl_claims[[#This Row],[Date of Birth]]), DAY(tbl_claims[[#This Row],[Date of Birth]])), "")</f>
        <v/>
      </c>
      <c r="P33" s="10" t="str">
        <f>IF(tbl_claims[[#This Row],[Date of Birth]]&lt;&gt;"", DATE(YEAR(tbl_claims[[#This Row],[Date of Birth]])+18, MONTH(tbl_claims[[#This Row],[Date of Birth]]), DAY(tbl_claims[[#This Row],[Date of Birth]])), "")</f>
        <v/>
      </c>
      <c r="Q33" s="10" t="str">
        <f>IF(tbl_claims[[#This Row],[Date of Birth]]&lt;&gt;"", DATE(YEAR(tbl_claims[[#This Row],[Date of Birth]])+21, MONTH(tbl_claims[[#This Row],[Date of Birth]]), DAY(tbl_claims[[#This Row],[Date of Birth]])), "")</f>
        <v/>
      </c>
      <c r="R33" s="10" t="str">
        <f>IF(tbl_claims[[#This Row],[Date of Birth]]&lt;&gt;"", DATE(YEAR(tbl_claims[[#This Row],[Date of Birth]])+25, MONTH(tbl_claims[[#This Row],[Date of Birth]]), DAY(tbl_claims[[#This Row],[Date of Birth]])), "")</f>
        <v/>
      </c>
    </row>
    <row r="34" spans="1:18" s="9" customFormat="1">
      <c r="A34" s="53"/>
      <c r="B34" s="46"/>
      <c r="C34" s="46"/>
      <c r="D34" s="54"/>
      <c r="E34" s="46"/>
      <c r="F34" s="46"/>
      <c r="G34" s="46"/>
      <c r="H34" s="54"/>
      <c r="I34" s="54"/>
      <c r="J34" s="46"/>
      <c r="K34" s="109"/>
      <c r="L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 s="55"/>
      <c r="N34" s="44" t="e">
        <f>VLOOKUP(tbl_claims[[#This Row],[Nationality]],Table4[],3,FALSE)</f>
        <v>#N/A</v>
      </c>
      <c r="O34" s="10" t="str">
        <f>IF(tbl_claims[[#This Row],[Date of Birth]]&lt;&gt;"", DATE(YEAR(tbl_claims[[#This Row],[Date of Birth]])+16, MONTH(tbl_claims[[#This Row],[Date of Birth]]), DAY(tbl_claims[[#This Row],[Date of Birth]])), "")</f>
        <v/>
      </c>
      <c r="P34" s="10" t="str">
        <f>IF(tbl_claims[[#This Row],[Date of Birth]]&lt;&gt;"", DATE(YEAR(tbl_claims[[#This Row],[Date of Birth]])+18, MONTH(tbl_claims[[#This Row],[Date of Birth]]), DAY(tbl_claims[[#This Row],[Date of Birth]])), "")</f>
        <v/>
      </c>
      <c r="Q34" s="10" t="str">
        <f>IF(tbl_claims[[#This Row],[Date of Birth]]&lt;&gt;"", DATE(YEAR(tbl_claims[[#This Row],[Date of Birth]])+21, MONTH(tbl_claims[[#This Row],[Date of Birth]]), DAY(tbl_claims[[#This Row],[Date of Birth]])), "")</f>
        <v/>
      </c>
      <c r="R34" s="10" t="str">
        <f>IF(tbl_claims[[#This Row],[Date of Birth]]&lt;&gt;"", DATE(YEAR(tbl_claims[[#This Row],[Date of Birth]])+25, MONTH(tbl_claims[[#This Row],[Date of Birth]]), DAY(tbl_claims[[#This Row],[Date of Birth]])), "")</f>
        <v/>
      </c>
    </row>
    <row r="35" spans="1:18" s="9" customFormat="1">
      <c r="A35" s="53"/>
      <c r="B35" s="46"/>
      <c r="C35" s="46"/>
      <c r="D35" s="54"/>
      <c r="E35" s="46"/>
      <c r="F35" s="46"/>
      <c r="G35" s="46"/>
      <c r="H35" s="54"/>
      <c r="I35" s="54"/>
      <c r="J35" s="46"/>
      <c r="K35" s="109"/>
      <c r="L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 s="55"/>
      <c r="N35" s="44" t="e">
        <f>VLOOKUP(tbl_claims[[#This Row],[Nationality]],Table4[],3,FALSE)</f>
        <v>#N/A</v>
      </c>
      <c r="O35" s="10" t="str">
        <f>IF(tbl_claims[[#This Row],[Date of Birth]]&lt;&gt;"", DATE(YEAR(tbl_claims[[#This Row],[Date of Birth]])+16, MONTH(tbl_claims[[#This Row],[Date of Birth]]), DAY(tbl_claims[[#This Row],[Date of Birth]])), "")</f>
        <v/>
      </c>
      <c r="P35" s="10" t="str">
        <f>IF(tbl_claims[[#This Row],[Date of Birth]]&lt;&gt;"", DATE(YEAR(tbl_claims[[#This Row],[Date of Birth]])+18, MONTH(tbl_claims[[#This Row],[Date of Birth]]), DAY(tbl_claims[[#This Row],[Date of Birth]])), "")</f>
        <v/>
      </c>
      <c r="Q35" s="10" t="str">
        <f>IF(tbl_claims[[#This Row],[Date of Birth]]&lt;&gt;"", DATE(YEAR(tbl_claims[[#This Row],[Date of Birth]])+21, MONTH(tbl_claims[[#This Row],[Date of Birth]]), DAY(tbl_claims[[#This Row],[Date of Birth]])), "")</f>
        <v/>
      </c>
      <c r="R35" s="10" t="str">
        <f>IF(tbl_claims[[#This Row],[Date of Birth]]&lt;&gt;"", DATE(YEAR(tbl_claims[[#This Row],[Date of Birth]])+25, MONTH(tbl_claims[[#This Row],[Date of Birth]]), DAY(tbl_claims[[#This Row],[Date of Birth]])), "")</f>
        <v/>
      </c>
    </row>
    <row r="36" spans="1:18" s="9" customFormat="1">
      <c r="A36" s="53"/>
      <c r="B36" s="46"/>
      <c r="C36" s="46"/>
      <c r="D36" s="54"/>
      <c r="E36" s="46"/>
      <c r="F36" s="46"/>
      <c r="G36" s="46"/>
      <c r="H36" s="54"/>
      <c r="I36" s="54"/>
      <c r="J36" s="46"/>
      <c r="K36" s="109"/>
      <c r="L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 s="55"/>
      <c r="N36" s="44" t="e">
        <f>VLOOKUP(tbl_claims[[#This Row],[Nationality]],Table4[],3,FALSE)</f>
        <v>#N/A</v>
      </c>
      <c r="O36" s="10" t="str">
        <f>IF(tbl_claims[[#This Row],[Date of Birth]]&lt;&gt;"", DATE(YEAR(tbl_claims[[#This Row],[Date of Birth]])+16, MONTH(tbl_claims[[#This Row],[Date of Birth]]), DAY(tbl_claims[[#This Row],[Date of Birth]])), "")</f>
        <v/>
      </c>
      <c r="P36" s="10" t="str">
        <f>IF(tbl_claims[[#This Row],[Date of Birth]]&lt;&gt;"", DATE(YEAR(tbl_claims[[#This Row],[Date of Birth]])+18, MONTH(tbl_claims[[#This Row],[Date of Birth]]), DAY(tbl_claims[[#This Row],[Date of Birth]])), "")</f>
        <v/>
      </c>
      <c r="Q36" s="10" t="str">
        <f>IF(tbl_claims[[#This Row],[Date of Birth]]&lt;&gt;"", DATE(YEAR(tbl_claims[[#This Row],[Date of Birth]])+21, MONTH(tbl_claims[[#This Row],[Date of Birth]]), DAY(tbl_claims[[#This Row],[Date of Birth]])), "")</f>
        <v/>
      </c>
      <c r="R36" s="10" t="str">
        <f>IF(tbl_claims[[#This Row],[Date of Birth]]&lt;&gt;"", DATE(YEAR(tbl_claims[[#This Row],[Date of Birth]])+25, MONTH(tbl_claims[[#This Row],[Date of Birth]]), DAY(tbl_claims[[#This Row],[Date of Birth]])), "")</f>
        <v/>
      </c>
    </row>
    <row r="37" spans="1:18" s="9" customFormat="1">
      <c r="A37" s="53"/>
      <c r="B37" s="46"/>
      <c r="C37" s="46"/>
      <c r="D37" s="54"/>
      <c r="E37" s="46"/>
      <c r="F37" s="46"/>
      <c r="G37" s="46"/>
      <c r="H37" s="54"/>
      <c r="I37" s="54"/>
      <c r="J37" s="46"/>
      <c r="K37" s="109"/>
      <c r="L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 s="55"/>
      <c r="N37" s="44" t="e">
        <f>VLOOKUP(tbl_claims[[#This Row],[Nationality]],Table4[],3,FALSE)</f>
        <v>#N/A</v>
      </c>
      <c r="O37" s="10" t="str">
        <f>IF(tbl_claims[[#This Row],[Date of Birth]]&lt;&gt;"", DATE(YEAR(tbl_claims[[#This Row],[Date of Birth]])+16, MONTH(tbl_claims[[#This Row],[Date of Birth]]), DAY(tbl_claims[[#This Row],[Date of Birth]])), "")</f>
        <v/>
      </c>
      <c r="P37" s="10" t="str">
        <f>IF(tbl_claims[[#This Row],[Date of Birth]]&lt;&gt;"", DATE(YEAR(tbl_claims[[#This Row],[Date of Birth]])+18, MONTH(tbl_claims[[#This Row],[Date of Birth]]), DAY(tbl_claims[[#This Row],[Date of Birth]])), "")</f>
        <v/>
      </c>
      <c r="Q37" s="10" t="str">
        <f>IF(tbl_claims[[#This Row],[Date of Birth]]&lt;&gt;"", DATE(YEAR(tbl_claims[[#This Row],[Date of Birth]])+21, MONTH(tbl_claims[[#This Row],[Date of Birth]]), DAY(tbl_claims[[#This Row],[Date of Birth]])), "")</f>
        <v/>
      </c>
      <c r="R37" s="10" t="str">
        <f>IF(tbl_claims[[#This Row],[Date of Birth]]&lt;&gt;"", DATE(YEAR(tbl_claims[[#This Row],[Date of Birth]])+25, MONTH(tbl_claims[[#This Row],[Date of Birth]]), DAY(tbl_claims[[#This Row],[Date of Birth]])), "")</f>
        <v/>
      </c>
    </row>
    <row r="38" spans="1:18" s="9" customFormat="1">
      <c r="A38" s="53"/>
      <c r="B38" s="46"/>
      <c r="C38" s="46"/>
      <c r="D38" s="54"/>
      <c r="E38" s="46"/>
      <c r="F38" s="46"/>
      <c r="G38" s="46"/>
      <c r="H38" s="54"/>
      <c r="I38" s="54"/>
      <c r="J38" s="46"/>
      <c r="K38" s="109"/>
      <c r="L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 s="55"/>
      <c r="N38" s="44" t="e">
        <f>VLOOKUP(tbl_claims[[#This Row],[Nationality]],Table4[],3,FALSE)</f>
        <v>#N/A</v>
      </c>
      <c r="O38" s="10" t="str">
        <f>IF(tbl_claims[[#This Row],[Date of Birth]]&lt;&gt;"", DATE(YEAR(tbl_claims[[#This Row],[Date of Birth]])+16, MONTH(tbl_claims[[#This Row],[Date of Birth]]), DAY(tbl_claims[[#This Row],[Date of Birth]])), "")</f>
        <v/>
      </c>
      <c r="P38" s="10" t="str">
        <f>IF(tbl_claims[[#This Row],[Date of Birth]]&lt;&gt;"", DATE(YEAR(tbl_claims[[#This Row],[Date of Birth]])+18, MONTH(tbl_claims[[#This Row],[Date of Birth]]), DAY(tbl_claims[[#This Row],[Date of Birth]])), "")</f>
        <v/>
      </c>
      <c r="Q38" s="10" t="str">
        <f>IF(tbl_claims[[#This Row],[Date of Birth]]&lt;&gt;"", DATE(YEAR(tbl_claims[[#This Row],[Date of Birth]])+21, MONTH(tbl_claims[[#This Row],[Date of Birth]]), DAY(tbl_claims[[#This Row],[Date of Birth]])), "")</f>
        <v/>
      </c>
      <c r="R38" s="10" t="str">
        <f>IF(tbl_claims[[#This Row],[Date of Birth]]&lt;&gt;"", DATE(YEAR(tbl_claims[[#This Row],[Date of Birth]])+25, MONTH(tbl_claims[[#This Row],[Date of Birth]]), DAY(tbl_claims[[#This Row],[Date of Birth]])), "")</f>
        <v/>
      </c>
    </row>
    <row r="39" spans="1:18" s="9" customFormat="1">
      <c r="A39" s="53"/>
      <c r="B39" s="46"/>
      <c r="C39" s="46"/>
      <c r="D39" s="54"/>
      <c r="E39" s="46"/>
      <c r="F39" s="46"/>
      <c r="G39" s="46"/>
      <c r="H39" s="54"/>
      <c r="I39" s="54"/>
      <c r="J39" s="46"/>
      <c r="K39" s="109"/>
      <c r="L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 s="55"/>
      <c r="N39" s="44" t="e">
        <f>VLOOKUP(tbl_claims[[#This Row],[Nationality]],Table4[],3,FALSE)</f>
        <v>#N/A</v>
      </c>
      <c r="O39" s="10" t="str">
        <f>IF(tbl_claims[[#This Row],[Date of Birth]]&lt;&gt;"", DATE(YEAR(tbl_claims[[#This Row],[Date of Birth]])+16, MONTH(tbl_claims[[#This Row],[Date of Birth]]), DAY(tbl_claims[[#This Row],[Date of Birth]])), "")</f>
        <v/>
      </c>
      <c r="P39" s="10" t="str">
        <f>IF(tbl_claims[[#This Row],[Date of Birth]]&lt;&gt;"", DATE(YEAR(tbl_claims[[#This Row],[Date of Birth]])+18, MONTH(tbl_claims[[#This Row],[Date of Birth]]), DAY(tbl_claims[[#This Row],[Date of Birth]])), "")</f>
        <v/>
      </c>
      <c r="Q39" s="10" t="str">
        <f>IF(tbl_claims[[#This Row],[Date of Birth]]&lt;&gt;"", DATE(YEAR(tbl_claims[[#This Row],[Date of Birth]])+21, MONTH(tbl_claims[[#This Row],[Date of Birth]]), DAY(tbl_claims[[#This Row],[Date of Birth]])), "")</f>
        <v/>
      </c>
      <c r="R39" s="10" t="str">
        <f>IF(tbl_claims[[#This Row],[Date of Birth]]&lt;&gt;"", DATE(YEAR(tbl_claims[[#This Row],[Date of Birth]])+25, MONTH(tbl_claims[[#This Row],[Date of Birth]]), DAY(tbl_claims[[#This Row],[Date of Birth]])), "")</f>
        <v/>
      </c>
    </row>
    <row r="40" spans="1:18" s="9" customFormat="1">
      <c r="A40" s="53"/>
      <c r="B40" s="46"/>
      <c r="C40" s="46"/>
      <c r="D40" s="54"/>
      <c r="E40" s="46"/>
      <c r="F40" s="46"/>
      <c r="G40" s="46"/>
      <c r="H40" s="54"/>
      <c r="I40" s="54"/>
      <c r="J40" s="46"/>
      <c r="K40" s="109"/>
      <c r="L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 s="55"/>
      <c r="N40" s="44" t="e">
        <f>VLOOKUP(tbl_claims[[#This Row],[Nationality]],Table4[],3,FALSE)</f>
        <v>#N/A</v>
      </c>
      <c r="O40" s="10" t="str">
        <f>IF(tbl_claims[[#This Row],[Date of Birth]]&lt;&gt;"", DATE(YEAR(tbl_claims[[#This Row],[Date of Birth]])+16, MONTH(tbl_claims[[#This Row],[Date of Birth]]), DAY(tbl_claims[[#This Row],[Date of Birth]])), "")</f>
        <v/>
      </c>
      <c r="P40" s="10" t="str">
        <f>IF(tbl_claims[[#This Row],[Date of Birth]]&lt;&gt;"", DATE(YEAR(tbl_claims[[#This Row],[Date of Birth]])+18, MONTH(tbl_claims[[#This Row],[Date of Birth]]), DAY(tbl_claims[[#This Row],[Date of Birth]])), "")</f>
        <v/>
      </c>
      <c r="Q40" s="10" t="str">
        <f>IF(tbl_claims[[#This Row],[Date of Birth]]&lt;&gt;"", DATE(YEAR(tbl_claims[[#This Row],[Date of Birth]])+21, MONTH(tbl_claims[[#This Row],[Date of Birth]]), DAY(tbl_claims[[#This Row],[Date of Birth]])), "")</f>
        <v/>
      </c>
      <c r="R40" s="10" t="str">
        <f>IF(tbl_claims[[#This Row],[Date of Birth]]&lt;&gt;"", DATE(YEAR(tbl_claims[[#This Row],[Date of Birth]])+25, MONTH(tbl_claims[[#This Row],[Date of Birth]]), DAY(tbl_claims[[#This Row],[Date of Birth]])), "")</f>
        <v/>
      </c>
    </row>
    <row r="41" spans="1:18" s="9" customFormat="1">
      <c r="A41" s="53"/>
      <c r="B41" s="46"/>
      <c r="C41" s="46"/>
      <c r="D41" s="54"/>
      <c r="E41" s="46"/>
      <c r="F41" s="46"/>
      <c r="G41" s="46"/>
      <c r="H41" s="54"/>
      <c r="I41" s="54"/>
      <c r="J41" s="46"/>
      <c r="K41" s="109"/>
      <c r="L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 s="55"/>
      <c r="N41" s="44" t="e">
        <f>VLOOKUP(tbl_claims[[#This Row],[Nationality]],Table4[],3,FALSE)</f>
        <v>#N/A</v>
      </c>
      <c r="O41" s="10" t="str">
        <f>IF(tbl_claims[[#This Row],[Date of Birth]]&lt;&gt;"", DATE(YEAR(tbl_claims[[#This Row],[Date of Birth]])+16, MONTH(tbl_claims[[#This Row],[Date of Birth]]), DAY(tbl_claims[[#This Row],[Date of Birth]])), "")</f>
        <v/>
      </c>
      <c r="P41" s="10" t="str">
        <f>IF(tbl_claims[[#This Row],[Date of Birth]]&lt;&gt;"", DATE(YEAR(tbl_claims[[#This Row],[Date of Birth]])+18, MONTH(tbl_claims[[#This Row],[Date of Birth]]), DAY(tbl_claims[[#This Row],[Date of Birth]])), "")</f>
        <v/>
      </c>
      <c r="Q41" s="10" t="str">
        <f>IF(tbl_claims[[#This Row],[Date of Birth]]&lt;&gt;"", DATE(YEAR(tbl_claims[[#This Row],[Date of Birth]])+21, MONTH(tbl_claims[[#This Row],[Date of Birth]]), DAY(tbl_claims[[#This Row],[Date of Birth]])), "")</f>
        <v/>
      </c>
      <c r="R41" s="10" t="str">
        <f>IF(tbl_claims[[#This Row],[Date of Birth]]&lt;&gt;"", DATE(YEAR(tbl_claims[[#This Row],[Date of Birth]])+25, MONTH(tbl_claims[[#This Row],[Date of Birth]]), DAY(tbl_claims[[#This Row],[Date of Birth]])), "")</f>
        <v/>
      </c>
    </row>
    <row r="42" spans="1:18" s="9" customFormat="1">
      <c r="A42" s="53"/>
      <c r="B42" s="46"/>
      <c r="C42" s="46"/>
      <c r="D42" s="54"/>
      <c r="E42" s="46"/>
      <c r="F42" s="46"/>
      <c r="G42" s="46"/>
      <c r="H42" s="54"/>
      <c r="I42" s="54"/>
      <c r="J42" s="46"/>
      <c r="K42" s="109"/>
      <c r="L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 s="55"/>
      <c r="N42" s="44" t="e">
        <f>VLOOKUP(tbl_claims[[#This Row],[Nationality]],Table4[],3,FALSE)</f>
        <v>#N/A</v>
      </c>
      <c r="O42" s="10" t="str">
        <f>IF(tbl_claims[[#This Row],[Date of Birth]]&lt;&gt;"", DATE(YEAR(tbl_claims[[#This Row],[Date of Birth]])+16, MONTH(tbl_claims[[#This Row],[Date of Birth]]), DAY(tbl_claims[[#This Row],[Date of Birth]])), "")</f>
        <v/>
      </c>
      <c r="P42" s="10" t="str">
        <f>IF(tbl_claims[[#This Row],[Date of Birth]]&lt;&gt;"", DATE(YEAR(tbl_claims[[#This Row],[Date of Birth]])+18, MONTH(tbl_claims[[#This Row],[Date of Birth]]), DAY(tbl_claims[[#This Row],[Date of Birth]])), "")</f>
        <v/>
      </c>
      <c r="Q42" s="10" t="str">
        <f>IF(tbl_claims[[#This Row],[Date of Birth]]&lt;&gt;"", DATE(YEAR(tbl_claims[[#This Row],[Date of Birth]])+21, MONTH(tbl_claims[[#This Row],[Date of Birth]]), DAY(tbl_claims[[#This Row],[Date of Birth]])), "")</f>
        <v/>
      </c>
      <c r="R42" s="10" t="str">
        <f>IF(tbl_claims[[#This Row],[Date of Birth]]&lt;&gt;"", DATE(YEAR(tbl_claims[[#This Row],[Date of Birth]])+25, MONTH(tbl_claims[[#This Row],[Date of Birth]]), DAY(tbl_claims[[#This Row],[Date of Birth]])), "")</f>
        <v/>
      </c>
    </row>
    <row r="43" spans="1:18" s="9" customFormat="1">
      <c r="A43" s="53"/>
      <c r="B43" s="46"/>
      <c r="C43" s="46"/>
      <c r="D43" s="54"/>
      <c r="E43" s="46"/>
      <c r="F43" s="46"/>
      <c r="G43" s="46"/>
      <c r="H43" s="54"/>
      <c r="I43" s="54"/>
      <c r="J43" s="46"/>
      <c r="K43" s="109"/>
      <c r="L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 s="55"/>
      <c r="N43" s="44" t="e">
        <f>VLOOKUP(tbl_claims[[#This Row],[Nationality]],Table4[],3,FALSE)</f>
        <v>#N/A</v>
      </c>
      <c r="O43" s="10" t="str">
        <f>IF(tbl_claims[[#This Row],[Date of Birth]]&lt;&gt;"", DATE(YEAR(tbl_claims[[#This Row],[Date of Birth]])+16, MONTH(tbl_claims[[#This Row],[Date of Birth]]), DAY(tbl_claims[[#This Row],[Date of Birth]])), "")</f>
        <v/>
      </c>
      <c r="P43" s="10" t="str">
        <f>IF(tbl_claims[[#This Row],[Date of Birth]]&lt;&gt;"", DATE(YEAR(tbl_claims[[#This Row],[Date of Birth]])+18, MONTH(tbl_claims[[#This Row],[Date of Birth]]), DAY(tbl_claims[[#This Row],[Date of Birth]])), "")</f>
        <v/>
      </c>
      <c r="Q43" s="10" t="str">
        <f>IF(tbl_claims[[#This Row],[Date of Birth]]&lt;&gt;"", DATE(YEAR(tbl_claims[[#This Row],[Date of Birth]])+21, MONTH(tbl_claims[[#This Row],[Date of Birth]]), DAY(tbl_claims[[#This Row],[Date of Birth]])), "")</f>
        <v/>
      </c>
      <c r="R43" s="10" t="str">
        <f>IF(tbl_claims[[#This Row],[Date of Birth]]&lt;&gt;"", DATE(YEAR(tbl_claims[[#This Row],[Date of Birth]])+25, MONTH(tbl_claims[[#This Row],[Date of Birth]]), DAY(tbl_claims[[#This Row],[Date of Birth]])), "")</f>
        <v/>
      </c>
    </row>
    <row r="44" spans="1:18" s="9" customFormat="1">
      <c r="A44" s="53"/>
      <c r="B44" s="46"/>
      <c r="C44" s="46"/>
      <c r="D44" s="54"/>
      <c r="E44" s="46"/>
      <c r="F44" s="46"/>
      <c r="G44" s="46"/>
      <c r="H44" s="54"/>
      <c r="I44" s="54"/>
      <c r="J44" s="46"/>
      <c r="K44" s="109"/>
      <c r="L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 s="55"/>
      <c r="N44" s="44" t="e">
        <f>VLOOKUP(tbl_claims[[#This Row],[Nationality]],Table4[],3,FALSE)</f>
        <v>#N/A</v>
      </c>
      <c r="O44" s="10" t="str">
        <f>IF(tbl_claims[[#This Row],[Date of Birth]]&lt;&gt;"", DATE(YEAR(tbl_claims[[#This Row],[Date of Birth]])+16, MONTH(tbl_claims[[#This Row],[Date of Birth]]), DAY(tbl_claims[[#This Row],[Date of Birth]])), "")</f>
        <v/>
      </c>
      <c r="P44" s="10" t="str">
        <f>IF(tbl_claims[[#This Row],[Date of Birth]]&lt;&gt;"", DATE(YEAR(tbl_claims[[#This Row],[Date of Birth]])+18, MONTH(tbl_claims[[#This Row],[Date of Birth]]), DAY(tbl_claims[[#This Row],[Date of Birth]])), "")</f>
        <v/>
      </c>
      <c r="Q44" s="10" t="str">
        <f>IF(tbl_claims[[#This Row],[Date of Birth]]&lt;&gt;"", DATE(YEAR(tbl_claims[[#This Row],[Date of Birth]])+21, MONTH(tbl_claims[[#This Row],[Date of Birth]]), DAY(tbl_claims[[#This Row],[Date of Birth]])), "")</f>
        <v/>
      </c>
      <c r="R44" s="10" t="str">
        <f>IF(tbl_claims[[#This Row],[Date of Birth]]&lt;&gt;"", DATE(YEAR(tbl_claims[[#This Row],[Date of Birth]])+25, MONTH(tbl_claims[[#This Row],[Date of Birth]]), DAY(tbl_claims[[#This Row],[Date of Birth]])), "")</f>
        <v/>
      </c>
    </row>
    <row r="45" spans="1:18" s="9" customFormat="1">
      <c r="A45" s="53"/>
      <c r="B45" s="46"/>
      <c r="C45" s="46"/>
      <c r="D45" s="54"/>
      <c r="E45" s="46"/>
      <c r="F45" s="46"/>
      <c r="G45" s="46"/>
      <c r="H45" s="54"/>
      <c r="I45" s="54"/>
      <c r="J45" s="46"/>
      <c r="K45" s="109"/>
      <c r="L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 s="55"/>
      <c r="N45" s="44" t="e">
        <f>VLOOKUP(tbl_claims[[#This Row],[Nationality]],Table4[],3,FALSE)</f>
        <v>#N/A</v>
      </c>
      <c r="O45" s="10" t="str">
        <f>IF(tbl_claims[[#This Row],[Date of Birth]]&lt;&gt;"", DATE(YEAR(tbl_claims[[#This Row],[Date of Birth]])+16, MONTH(tbl_claims[[#This Row],[Date of Birth]]), DAY(tbl_claims[[#This Row],[Date of Birth]])), "")</f>
        <v/>
      </c>
      <c r="P45" s="10" t="str">
        <f>IF(tbl_claims[[#This Row],[Date of Birth]]&lt;&gt;"", DATE(YEAR(tbl_claims[[#This Row],[Date of Birth]])+18, MONTH(tbl_claims[[#This Row],[Date of Birth]]), DAY(tbl_claims[[#This Row],[Date of Birth]])), "")</f>
        <v/>
      </c>
      <c r="Q45" s="10" t="str">
        <f>IF(tbl_claims[[#This Row],[Date of Birth]]&lt;&gt;"", DATE(YEAR(tbl_claims[[#This Row],[Date of Birth]])+21, MONTH(tbl_claims[[#This Row],[Date of Birth]]), DAY(tbl_claims[[#This Row],[Date of Birth]])), "")</f>
        <v/>
      </c>
      <c r="R45" s="10" t="str">
        <f>IF(tbl_claims[[#This Row],[Date of Birth]]&lt;&gt;"", DATE(YEAR(tbl_claims[[#This Row],[Date of Birth]])+25, MONTH(tbl_claims[[#This Row],[Date of Birth]]), DAY(tbl_claims[[#This Row],[Date of Birth]])), "")</f>
        <v/>
      </c>
    </row>
    <row r="46" spans="1:18" s="9" customFormat="1">
      <c r="A46" s="53"/>
      <c r="B46" s="46"/>
      <c r="C46" s="46"/>
      <c r="D46" s="54"/>
      <c r="E46" s="46"/>
      <c r="F46" s="46"/>
      <c r="G46" s="46"/>
      <c r="H46" s="54"/>
      <c r="I46" s="54"/>
      <c r="J46" s="46"/>
      <c r="K46" s="109"/>
      <c r="L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 s="55"/>
      <c r="N46" s="44" t="e">
        <f>VLOOKUP(tbl_claims[[#This Row],[Nationality]],Table4[],3,FALSE)</f>
        <v>#N/A</v>
      </c>
      <c r="O46" s="10" t="str">
        <f>IF(tbl_claims[[#This Row],[Date of Birth]]&lt;&gt;"", DATE(YEAR(tbl_claims[[#This Row],[Date of Birth]])+16, MONTH(tbl_claims[[#This Row],[Date of Birth]]), DAY(tbl_claims[[#This Row],[Date of Birth]])), "")</f>
        <v/>
      </c>
      <c r="P46" s="10" t="str">
        <f>IF(tbl_claims[[#This Row],[Date of Birth]]&lt;&gt;"", DATE(YEAR(tbl_claims[[#This Row],[Date of Birth]])+18, MONTH(tbl_claims[[#This Row],[Date of Birth]]), DAY(tbl_claims[[#This Row],[Date of Birth]])), "")</f>
        <v/>
      </c>
      <c r="Q46" s="10" t="str">
        <f>IF(tbl_claims[[#This Row],[Date of Birth]]&lt;&gt;"", DATE(YEAR(tbl_claims[[#This Row],[Date of Birth]])+21, MONTH(tbl_claims[[#This Row],[Date of Birth]]), DAY(tbl_claims[[#This Row],[Date of Birth]])), "")</f>
        <v/>
      </c>
      <c r="R46" s="10" t="str">
        <f>IF(tbl_claims[[#This Row],[Date of Birth]]&lt;&gt;"", DATE(YEAR(tbl_claims[[#This Row],[Date of Birth]])+25, MONTH(tbl_claims[[#This Row],[Date of Birth]]), DAY(tbl_claims[[#This Row],[Date of Birth]])), "")</f>
        <v/>
      </c>
    </row>
    <row r="47" spans="1:18" s="9" customFormat="1">
      <c r="A47" s="53"/>
      <c r="B47" s="46"/>
      <c r="C47" s="46"/>
      <c r="D47" s="54"/>
      <c r="E47" s="46"/>
      <c r="F47" s="46"/>
      <c r="G47" s="46"/>
      <c r="H47" s="54"/>
      <c r="I47" s="54"/>
      <c r="J47" s="46"/>
      <c r="K47" s="109"/>
      <c r="L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 s="55"/>
      <c r="N47" s="44" t="e">
        <f>VLOOKUP(tbl_claims[[#This Row],[Nationality]],Table4[],3,FALSE)</f>
        <v>#N/A</v>
      </c>
      <c r="O47" s="10" t="str">
        <f>IF(tbl_claims[[#This Row],[Date of Birth]]&lt;&gt;"", DATE(YEAR(tbl_claims[[#This Row],[Date of Birth]])+16, MONTH(tbl_claims[[#This Row],[Date of Birth]]), DAY(tbl_claims[[#This Row],[Date of Birth]])), "")</f>
        <v/>
      </c>
      <c r="P47" s="10" t="str">
        <f>IF(tbl_claims[[#This Row],[Date of Birth]]&lt;&gt;"", DATE(YEAR(tbl_claims[[#This Row],[Date of Birth]])+18, MONTH(tbl_claims[[#This Row],[Date of Birth]]), DAY(tbl_claims[[#This Row],[Date of Birth]])), "")</f>
        <v/>
      </c>
      <c r="Q47" s="10" t="str">
        <f>IF(tbl_claims[[#This Row],[Date of Birth]]&lt;&gt;"", DATE(YEAR(tbl_claims[[#This Row],[Date of Birth]])+21, MONTH(tbl_claims[[#This Row],[Date of Birth]]), DAY(tbl_claims[[#This Row],[Date of Birth]])), "")</f>
        <v/>
      </c>
      <c r="R47" s="10" t="str">
        <f>IF(tbl_claims[[#This Row],[Date of Birth]]&lt;&gt;"", DATE(YEAR(tbl_claims[[#This Row],[Date of Birth]])+25, MONTH(tbl_claims[[#This Row],[Date of Birth]]), DAY(tbl_claims[[#This Row],[Date of Birth]])), "")</f>
        <v/>
      </c>
    </row>
    <row r="48" spans="1:18" s="9" customFormat="1">
      <c r="A48" s="53"/>
      <c r="B48" s="46"/>
      <c r="C48" s="46"/>
      <c r="D48" s="54"/>
      <c r="E48" s="46"/>
      <c r="F48" s="46"/>
      <c r="G48" s="46"/>
      <c r="H48" s="54"/>
      <c r="I48" s="54"/>
      <c r="J48" s="46"/>
      <c r="K48" s="109"/>
      <c r="L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 s="55"/>
      <c r="N48" s="44" t="e">
        <f>VLOOKUP(tbl_claims[[#This Row],[Nationality]],Table4[],3,FALSE)</f>
        <v>#N/A</v>
      </c>
      <c r="O48" s="10" t="str">
        <f>IF(tbl_claims[[#This Row],[Date of Birth]]&lt;&gt;"", DATE(YEAR(tbl_claims[[#This Row],[Date of Birth]])+16, MONTH(tbl_claims[[#This Row],[Date of Birth]]), DAY(tbl_claims[[#This Row],[Date of Birth]])), "")</f>
        <v/>
      </c>
      <c r="P48" s="10" t="str">
        <f>IF(tbl_claims[[#This Row],[Date of Birth]]&lt;&gt;"", DATE(YEAR(tbl_claims[[#This Row],[Date of Birth]])+18, MONTH(tbl_claims[[#This Row],[Date of Birth]]), DAY(tbl_claims[[#This Row],[Date of Birth]])), "")</f>
        <v/>
      </c>
      <c r="Q48" s="10" t="str">
        <f>IF(tbl_claims[[#This Row],[Date of Birth]]&lt;&gt;"", DATE(YEAR(tbl_claims[[#This Row],[Date of Birth]])+21, MONTH(tbl_claims[[#This Row],[Date of Birth]]), DAY(tbl_claims[[#This Row],[Date of Birth]])), "")</f>
        <v/>
      </c>
      <c r="R48" s="10" t="str">
        <f>IF(tbl_claims[[#This Row],[Date of Birth]]&lt;&gt;"", DATE(YEAR(tbl_claims[[#This Row],[Date of Birth]])+25, MONTH(tbl_claims[[#This Row],[Date of Birth]]), DAY(tbl_claims[[#This Row],[Date of Birth]])), "")</f>
        <v/>
      </c>
    </row>
    <row r="49" spans="1:18" s="9" customFormat="1">
      <c r="A49" s="53"/>
      <c r="B49" s="46"/>
      <c r="C49" s="46"/>
      <c r="D49" s="54"/>
      <c r="E49" s="46"/>
      <c r="F49" s="46"/>
      <c r="G49" s="46"/>
      <c r="H49" s="54"/>
      <c r="I49" s="54"/>
      <c r="J49" s="46"/>
      <c r="K49" s="109"/>
      <c r="L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 s="55"/>
      <c r="N49" s="44" t="e">
        <f>VLOOKUP(tbl_claims[[#This Row],[Nationality]],Table4[],3,FALSE)</f>
        <v>#N/A</v>
      </c>
      <c r="O49" s="10" t="str">
        <f>IF(tbl_claims[[#This Row],[Date of Birth]]&lt;&gt;"", DATE(YEAR(tbl_claims[[#This Row],[Date of Birth]])+16, MONTH(tbl_claims[[#This Row],[Date of Birth]]), DAY(tbl_claims[[#This Row],[Date of Birth]])), "")</f>
        <v/>
      </c>
      <c r="P49" s="10" t="str">
        <f>IF(tbl_claims[[#This Row],[Date of Birth]]&lt;&gt;"", DATE(YEAR(tbl_claims[[#This Row],[Date of Birth]])+18, MONTH(tbl_claims[[#This Row],[Date of Birth]]), DAY(tbl_claims[[#This Row],[Date of Birth]])), "")</f>
        <v/>
      </c>
      <c r="Q49" s="10" t="str">
        <f>IF(tbl_claims[[#This Row],[Date of Birth]]&lt;&gt;"", DATE(YEAR(tbl_claims[[#This Row],[Date of Birth]])+21, MONTH(tbl_claims[[#This Row],[Date of Birth]]), DAY(tbl_claims[[#This Row],[Date of Birth]])), "")</f>
        <v/>
      </c>
      <c r="R49" s="10" t="str">
        <f>IF(tbl_claims[[#This Row],[Date of Birth]]&lt;&gt;"", DATE(YEAR(tbl_claims[[#This Row],[Date of Birth]])+25, MONTH(tbl_claims[[#This Row],[Date of Birth]]), DAY(tbl_claims[[#This Row],[Date of Birth]])), "")</f>
        <v/>
      </c>
    </row>
    <row r="50" spans="1:18" s="9" customFormat="1">
      <c r="A50" s="53"/>
      <c r="B50" s="46"/>
      <c r="C50" s="46"/>
      <c r="D50" s="54"/>
      <c r="E50" s="46"/>
      <c r="F50" s="46"/>
      <c r="G50" s="46"/>
      <c r="H50" s="54"/>
      <c r="I50" s="54"/>
      <c r="J50" s="46"/>
      <c r="K50" s="109"/>
      <c r="L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 s="55"/>
      <c r="N50" s="44" t="e">
        <f>VLOOKUP(tbl_claims[[#This Row],[Nationality]],Table4[],3,FALSE)</f>
        <v>#N/A</v>
      </c>
      <c r="O50" s="10" t="str">
        <f>IF(tbl_claims[[#This Row],[Date of Birth]]&lt;&gt;"", DATE(YEAR(tbl_claims[[#This Row],[Date of Birth]])+16, MONTH(tbl_claims[[#This Row],[Date of Birth]]), DAY(tbl_claims[[#This Row],[Date of Birth]])), "")</f>
        <v/>
      </c>
      <c r="P50" s="10" t="str">
        <f>IF(tbl_claims[[#This Row],[Date of Birth]]&lt;&gt;"", DATE(YEAR(tbl_claims[[#This Row],[Date of Birth]])+18, MONTH(tbl_claims[[#This Row],[Date of Birth]]), DAY(tbl_claims[[#This Row],[Date of Birth]])), "")</f>
        <v/>
      </c>
      <c r="Q50" s="10" t="str">
        <f>IF(tbl_claims[[#This Row],[Date of Birth]]&lt;&gt;"", DATE(YEAR(tbl_claims[[#This Row],[Date of Birth]])+21, MONTH(tbl_claims[[#This Row],[Date of Birth]]), DAY(tbl_claims[[#This Row],[Date of Birth]])), "")</f>
        <v/>
      </c>
      <c r="R50" s="10" t="str">
        <f>IF(tbl_claims[[#This Row],[Date of Birth]]&lt;&gt;"", DATE(YEAR(tbl_claims[[#This Row],[Date of Birth]])+25, MONTH(tbl_claims[[#This Row],[Date of Birth]]), DAY(tbl_claims[[#This Row],[Date of Birth]])), "")</f>
        <v/>
      </c>
    </row>
    <row r="51" spans="1:18" s="9" customFormat="1">
      <c r="A51" s="53"/>
      <c r="B51" s="46"/>
      <c r="C51" s="46"/>
      <c r="D51" s="54"/>
      <c r="E51" s="46"/>
      <c r="F51" s="46"/>
      <c r="G51" s="46"/>
      <c r="H51" s="54"/>
      <c r="I51" s="54"/>
      <c r="J51" s="46"/>
      <c r="K51" s="109"/>
      <c r="L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 s="55"/>
      <c r="N51" s="44" t="e">
        <f>VLOOKUP(tbl_claims[[#This Row],[Nationality]],Table4[],3,FALSE)</f>
        <v>#N/A</v>
      </c>
      <c r="O51" s="10" t="str">
        <f>IF(tbl_claims[[#This Row],[Date of Birth]]&lt;&gt;"", DATE(YEAR(tbl_claims[[#This Row],[Date of Birth]])+16, MONTH(tbl_claims[[#This Row],[Date of Birth]]), DAY(tbl_claims[[#This Row],[Date of Birth]])), "")</f>
        <v/>
      </c>
      <c r="P51" s="10" t="str">
        <f>IF(tbl_claims[[#This Row],[Date of Birth]]&lt;&gt;"", DATE(YEAR(tbl_claims[[#This Row],[Date of Birth]])+18, MONTH(tbl_claims[[#This Row],[Date of Birth]]), DAY(tbl_claims[[#This Row],[Date of Birth]])), "")</f>
        <v/>
      </c>
      <c r="Q51" s="10" t="str">
        <f>IF(tbl_claims[[#This Row],[Date of Birth]]&lt;&gt;"", DATE(YEAR(tbl_claims[[#This Row],[Date of Birth]])+21, MONTH(tbl_claims[[#This Row],[Date of Birth]]), DAY(tbl_claims[[#This Row],[Date of Birth]])), "")</f>
        <v/>
      </c>
      <c r="R51" s="10" t="str">
        <f>IF(tbl_claims[[#This Row],[Date of Birth]]&lt;&gt;"", DATE(YEAR(tbl_claims[[#This Row],[Date of Birth]])+25, MONTH(tbl_claims[[#This Row],[Date of Birth]]), DAY(tbl_claims[[#This Row],[Date of Birth]])), "")</f>
        <v/>
      </c>
    </row>
    <row r="52" spans="1:18" s="9" customFormat="1">
      <c r="A52" s="53"/>
      <c r="B52" s="46"/>
      <c r="C52" s="46"/>
      <c r="D52" s="54"/>
      <c r="E52" s="46"/>
      <c r="F52" s="46"/>
      <c r="G52" s="46"/>
      <c r="H52" s="54"/>
      <c r="I52" s="54"/>
      <c r="J52" s="46"/>
      <c r="K52" s="109"/>
      <c r="L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 s="55"/>
      <c r="N52" s="44" t="e">
        <f>VLOOKUP(tbl_claims[[#This Row],[Nationality]],Table4[],3,FALSE)</f>
        <v>#N/A</v>
      </c>
      <c r="O52" s="10" t="str">
        <f>IF(tbl_claims[[#This Row],[Date of Birth]]&lt;&gt;"", DATE(YEAR(tbl_claims[[#This Row],[Date of Birth]])+16, MONTH(tbl_claims[[#This Row],[Date of Birth]]), DAY(tbl_claims[[#This Row],[Date of Birth]])), "")</f>
        <v/>
      </c>
      <c r="P52" s="10" t="str">
        <f>IF(tbl_claims[[#This Row],[Date of Birth]]&lt;&gt;"", DATE(YEAR(tbl_claims[[#This Row],[Date of Birth]])+18, MONTH(tbl_claims[[#This Row],[Date of Birth]]), DAY(tbl_claims[[#This Row],[Date of Birth]])), "")</f>
        <v/>
      </c>
      <c r="Q52" s="10" t="str">
        <f>IF(tbl_claims[[#This Row],[Date of Birth]]&lt;&gt;"", DATE(YEAR(tbl_claims[[#This Row],[Date of Birth]])+21, MONTH(tbl_claims[[#This Row],[Date of Birth]]), DAY(tbl_claims[[#This Row],[Date of Birth]])), "")</f>
        <v/>
      </c>
      <c r="R52" s="10" t="str">
        <f>IF(tbl_claims[[#This Row],[Date of Birth]]&lt;&gt;"", DATE(YEAR(tbl_claims[[#This Row],[Date of Birth]])+25, MONTH(tbl_claims[[#This Row],[Date of Birth]]), DAY(tbl_claims[[#This Row],[Date of Birth]])), "")</f>
        <v/>
      </c>
    </row>
    <row r="53" spans="1:18" s="9" customFormat="1">
      <c r="A53" s="53"/>
      <c r="B53" s="46"/>
      <c r="C53" s="46"/>
      <c r="D53" s="54"/>
      <c r="E53" s="46"/>
      <c r="F53" s="46"/>
      <c r="G53" s="46"/>
      <c r="H53" s="54"/>
      <c r="I53" s="54"/>
      <c r="J53" s="46"/>
      <c r="K53" s="109"/>
      <c r="L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 s="55"/>
      <c r="N53" s="44" t="e">
        <f>VLOOKUP(tbl_claims[[#This Row],[Nationality]],Table4[],3,FALSE)</f>
        <v>#N/A</v>
      </c>
      <c r="O53" s="10" t="str">
        <f>IF(tbl_claims[[#This Row],[Date of Birth]]&lt;&gt;"", DATE(YEAR(tbl_claims[[#This Row],[Date of Birth]])+16, MONTH(tbl_claims[[#This Row],[Date of Birth]]), DAY(tbl_claims[[#This Row],[Date of Birth]])), "")</f>
        <v/>
      </c>
      <c r="P53" s="10" t="str">
        <f>IF(tbl_claims[[#This Row],[Date of Birth]]&lt;&gt;"", DATE(YEAR(tbl_claims[[#This Row],[Date of Birth]])+18, MONTH(tbl_claims[[#This Row],[Date of Birth]]), DAY(tbl_claims[[#This Row],[Date of Birth]])), "")</f>
        <v/>
      </c>
      <c r="Q53" s="10" t="str">
        <f>IF(tbl_claims[[#This Row],[Date of Birth]]&lt;&gt;"", DATE(YEAR(tbl_claims[[#This Row],[Date of Birth]])+21, MONTH(tbl_claims[[#This Row],[Date of Birth]]), DAY(tbl_claims[[#This Row],[Date of Birth]])), "")</f>
        <v/>
      </c>
      <c r="R53" s="10" t="str">
        <f>IF(tbl_claims[[#This Row],[Date of Birth]]&lt;&gt;"", DATE(YEAR(tbl_claims[[#This Row],[Date of Birth]])+25, MONTH(tbl_claims[[#This Row],[Date of Birth]]), DAY(tbl_claims[[#This Row],[Date of Birth]])), "")</f>
        <v/>
      </c>
    </row>
    <row r="54" spans="1:18" s="9" customFormat="1">
      <c r="A54" s="53"/>
      <c r="B54" s="46"/>
      <c r="C54" s="46"/>
      <c r="D54" s="54"/>
      <c r="E54" s="46"/>
      <c r="F54" s="46"/>
      <c r="G54" s="46"/>
      <c r="H54" s="54"/>
      <c r="I54" s="54"/>
      <c r="J54" s="46"/>
      <c r="K54" s="109"/>
      <c r="L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 s="55"/>
      <c r="N54" s="44" t="e">
        <f>VLOOKUP(tbl_claims[[#This Row],[Nationality]],Table4[],3,FALSE)</f>
        <v>#N/A</v>
      </c>
      <c r="O54" s="10" t="str">
        <f>IF(tbl_claims[[#This Row],[Date of Birth]]&lt;&gt;"", DATE(YEAR(tbl_claims[[#This Row],[Date of Birth]])+16, MONTH(tbl_claims[[#This Row],[Date of Birth]]), DAY(tbl_claims[[#This Row],[Date of Birth]])), "")</f>
        <v/>
      </c>
      <c r="P54" s="10" t="str">
        <f>IF(tbl_claims[[#This Row],[Date of Birth]]&lt;&gt;"", DATE(YEAR(tbl_claims[[#This Row],[Date of Birth]])+18, MONTH(tbl_claims[[#This Row],[Date of Birth]]), DAY(tbl_claims[[#This Row],[Date of Birth]])), "")</f>
        <v/>
      </c>
      <c r="Q54" s="10" t="str">
        <f>IF(tbl_claims[[#This Row],[Date of Birth]]&lt;&gt;"", DATE(YEAR(tbl_claims[[#This Row],[Date of Birth]])+21, MONTH(tbl_claims[[#This Row],[Date of Birth]]), DAY(tbl_claims[[#This Row],[Date of Birth]])), "")</f>
        <v/>
      </c>
      <c r="R54" s="10" t="str">
        <f>IF(tbl_claims[[#This Row],[Date of Birth]]&lt;&gt;"", DATE(YEAR(tbl_claims[[#This Row],[Date of Birth]])+25, MONTH(tbl_claims[[#This Row],[Date of Birth]]), DAY(tbl_claims[[#This Row],[Date of Birth]])), "")</f>
        <v/>
      </c>
    </row>
    <row r="55" spans="1:18" s="9" customFormat="1">
      <c r="A55" s="53"/>
      <c r="B55" s="46"/>
      <c r="C55" s="46"/>
      <c r="D55" s="54"/>
      <c r="E55" s="46"/>
      <c r="F55" s="46"/>
      <c r="G55" s="46"/>
      <c r="H55" s="54"/>
      <c r="I55" s="54"/>
      <c r="J55" s="46"/>
      <c r="K55" s="109"/>
      <c r="L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 s="55"/>
      <c r="N55" s="44" t="e">
        <f>VLOOKUP(tbl_claims[[#This Row],[Nationality]],Table4[],3,FALSE)</f>
        <v>#N/A</v>
      </c>
      <c r="O55" s="10" t="str">
        <f>IF(tbl_claims[[#This Row],[Date of Birth]]&lt;&gt;"", DATE(YEAR(tbl_claims[[#This Row],[Date of Birth]])+16, MONTH(tbl_claims[[#This Row],[Date of Birth]]), DAY(tbl_claims[[#This Row],[Date of Birth]])), "")</f>
        <v/>
      </c>
      <c r="P55" s="10" t="str">
        <f>IF(tbl_claims[[#This Row],[Date of Birth]]&lt;&gt;"", DATE(YEAR(tbl_claims[[#This Row],[Date of Birth]])+18, MONTH(tbl_claims[[#This Row],[Date of Birth]]), DAY(tbl_claims[[#This Row],[Date of Birth]])), "")</f>
        <v/>
      </c>
      <c r="Q55" s="10" t="str">
        <f>IF(tbl_claims[[#This Row],[Date of Birth]]&lt;&gt;"", DATE(YEAR(tbl_claims[[#This Row],[Date of Birth]])+21, MONTH(tbl_claims[[#This Row],[Date of Birth]]), DAY(tbl_claims[[#This Row],[Date of Birth]])), "")</f>
        <v/>
      </c>
      <c r="R55" s="10" t="str">
        <f>IF(tbl_claims[[#This Row],[Date of Birth]]&lt;&gt;"", DATE(YEAR(tbl_claims[[#This Row],[Date of Birth]])+25, MONTH(tbl_claims[[#This Row],[Date of Birth]]), DAY(tbl_claims[[#This Row],[Date of Birth]])), "")</f>
        <v/>
      </c>
    </row>
    <row r="56" spans="1:18" s="9" customFormat="1">
      <c r="A56" s="53"/>
      <c r="B56" s="46"/>
      <c r="C56" s="46"/>
      <c r="D56" s="54"/>
      <c r="E56" s="46"/>
      <c r="F56" s="46"/>
      <c r="G56" s="46"/>
      <c r="H56" s="54"/>
      <c r="I56" s="54"/>
      <c r="J56" s="46"/>
      <c r="K56" s="109"/>
      <c r="L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 s="55"/>
      <c r="N56" s="44" t="e">
        <f>VLOOKUP(tbl_claims[[#This Row],[Nationality]],Table4[],3,FALSE)</f>
        <v>#N/A</v>
      </c>
      <c r="O56" s="10" t="str">
        <f>IF(tbl_claims[[#This Row],[Date of Birth]]&lt;&gt;"", DATE(YEAR(tbl_claims[[#This Row],[Date of Birth]])+16, MONTH(tbl_claims[[#This Row],[Date of Birth]]), DAY(tbl_claims[[#This Row],[Date of Birth]])), "")</f>
        <v/>
      </c>
      <c r="P56" s="10" t="str">
        <f>IF(tbl_claims[[#This Row],[Date of Birth]]&lt;&gt;"", DATE(YEAR(tbl_claims[[#This Row],[Date of Birth]])+18, MONTH(tbl_claims[[#This Row],[Date of Birth]]), DAY(tbl_claims[[#This Row],[Date of Birth]])), "")</f>
        <v/>
      </c>
      <c r="Q56" s="10" t="str">
        <f>IF(tbl_claims[[#This Row],[Date of Birth]]&lt;&gt;"", DATE(YEAR(tbl_claims[[#This Row],[Date of Birth]])+21, MONTH(tbl_claims[[#This Row],[Date of Birth]]), DAY(tbl_claims[[#This Row],[Date of Birth]])), "")</f>
        <v/>
      </c>
      <c r="R56" s="10" t="str">
        <f>IF(tbl_claims[[#This Row],[Date of Birth]]&lt;&gt;"", DATE(YEAR(tbl_claims[[#This Row],[Date of Birth]])+25, MONTH(tbl_claims[[#This Row],[Date of Birth]]), DAY(tbl_claims[[#This Row],[Date of Birth]])), "")</f>
        <v/>
      </c>
    </row>
    <row r="57" spans="1:18" s="9" customFormat="1">
      <c r="A57" s="53"/>
      <c r="B57" s="46"/>
      <c r="C57" s="46"/>
      <c r="D57" s="54"/>
      <c r="E57" s="46"/>
      <c r="F57" s="46"/>
      <c r="G57" s="46"/>
      <c r="H57" s="54"/>
      <c r="I57" s="54"/>
      <c r="J57" s="46"/>
      <c r="K57" s="109"/>
      <c r="L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 s="55"/>
      <c r="N57" s="44" t="e">
        <f>VLOOKUP(tbl_claims[[#This Row],[Nationality]],Table4[],3,FALSE)</f>
        <v>#N/A</v>
      </c>
      <c r="O57" s="10" t="str">
        <f>IF(tbl_claims[[#This Row],[Date of Birth]]&lt;&gt;"", DATE(YEAR(tbl_claims[[#This Row],[Date of Birth]])+16, MONTH(tbl_claims[[#This Row],[Date of Birth]]), DAY(tbl_claims[[#This Row],[Date of Birth]])), "")</f>
        <v/>
      </c>
      <c r="P57" s="10" t="str">
        <f>IF(tbl_claims[[#This Row],[Date of Birth]]&lt;&gt;"", DATE(YEAR(tbl_claims[[#This Row],[Date of Birth]])+18, MONTH(tbl_claims[[#This Row],[Date of Birth]]), DAY(tbl_claims[[#This Row],[Date of Birth]])), "")</f>
        <v/>
      </c>
      <c r="Q57" s="10" t="str">
        <f>IF(tbl_claims[[#This Row],[Date of Birth]]&lt;&gt;"", DATE(YEAR(tbl_claims[[#This Row],[Date of Birth]])+21, MONTH(tbl_claims[[#This Row],[Date of Birth]]), DAY(tbl_claims[[#This Row],[Date of Birth]])), "")</f>
        <v/>
      </c>
      <c r="R57" s="10" t="str">
        <f>IF(tbl_claims[[#This Row],[Date of Birth]]&lt;&gt;"", DATE(YEAR(tbl_claims[[#This Row],[Date of Birth]])+25, MONTH(tbl_claims[[#This Row],[Date of Birth]]), DAY(tbl_claims[[#This Row],[Date of Birth]])), "")</f>
        <v/>
      </c>
    </row>
    <row r="58" spans="1:18" s="9" customFormat="1">
      <c r="A58" s="53"/>
      <c r="B58" s="46"/>
      <c r="C58" s="46"/>
      <c r="D58" s="54"/>
      <c r="E58" s="46"/>
      <c r="F58" s="46"/>
      <c r="G58" s="46"/>
      <c r="H58" s="54"/>
      <c r="I58" s="54"/>
      <c r="J58" s="46"/>
      <c r="K58" s="109"/>
      <c r="L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 s="55"/>
      <c r="N58" s="44" t="e">
        <f>VLOOKUP(tbl_claims[[#This Row],[Nationality]],Table4[],3,FALSE)</f>
        <v>#N/A</v>
      </c>
      <c r="O58" s="10" t="str">
        <f>IF(tbl_claims[[#This Row],[Date of Birth]]&lt;&gt;"", DATE(YEAR(tbl_claims[[#This Row],[Date of Birth]])+16, MONTH(tbl_claims[[#This Row],[Date of Birth]]), DAY(tbl_claims[[#This Row],[Date of Birth]])), "")</f>
        <v/>
      </c>
      <c r="P58" s="10" t="str">
        <f>IF(tbl_claims[[#This Row],[Date of Birth]]&lt;&gt;"", DATE(YEAR(tbl_claims[[#This Row],[Date of Birth]])+18, MONTH(tbl_claims[[#This Row],[Date of Birth]]), DAY(tbl_claims[[#This Row],[Date of Birth]])), "")</f>
        <v/>
      </c>
      <c r="Q58" s="10" t="str">
        <f>IF(tbl_claims[[#This Row],[Date of Birth]]&lt;&gt;"", DATE(YEAR(tbl_claims[[#This Row],[Date of Birth]])+21, MONTH(tbl_claims[[#This Row],[Date of Birth]]), DAY(tbl_claims[[#This Row],[Date of Birth]])), "")</f>
        <v/>
      </c>
      <c r="R58" s="10" t="str">
        <f>IF(tbl_claims[[#This Row],[Date of Birth]]&lt;&gt;"", DATE(YEAR(tbl_claims[[#This Row],[Date of Birth]])+25, MONTH(tbl_claims[[#This Row],[Date of Birth]]), DAY(tbl_claims[[#This Row],[Date of Birth]])), "")</f>
        <v/>
      </c>
    </row>
    <row r="59" spans="1:18" s="9" customFormat="1">
      <c r="A59" s="53"/>
      <c r="B59" s="46"/>
      <c r="C59" s="46"/>
      <c r="D59" s="54"/>
      <c r="E59" s="46"/>
      <c r="F59" s="46"/>
      <c r="G59" s="46"/>
      <c r="H59" s="54"/>
      <c r="I59" s="54"/>
      <c r="J59" s="46"/>
      <c r="K59" s="109"/>
      <c r="L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 s="55"/>
      <c r="N59" s="44" t="e">
        <f>VLOOKUP(tbl_claims[[#This Row],[Nationality]],Table4[],3,FALSE)</f>
        <v>#N/A</v>
      </c>
      <c r="O59" s="10" t="str">
        <f>IF(tbl_claims[[#This Row],[Date of Birth]]&lt;&gt;"", DATE(YEAR(tbl_claims[[#This Row],[Date of Birth]])+16, MONTH(tbl_claims[[#This Row],[Date of Birth]]), DAY(tbl_claims[[#This Row],[Date of Birth]])), "")</f>
        <v/>
      </c>
      <c r="P59" s="10" t="str">
        <f>IF(tbl_claims[[#This Row],[Date of Birth]]&lt;&gt;"", DATE(YEAR(tbl_claims[[#This Row],[Date of Birth]])+18, MONTH(tbl_claims[[#This Row],[Date of Birth]]), DAY(tbl_claims[[#This Row],[Date of Birth]])), "")</f>
        <v/>
      </c>
      <c r="Q59" s="10" t="str">
        <f>IF(tbl_claims[[#This Row],[Date of Birth]]&lt;&gt;"", DATE(YEAR(tbl_claims[[#This Row],[Date of Birth]])+21, MONTH(tbl_claims[[#This Row],[Date of Birth]]), DAY(tbl_claims[[#This Row],[Date of Birth]])), "")</f>
        <v/>
      </c>
      <c r="R59" s="10" t="str">
        <f>IF(tbl_claims[[#This Row],[Date of Birth]]&lt;&gt;"", DATE(YEAR(tbl_claims[[#This Row],[Date of Birth]])+25, MONTH(tbl_claims[[#This Row],[Date of Birth]]), DAY(tbl_claims[[#This Row],[Date of Birth]])), "")</f>
        <v/>
      </c>
    </row>
    <row r="60" spans="1:18" s="9" customFormat="1">
      <c r="A60" s="53"/>
      <c r="B60" s="46"/>
      <c r="C60" s="46"/>
      <c r="D60" s="54"/>
      <c r="E60" s="46"/>
      <c r="F60" s="46"/>
      <c r="G60" s="46"/>
      <c r="H60" s="54"/>
      <c r="I60" s="54"/>
      <c r="J60" s="46"/>
      <c r="K60" s="109"/>
      <c r="L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 s="55"/>
      <c r="N60" s="44" t="e">
        <f>VLOOKUP(tbl_claims[[#This Row],[Nationality]],Table4[],3,FALSE)</f>
        <v>#N/A</v>
      </c>
      <c r="O60" s="10" t="str">
        <f>IF(tbl_claims[[#This Row],[Date of Birth]]&lt;&gt;"", DATE(YEAR(tbl_claims[[#This Row],[Date of Birth]])+16, MONTH(tbl_claims[[#This Row],[Date of Birth]]), DAY(tbl_claims[[#This Row],[Date of Birth]])), "")</f>
        <v/>
      </c>
      <c r="P60" s="10" t="str">
        <f>IF(tbl_claims[[#This Row],[Date of Birth]]&lt;&gt;"", DATE(YEAR(tbl_claims[[#This Row],[Date of Birth]])+18, MONTH(tbl_claims[[#This Row],[Date of Birth]]), DAY(tbl_claims[[#This Row],[Date of Birth]])), "")</f>
        <v/>
      </c>
      <c r="Q60" s="10" t="str">
        <f>IF(tbl_claims[[#This Row],[Date of Birth]]&lt;&gt;"", DATE(YEAR(tbl_claims[[#This Row],[Date of Birth]])+21, MONTH(tbl_claims[[#This Row],[Date of Birth]]), DAY(tbl_claims[[#This Row],[Date of Birth]])), "")</f>
        <v/>
      </c>
      <c r="R60" s="10" t="str">
        <f>IF(tbl_claims[[#This Row],[Date of Birth]]&lt;&gt;"", DATE(YEAR(tbl_claims[[#This Row],[Date of Birth]])+25, MONTH(tbl_claims[[#This Row],[Date of Birth]]), DAY(tbl_claims[[#This Row],[Date of Birth]])), "")</f>
        <v/>
      </c>
    </row>
    <row r="61" spans="1:18" s="9" customFormat="1">
      <c r="A61" s="53"/>
      <c r="B61" s="46"/>
      <c r="C61" s="46"/>
      <c r="D61" s="54"/>
      <c r="E61" s="46"/>
      <c r="F61" s="46"/>
      <c r="G61" s="46"/>
      <c r="H61" s="54"/>
      <c r="I61" s="54"/>
      <c r="J61" s="46"/>
      <c r="K61" s="109"/>
      <c r="L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 s="55"/>
      <c r="N61" s="44" t="e">
        <f>VLOOKUP(tbl_claims[[#This Row],[Nationality]],Table4[],3,FALSE)</f>
        <v>#N/A</v>
      </c>
      <c r="O61" s="10" t="str">
        <f>IF(tbl_claims[[#This Row],[Date of Birth]]&lt;&gt;"", DATE(YEAR(tbl_claims[[#This Row],[Date of Birth]])+16, MONTH(tbl_claims[[#This Row],[Date of Birth]]), DAY(tbl_claims[[#This Row],[Date of Birth]])), "")</f>
        <v/>
      </c>
      <c r="P61" s="10" t="str">
        <f>IF(tbl_claims[[#This Row],[Date of Birth]]&lt;&gt;"", DATE(YEAR(tbl_claims[[#This Row],[Date of Birth]])+18, MONTH(tbl_claims[[#This Row],[Date of Birth]]), DAY(tbl_claims[[#This Row],[Date of Birth]])), "")</f>
        <v/>
      </c>
      <c r="Q61" s="10" t="str">
        <f>IF(tbl_claims[[#This Row],[Date of Birth]]&lt;&gt;"", DATE(YEAR(tbl_claims[[#This Row],[Date of Birth]])+21, MONTH(tbl_claims[[#This Row],[Date of Birth]]), DAY(tbl_claims[[#This Row],[Date of Birth]])), "")</f>
        <v/>
      </c>
      <c r="R61" s="10" t="str">
        <f>IF(tbl_claims[[#This Row],[Date of Birth]]&lt;&gt;"", DATE(YEAR(tbl_claims[[#This Row],[Date of Birth]])+25, MONTH(tbl_claims[[#This Row],[Date of Birth]]), DAY(tbl_claims[[#This Row],[Date of Birth]])), "")</f>
        <v/>
      </c>
    </row>
    <row r="62" spans="1:18" s="9" customFormat="1">
      <c r="A62" s="53"/>
      <c r="B62" s="46"/>
      <c r="C62" s="46"/>
      <c r="D62" s="54"/>
      <c r="E62" s="46"/>
      <c r="F62" s="46"/>
      <c r="G62" s="46"/>
      <c r="H62" s="54"/>
      <c r="I62" s="54"/>
      <c r="J62" s="46"/>
      <c r="K62" s="109"/>
      <c r="L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 s="55"/>
      <c r="N62" s="44" t="e">
        <f>VLOOKUP(tbl_claims[[#This Row],[Nationality]],Table4[],3,FALSE)</f>
        <v>#N/A</v>
      </c>
      <c r="O62" s="10" t="str">
        <f>IF(tbl_claims[[#This Row],[Date of Birth]]&lt;&gt;"", DATE(YEAR(tbl_claims[[#This Row],[Date of Birth]])+16, MONTH(tbl_claims[[#This Row],[Date of Birth]]), DAY(tbl_claims[[#This Row],[Date of Birth]])), "")</f>
        <v/>
      </c>
      <c r="P62" s="10" t="str">
        <f>IF(tbl_claims[[#This Row],[Date of Birth]]&lt;&gt;"", DATE(YEAR(tbl_claims[[#This Row],[Date of Birth]])+18, MONTH(tbl_claims[[#This Row],[Date of Birth]]), DAY(tbl_claims[[#This Row],[Date of Birth]])), "")</f>
        <v/>
      </c>
      <c r="Q62" s="10" t="str">
        <f>IF(tbl_claims[[#This Row],[Date of Birth]]&lt;&gt;"", DATE(YEAR(tbl_claims[[#This Row],[Date of Birth]])+21, MONTH(tbl_claims[[#This Row],[Date of Birth]]), DAY(tbl_claims[[#This Row],[Date of Birth]])), "")</f>
        <v/>
      </c>
      <c r="R62" s="10" t="str">
        <f>IF(tbl_claims[[#This Row],[Date of Birth]]&lt;&gt;"", DATE(YEAR(tbl_claims[[#This Row],[Date of Birth]])+25, MONTH(tbl_claims[[#This Row],[Date of Birth]]), DAY(tbl_claims[[#This Row],[Date of Birth]])), "")</f>
        <v/>
      </c>
    </row>
    <row r="63" spans="1:18" s="9" customFormat="1">
      <c r="A63" s="53"/>
      <c r="B63" s="46"/>
      <c r="C63" s="46"/>
      <c r="D63" s="54"/>
      <c r="E63" s="46"/>
      <c r="F63" s="46"/>
      <c r="G63" s="46"/>
      <c r="H63" s="54"/>
      <c r="I63" s="54"/>
      <c r="J63" s="46"/>
      <c r="K63" s="109"/>
      <c r="L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 s="55"/>
      <c r="N63" s="44" t="e">
        <f>VLOOKUP(tbl_claims[[#This Row],[Nationality]],Table4[],3,FALSE)</f>
        <v>#N/A</v>
      </c>
      <c r="O63" s="10" t="str">
        <f>IF(tbl_claims[[#This Row],[Date of Birth]]&lt;&gt;"", DATE(YEAR(tbl_claims[[#This Row],[Date of Birth]])+16, MONTH(tbl_claims[[#This Row],[Date of Birth]]), DAY(tbl_claims[[#This Row],[Date of Birth]])), "")</f>
        <v/>
      </c>
      <c r="P63" s="10" t="str">
        <f>IF(tbl_claims[[#This Row],[Date of Birth]]&lt;&gt;"", DATE(YEAR(tbl_claims[[#This Row],[Date of Birth]])+18, MONTH(tbl_claims[[#This Row],[Date of Birth]]), DAY(tbl_claims[[#This Row],[Date of Birth]])), "")</f>
        <v/>
      </c>
      <c r="Q63" s="10" t="str">
        <f>IF(tbl_claims[[#This Row],[Date of Birth]]&lt;&gt;"", DATE(YEAR(tbl_claims[[#This Row],[Date of Birth]])+21, MONTH(tbl_claims[[#This Row],[Date of Birth]]), DAY(tbl_claims[[#This Row],[Date of Birth]])), "")</f>
        <v/>
      </c>
      <c r="R63" s="10" t="str">
        <f>IF(tbl_claims[[#This Row],[Date of Birth]]&lt;&gt;"", DATE(YEAR(tbl_claims[[#This Row],[Date of Birth]])+25, MONTH(tbl_claims[[#This Row],[Date of Birth]]), DAY(tbl_claims[[#This Row],[Date of Birth]])), "")</f>
        <v/>
      </c>
    </row>
    <row r="64" spans="1:18" s="9" customFormat="1">
      <c r="A64" s="53"/>
      <c r="B64" s="46"/>
      <c r="C64" s="46"/>
      <c r="D64" s="54"/>
      <c r="E64" s="46"/>
      <c r="F64" s="46"/>
      <c r="G64" s="46"/>
      <c r="H64" s="54"/>
      <c r="I64" s="54"/>
      <c r="J64" s="46"/>
      <c r="K64" s="109"/>
      <c r="L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 s="55"/>
      <c r="N64" s="44" t="e">
        <f>VLOOKUP(tbl_claims[[#This Row],[Nationality]],Table4[],3,FALSE)</f>
        <v>#N/A</v>
      </c>
      <c r="O64" s="10" t="str">
        <f>IF(tbl_claims[[#This Row],[Date of Birth]]&lt;&gt;"", DATE(YEAR(tbl_claims[[#This Row],[Date of Birth]])+16, MONTH(tbl_claims[[#This Row],[Date of Birth]]), DAY(tbl_claims[[#This Row],[Date of Birth]])), "")</f>
        <v/>
      </c>
      <c r="P64" s="10" t="str">
        <f>IF(tbl_claims[[#This Row],[Date of Birth]]&lt;&gt;"", DATE(YEAR(tbl_claims[[#This Row],[Date of Birth]])+18, MONTH(tbl_claims[[#This Row],[Date of Birth]]), DAY(tbl_claims[[#This Row],[Date of Birth]])), "")</f>
        <v/>
      </c>
      <c r="Q64" s="10" t="str">
        <f>IF(tbl_claims[[#This Row],[Date of Birth]]&lt;&gt;"", DATE(YEAR(tbl_claims[[#This Row],[Date of Birth]])+21, MONTH(tbl_claims[[#This Row],[Date of Birth]]), DAY(tbl_claims[[#This Row],[Date of Birth]])), "")</f>
        <v/>
      </c>
      <c r="R64" s="10" t="str">
        <f>IF(tbl_claims[[#This Row],[Date of Birth]]&lt;&gt;"", DATE(YEAR(tbl_claims[[#This Row],[Date of Birth]])+25, MONTH(tbl_claims[[#This Row],[Date of Birth]]), DAY(tbl_claims[[#This Row],[Date of Birth]])), "")</f>
        <v/>
      </c>
    </row>
    <row r="65" spans="1:18" s="9" customFormat="1">
      <c r="A65" s="53"/>
      <c r="B65" s="46"/>
      <c r="C65" s="46"/>
      <c r="D65" s="54"/>
      <c r="E65" s="46"/>
      <c r="F65" s="46"/>
      <c r="G65" s="46"/>
      <c r="H65" s="54"/>
      <c r="I65" s="54"/>
      <c r="J65" s="46"/>
      <c r="K65" s="109"/>
      <c r="L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 s="55"/>
      <c r="N65" s="44" t="e">
        <f>VLOOKUP(tbl_claims[[#This Row],[Nationality]],Table4[],3,FALSE)</f>
        <v>#N/A</v>
      </c>
      <c r="O65" s="10" t="str">
        <f>IF(tbl_claims[[#This Row],[Date of Birth]]&lt;&gt;"", DATE(YEAR(tbl_claims[[#This Row],[Date of Birth]])+16, MONTH(tbl_claims[[#This Row],[Date of Birth]]), DAY(tbl_claims[[#This Row],[Date of Birth]])), "")</f>
        <v/>
      </c>
      <c r="P65" s="10" t="str">
        <f>IF(tbl_claims[[#This Row],[Date of Birth]]&lt;&gt;"", DATE(YEAR(tbl_claims[[#This Row],[Date of Birth]])+18, MONTH(tbl_claims[[#This Row],[Date of Birth]]), DAY(tbl_claims[[#This Row],[Date of Birth]])), "")</f>
        <v/>
      </c>
      <c r="Q65" s="10" t="str">
        <f>IF(tbl_claims[[#This Row],[Date of Birth]]&lt;&gt;"", DATE(YEAR(tbl_claims[[#This Row],[Date of Birth]])+21, MONTH(tbl_claims[[#This Row],[Date of Birth]]), DAY(tbl_claims[[#This Row],[Date of Birth]])), "")</f>
        <v/>
      </c>
      <c r="R65" s="10" t="str">
        <f>IF(tbl_claims[[#This Row],[Date of Birth]]&lt;&gt;"", DATE(YEAR(tbl_claims[[#This Row],[Date of Birth]])+25, MONTH(tbl_claims[[#This Row],[Date of Birth]]), DAY(tbl_claims[[#This Row],[Date of Birth]])), "")</f>
        <v/>
      </c>
    </row>
    <row r="66" spans="1:18" s="9" customFormat="1">
      <c r="A66" s="53"/>
      <c r="B66" s="46"/>
      <c r="C66" s="46"/>
      <c r="D66" s="54"/>
      <c r="E66" s="46"/>
      <c r="F66" s="46"/>
      <c r="G66" s="46"/>
      <c r="H66" s="54"/>
      <c r="I66" s="54"/>
      <c r="J66" s="46"/>
      <c r="K66" s="109"/>
      <c r="L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 s="55"/>
      <c r="N66" s="44" t="e">
        <f>VLOOKUP(tbl_claims[[#This Row],[Nationality]],Table4[],3,FALSE)</f>
        <v>#N/A</v>
      </c>
      <c r="O66" s="10" t="str">
        <f>IF(tbl_claims[[#This Row],[Date of Birth]]&lt;&gt;"", DATE(YEAR(tbl_claims[[#This Row],[Date of Birth]])+16, MONTH(tbl_claims[[#This Row],[Date of Birth]]), DAY(tbl_claims[[#This Row],[Date of Birth]])), "")</f>
        <v/>
      </c>
      <c r="P66" s="10" t="str">
        <f>IF(tbl_claims[[#This Row],[Date of Birth]]&lt;&gt;"", DATE(YEAR(tbl_claims[[#This Row],[Date of Birth]])+18, MONTH(tbl_claims[[#This Row],[Date of Birth]]), DAY(tbl_claims[[#This Row],[Date of Birth]])), "")</f>
        <v/>
      </c>
      <c r="Q66" s="10" t="str">
        <f>IF(tbl_claims[[#This Row],[Date of Birth]]&lt;&gt;"", DATE(YEAR(tbl_claims[[#This Row],[Date of Birth]])+21, MONTH(tbl_claims[[#This Row],[Date of Birth]]), DAY(tbl_claims[[#This Row],[Date of Birth]])), "")</f>
        <v/>
      </c>
      <c r="R66" s="10" t="str">
        <f>IF(tbl_claims[[#This Row],[Date of Birth]]&lt;&gt;"", DATE(YEAR(tbl_claims[[#This Row],[Date of Birth]])+25, MONTH(tbl_claims[[#This Row],[Date of Birth]]), DAY(tbl_claims[[#This Row],[Date of Birth]])), "")</f>
        <v/>
      </c>
    </row>
    <row r="67" spans="1:18" s="9" customFormat="1">
      <c r="A67" s="53"/>
      <c r="B67" s="46"/>
      <c r="C67" s="46"/>
      <c r="D67" s="54"/>
      <c r="E67" s="46"/>
      <c r="F67" s="46"/>
      <c r="G67" s="46"/>
      <c r="H67" s="54"/>
      <c r="I67" s="54"/>
      <c r="J67" s="46"/>
      <c r="K67" s="109"/>
      <c r="L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 s="55"/>
      <c r="N67" s="44" t="e">
        <f>VLOOKUP(tbl_claims[[#This Row],[Nationality]],Table4[],3,FALSE)</f>
        <v>#N/A</v>
      </c>
      <c r="O67" s="10" t="str">
        <f>IF(tbl_claims[[#This Row],[Date of Birth]]&lt;&gt;"", DATE(YEAR(tbl_claims[[#This Row],[Date of Birth]])+16, MONTH(tbl_claims[[#This Row],[Date of Birth]]), DAY(tbl_claims[[#This Row],[Date of Birth]])), "")</f>
        <v/>
      </c>
      <c r="P67" s="10" t="str">
        <f>IF(tbl_claims[[#This Row],[Date of Birth]]&lt;&gt;"", DATE(YEAR(tbl_claims[[#This Row],[Date of Birth]])+18, MONTH(tbl_claims[[#This Row],[Date of Birth]]), DAY(tbl_claims[[#This Row],[Date of Birth]])), "")</f>
        <v/>
      </c>
      <c r="Q67" s="10" t="str">
        <f>IF(tbl_claims[[#This Row],[Date of Birth]]&lt;&gt;"", DATE(YEAR(tbl_claims[[#This Row],[Date of Birth]])+21, MONTH(tbl_claims[[#This Row],[Date of Birth]]), DAY(tbl_claims[[#This Row],[Date of Birth]])), "")</f>
        <v/>
      </c>
      <c r="R67" s="10" t="str">
        <f>IF(tbl_claims[[#This Row],[Date of Birth]]&lt;&gt;"", DATE(YEAR(tbl_claims[[#This Row],[Date of Birth]])+25, MONTH(tbl_claims[[#This Row],[Date of Birth]]), DAY(tbl_claims[[#This Row],[Date of Birth]])), "")</f>
        <v/>
      </c>
    </row>
    <row r="68" spans="1:18" s="9" customFormat="1">
      <c r="A68" s="53"/>
      <c r="B68" s="46"/>
      <c r="C68" s="46"/>
      <c r="D68" s="54"/>
      <c r="E68" s="46"/>
      <c r="F68" s="46"/>
      <c r="G68" s="46"/>
      <c r="H68" s="54"/>
      <c r="I68" s="54"/>
      <c r="J68" s="46"/>
      <c r="K68" s="109"/>
      <c r="L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 s="55"/>
      <c r="N68" s="44" t="e">
        <f>VLOOKUP(tbl_claims[[#This Row],[Nationality]],Table4[],3,FALSE)</f>
        <v>#N/A</v>
      </c>
      <c r="O68" s="10" t="str">
        <f>IF(tbl_claims[[#This Row],[Date of Birth]]&lt;&gt;"", DATE(YEAR(tbl_claims[[#This Row],[Date of Birth]])+16, MONTH(tbl_claims[[#This Row],[Date of Birth]]), DAY(tbl_claims[[#This Row],[Date of Birth]])), "")</f>
        <v/>
      </c>
      <c r="P68" s="10" t="str">
        <f>IF(tbl_claims[[#This Row],[Date of Birth]]&lt;&gt;"", DATE(YEAR(tbl_claims[[#This Row],[Date of Birth]])+18, MONTH(tbl_claims[[#This Row],[Date of Birth]]), DAY(tbl_claims[[#This Row],[Date of Birth]])), "")</f>
        <v/>
      </c>
      <c r="Q68" s="10" t="str">
        <f>IF(tbl_claims[[#This Row],[Date of Birth]]&lt;&gt;"", DATE(YEAR(tbl_claims[[#This Row],[Date of Birth]])+21, MONTH(tbl_claims[[#This Row],[Date of Birth]]), DAY(tbl_claims[[#This Row],[Date of Birth]])), "")</f>
        <v/>
      </c>
      <c r="R68" s="10" t="str">
        <f>IF(tbl_claims[[#This Row],[Date of Birth]]&lt;&gt;"", DATE(YEAR(tbl_claims[[#This Row],[Date of Birth]])+25, MONTH(tbl_claims[[#This Row],[Date of Birth]]), DAY(tbl_claims[[#This Row],[Date of Birth]])), "")</f>
        <v/>
      </c>
    </row>
    <row r="69" spans="1:18" s="9" customFormat="1">
      <c r="A69" s="53"/>
      <c r="B69" s="46"/>
      <c r="C69" s="46"/>
      <c r="D69" s="54"/>
      <c r="E69" s="46"/>
      <c r="F69" s="46"/>
      <c r="G69" s="46"/>
      <c r="H69" s="54"/>
      <c r="I69" s="54"/>
      <c r="J69" s="46"/>
      <c r="K69" s="109"/>
      <c r="L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 s="55"/>
      <c r="N69" s="44" t="e">
        <f>VLOOKUP(tbl_claims[[#This Row],[Nationality]],Table4[],3,FALSE)</f>
        <v>#N/A</v>
      </c>
      <c r="O69" s="10" t="str">
        <f>IF(tbl_claims[[#This Row],[Date of Birth]]&lt;&gt;"", DATE(YEAR(tbl_claims[[#This Row],[Date of Birth]])+16, MONTH(tbl_claims[[#This Row],[Date of Birth]]), DAY(tbl_claims[[#This Row],[Date of Birth]])), "")</f>
        <v/>
      </c>
      <c r="P69" s="10" t="str">
        <f>IF(tbl_claims[[#This Row],[Date of Birth]]&lt;&gt;"", DATE(YEAR(tbl_claims[[#This Row],[Date of Birth]])+18, MONTH(tbl_claims[[#This Row],[Date of Birth]]), DAY(tbl_claims[[#This Row],[Date of Birth]])), "")</f>
        <v/>
      </c>
      <c r="Q69" s="10" t="str">
        <f>IF(tbl_claims[[#This Row],[Date of Birth]]&lt;&gt;"", DATE(YEAR(tbl_claims[[#This Row],[Date of Birth]])+21, MONTH(tbl_claims[[#This Row],[Date of Birth]]), DAY(tbl_claims[[#This Row],[Date of Birth]])), "")</f>
        <v/>
      </c>
      <c r="R69" s="10" t="str">
        <f>IF(tbl_claims[[#This Row],[Date of Birth]]&lt;&gt;"", DATE(YEAR(tbl_claims[[#This Row],[Date of Birth]])+25, MONTH(tbl_claims[[#This Row],[Date of Birth]]), DAY(tbl_claims[[#This Row],[Date of Birth]])), "")</f>
        <v/>
      </c>
    </row>
    <row r="70" spans="1:18" s="9" customFormat="1">
      <c r="A70" s="53"/>
      <c r="B70" s="46"/>
      <c r="C70" s="46"/>
      <c r="D70" s="54"/>
      <c r="E70" s="46"/>
      <c r="F70" s="46"/>
      <c r="G70" s="46"/>
      <c r="H70" s="54"/>
      <c r="I70" s="54"/>
      <c r="J70" s="46"/>
      <c r="K70" s="109"/>
      <c r="L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 s="55"/>
      <c r="N70" s="44" t="e">
        <f>VLOOKUP(tbl_claims[[#This Row],[Nationality]],Table4[],3,FALSE)</f>
        <v>#N/A</v>
      </c>
      <c r="O70" s="10" t="str">
        <f>IF(tbl_claims[[#This Row],[Date of Birth]]&lt;&gt;"", DATE(YEAR(tbl_claims[[#This Row],[Date of Birth]])+16, MONTH(tbl_claims[[#This Row],[Date of Birth]]), DAY(tbl_claims[[#This Row],[Date of Birth]])), "")</f>
        <v/>
      </c>
      <c r="P70" s="10" t="str">
        <f>IF(tbl_claims[[#This Row],[Date of Birth]]&lt;&gt;"", DATE(YEAR(tbl_claims[[#This Row],[Date of Birth]])+18, MONTH(tbl_claims[[#This Row],[Date of Birth]]), DAY(tbl_claims[[#This Row],[Date of Birth]])), "")</f>
        <v/>
      </c>
      <c r="Q70" s="10" t="str">
        <f>IF(tbl_claims[[#This Row],[Date of Birth]]&lt;&gt;"", DATE(YEAR(tbl_claims[[#This Row],[Date of Birth]])+21, MONTH(tbl_claims[[#This Row],[Date of Birth]]), DAY(tbl_claims[[#This Row],[Date of Birth]])), "")</f>
        <v/>
      </c>
      <c r="R70" s="10" t="str">
        <f>IF(tbl_claims[[#This Row],[Date of Birth]]&lt;&gt;"", DATE(YEAR(tbl_claims[[#This Row],[Date of Birth]])+25, MONTH(tbl_claims[[#This Row],[Date of Birth]]), DAY(tbl_claims[[#This Row],[Date of Birth]])), "")</f>
        <v/>
      </c>
    </row>
    <row r="71" spans="1:18" s="9" customFormat="1">
      <c r="A71" s="53"/>
      <c r="B71" s="46"/>
      <c r="C71" s="46"/>
      <c r="D71" s="54"/>
      <c r="E71" s="46"/>
      <c r="F71" s="46"/>
      <c r="G71" s="46"/>
      <c r="H71" s="54"/>
      <c r="I71" s="54"/>
      <c r="J71" s="46"/>
      <c r="K71" s="109"/>
      <c r="L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 s="55"/>
      <c r="N71" s="44" t="e">
        <f>VLOOKUP(tbl_claims[[#This Row],[Nationality]],Table4[],3,FALSE)</f>
        <v>#N/A</v>
      </c>
      <c r="O71" s="10" t="str">
        <f>IF(tbl_claims[[#This Row],[Date of Birth]]&lt;&gt;"", DATE(YEAR(tbl_claims[[#This Row],[Date of Birth]])+16, MONTH(tbl_claims[[#This Row],[Date of Birth]]), DAY(tbl_claims[[#This Row],[Date of Birth]])), "")</f>
        <v/>
      </c>
      <c r="P71" s="10" t="str">
        <f>IF(tbl_claims[[#This Row],[Date of Birth]]&lt;&gt;"", DATE(YEAR(tbl_claims[[#This Row],[Date of Birth]])+18, MONTH(tbl_claims[[#This Row],[Date of Birth]]), DAY(tbl_claims[[#This Row],[Date of Birth]])), "")</f>
        <v/>
      </c>
      <c r="Q71" s="10" t="str">
        <f>IF(tbl_claims[[#This Row],[Date of Birth]]&lt;&gt;"", DATE(YEAR(tbl_claims[[#This Row],[Date of Birth]])+21, MONTH(tbl_claims[[#This Row],[Date of Birth]]), DAY(tbl_claims[[#This Row],[Date of Birth]])), "")</f>
        <v/>
      </c>
      <c r="R71" s="10" t="str">
        <f>IF(tbl_claims[[#This Row],[Date of Birth]]&lt;&gt;"", DATE(YEAR(tbl_claims[[#This Row],[Date of Birth]])+25, MONTH(tbl_claims[[#This Row],[Date of Birth]]), DAY(tbl_claims[[#This Row],[Date of Birth]])), "")</f>
        <v/>
      </c>
    </row>
    <row r="72" spans="1:18" s="9" customFormat="1">
      <c r="A72" s="53"/>
      <c r="B72" s="46"/>
      <c r="C72" s="46"/>
      <c r="D72" s="54"/>
      <c r="E72" s="46"/>
      <c r="F72" s="46"/>
      <c r="G72" s="46"/>
      <c r="H72" s="54"/>
      <c r="I72" s="54"/>
      <c r="J72" s="46"/>
      <c r="K72" s="109"/>
      <c r="L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 s="55"/>
      <c r="N72" s="44" t="e">
        <f>VLOOKUP(tbl_claims[[#This Row],[Nationality]],Table4[],3,FALSE)</f>
        <v>#N/A</v>
      </c>
      <c r="O72" s="10" t="str">
        <f>IF(tbl_claims[[#This Row],[Date of Birth]]&lt;&gt;"", DATE(YEAR(tbl_claims[[#This Row],[Date of Birth]])+16, MONTH(tbl_claims[[#This Row],[Date of Birth]]), DAY(tbl_claims[[#This Row],[Date of Birth]])), "")</f>
        <v/>
      </c>
      <c r="P72" s="10" t="str">
        <f>IF(tbl_claims[[#This Row],[Date of Birth]]&lt;&gt;"", DATE(YEAR(tbl_claims[[#This Row],[Date of Birth]])+18, MONTH(tbl_claims[[#This Row],[Date of Birth]]), DAY(tbl_claims[[#This Row],[Date of Birth]])), "")</f>
        <v/>
      </c>
      <c r="Q72" s="10" t="str">
        <f>IF(tbl_claims[[#This Row],[Date of Birth]]&lt;&gt;"", DATE(YEAR(tbl_claims[[#This Row],[Date of Birth]])+21, MONTH(tbl_claims[[#This Row],[Date of Birth]]), DAY(tbl_claims[[#This Row],[Date of Birth]])), "")</f>
        <v/>
      </c>
      <c r="R72" s="10" t="str">
        <f>IF(tbl_claims[[#This Row],[Date of Birth]]&lt;&gt;"", DATE(YEAR(tbl_claims[[#This Row],[Date of Birth]])+25, MONTH(tbl_claims[[#This Row],[Date of Birth]]), DAY(tbl_claims[[#This Row],[Date of Birth]])), "")</f>
        <v/>
      </c>
    </row>
    <row r="73" spans="1:18" s="9" customFormat="1">
      <c r="A73" s="53"/>
      <c r="B73" s="46"/>
      <c r="C73" s="46"/>
      <c r="D73" s="54"/>
      <c r="E73" s="46"/>
      <c r="F73" s="46"/>
      <c r="G73" s="46"/>
      <c r="H73" s="54"/>
      <c r="I73" s="54"/>
      <c r="J73" s="46"/>
      <c r="K73" s="109"/>
      <c r="L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 s="55"/>
      <c r="N73" s="44" t="e">
        <f>VLOOKUP(tbl_claims[[#This Row],[Nationality]],Table4[],3,FALSE)</f>
        <v>#N/A</v>
      </c>
      <c r="O73" s="10" t="str">
        <f>IF(tbl_claims[[#This Row],[Date of Birth]]&lt;&gt;"", DATE(YEAR(tbl_claims[[#This Row],[Date of Birth]])+16, MONTH(tbl_claims[[#This Row],[Date of Birth]]), DAY(tbl_claims[[#This Row],[Date of Birth]])), "")</f>
        <v/>
      </c>
      <c r="P73" s="10" t="str">
        <f>IF(tbl_claims[[#This Row],[Date of Birth]]&lt;&gt;"", DATE(YEAR(tbl_claims[[#This Row],[Date of Birth]])+18, MONTH(tbl_claims[[#This Row],[Date of Birth]]), DAY(tbl_claims[[#This Row],[Date of Birth]])), "")</f>
        <v/>
      </c>
      <c r="Q73" s="10" t="str">
        <f>IF(tbl_claims[[#This Row],[Date of Birth]]&lt;&gt;"", DATE(YEAR(tbl_claims[[#This Row],[Date of Birth]])+21, MONTH(tbl_claims[[#This Row],[Date of Birth]]), DAY(tbl_claims[[#This Row],[Date of Birth]])), "")</f>
        <v/>
      </c>
      <c r="R73" s="10" t="str">
        <f>IF(tbl_claims[[#This Row],[Date of Birth]]&lt;&gt;"", DATE(YEAR(tbl_claims[[#This Row],[Date of Birth]])+25, MONTH(tbl_claims[[#This Row],[Date of Birth]]), DAY(tbl_claims[[#This Row],[Date of Birth]])), "")</f>
        <v/>
      </c>
    </row>
    <row r="74" spans="1:18" s="9" customFormat="1">
      <c r="A74" s="53"/>
      <c r="B74" s="46"/>
      <c r="C74" s="46"/>
      <c r="D74" s="54"/>
      <c r="E74" s="46"/>
      <c r="F74" s="46"/>
      <c r="G74" s="46"/>
      <c r="H74" s="54"/>
      <c r="I74" s="54"/>
      <c r="J74" s="46"/>
      <c r="K74" s="109"/>
      <c r="L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 s="55"/>
      <c r="N74" s="44" t="e">
        <f>VLOOKUP(tbl_claims[[#This Row],[Nationality]],Table4[],3,FALSE)</f>
        <v>#N/A</v>
      </c>
      <c r="O74" s="10" t="str">
        <f>IF(tbl_claims[[#This Row],[Date of Birth]]&lt;&gt;"", DATE(YEAR(tbl_claims[[#This Row],[Date of Birth]])+16, MONTH(tbl_claims[[#This Row],[Date of Birth]]), DAY(tbl_claims[[#This Row],[Date of Birth]])), "")</f>
        <v/>
      </c>
      <c r="P74" s="10" t="str">
        <f>IF(tbl_claims[[#This Row],[Date of Birth]]&lt;&gt;"", DATE(YEAR(tbl_claims[[#This Row],[Date of Birth]])+18, MONTH(tbl_claims[[#This Row],[Date of Birth]]), DAY(tbl_claims[[#This Row],[Date of Birth]])), "")</f>
        <v/>
      </c>
      <c r="Q74" s="10" t="str">
        <f>IF(tbl_claims[[#This Row],[Date of Birth]]&lt;&gt;"", DATE(YEAR(tbl_claims[[#This Row],[Date of Birth]])+21, MONTH(tbl_claims[[#This Row],[Date of Birth]]), DAY(tbl_claims[[#This Row],[Date of Birth]])), "")</f>
        <v/>
      </c>
      <c r="R74" s="10" t="str">
        <f>IF(tbl_claims[[#This Row],[Date of Birth]]&lt;&gt;"", DATE(YEAR(tbl_claims[[#This Row],[Date of Birth]])+25, MONTH(tbl_claims[[#This Row],[Date of Birth]]), DAY(tbl_claims[[#This Row],[Date of Birth]])), "")</f>
        <v/>
      </c>
    </row>
    <row r="75" spans="1:18" s="9" customFormat="1">
      <c r="A75" s="53"/>
      <c r="B75" s="46"/>
      <c r="C75" s="46"/>
      <c r="D75" s="54"/>
      <c r="E75" s="46"/>
      <c r="F75" s="46"/>
      <c r="G75" s="46"/>
      <c r="H75" s="54"/>
      <c r="I75" s="54"/>
      <c r="J75" s="46"/>
      <c r="K75" s="109"/>
      <c r="L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 s="55"/>
      <c r="N75" s="44" t="e">
        <f>VLOOKUP(tbl_claims[[#This Row],[Nationality]],Table4[],3,FALSE)</f>
        <v>#N/A</v>
      </c>
      <c r="O75" s="10" t="str">
        <f>IF(tbl_claims[[#This Row],[Date of Birth]]&lt;&gt;"", DATE(YEAR(tbl_claims[[#This Row],[Date of Birth]])+16, MONTH(tbl_claims[[#This Row],[Date of Birth]]), DAY(tbl_claims[[#This Row],[Date of Birth]])), "")</f>
        <v/>
      </c>
      <c r="P75" s="10" t="str">
        <f>IF(tbl_claims[[#This Row],[Date of Birth]]&lt;&gt;"", DATE(YEAR(tbl_claims[[#This Row],[Date of Birth]])+18, MONTH(tbl_claims[[#This Row],[Date of Birth]]), DAY(tbl_claims[[#This Row],[Date of Birth]])), "")</f>
        <v/>
      </c>
      <c r="Q75" s="10" t="str">
        <f>IF(tbl_claims[[#This Row],[Date of Birth]]&lt;&gt;"", DATE(YEAR(tbl_claims[[#This Row],[Date of Birth]])+21, MONTH(tbl_claims[[#This Row],[Date of Birth]]), DAY(tbl_claims[[#This Row],[Date of Birth]])), "")</f>
        <v/>
      </c>
      <c r="R75" s="10" t="str">
        <f>IF(tbl_claims[[#This Row],[Date of Birth]]&lt;&gt;"", DATE(YEAR(tbl_claims[[#This Row],[Date of Birth]])+25, MONTH(tbl_claims[[#This Row],[Date of Birth]]), DAY(tbl_claims[[#This Row],[Date of Birth]])), "")</f>
        <v/>
      </c>
    </row>
    <row r="76" spans="1:18" s="9" customFormat="1">
      <c r="A76" s="53"/>
      <c r="B76" s="46"/>
      <c r="C76" s="46"/>
      <c r="D76" s="54"/>
      <c r="E76" s="46"/>
      <c r="F76" s="46"/>
      <c r="G76" s="46"/>
      <c r="H76" s="54"/>
      <c r="I76" s="54"/>
      <c r="J76" s="46"/>
      <c r="K76" s="109"/>
      <c r="L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 s="55"/>
      <c r="N76" s="44" t="e">
        <f>VLOOKUP(tbl_claims[[#This Row],[Nationality]],Table4[],3,FALSE)</f>
        <v>#N/A</v>
      </c>
      <c r="O76" s="10" t="str">
        <f>IF(tbl_claims[[#This Row],[Date of Birth]]&lt;&gt;"", DATE(YEAR(tbl_claims[[#This Row],[Date of Birth]])+16, MONTH(tbl_claims[[#This Row],[Date of Birth]]), DAY(tbl_claims[[#This Row],[Date of Birth]])), "")</f>
        <v/>
      </c>
      <c r="P76" s="10" t="str">
        <f>IF(tbl_claims[[#This Row],[Date of Birth]]&lt;&gt;"", DATE(YEAR(tbl_claims[[#This Row],[Date of Birth]])+18, MONTH(tbl_claims[[#This Row],[Date of Birth]]), DAY(tbl_claims[[#This Row],[Date of Birth]])), "")</f>
        <v/>
      </c>
      <c r="Q76" s="10" t="str">
        <f>IF(tbl_claims[[#This Row],[Date of Birth]]&lt;&gt;"", DATE(YEAR(tbl_claims[[#This Row],[Date of Birth]])+21, MONTH(tbl_claims[[#This Row],[Date of Birth]]), DAY(tbl_claims[[#This Row],[Date of Birth]])), "")</f>
        <v/>
      </c>
      <c r="R76" s="10" t="str">
        <f>IF(tbl_claims[[#This Row],[Date of Birth]]&lt;&gt;"", DATE(YEAR(tbl_claims[[#This Row],[Date of Birth]])+25, MONTH(tbl_claims[[#This Row],[Date of Birth]]), DAY(tbl_claims[[#This Row],[Date of Birth]])), "")</f>
        <v/>
      </c>
    </row>
    <row r="77" spans="1:18" s="9" customFormat="1">
      <c r="A77" s="53"/>
      <c r="B77" s="46"/>
      <c r="C77" s="46"/>
      <c r="D77" s="54"/>
      <c r="E77" s="46"/>
      <c r="F77" s="46"/>
      <c r="G77" s="46"/>
      <c r="H77" s="54"/>
      <c r="I77" s="54"/>
      <c r="J77" s="46"/>
      <c r="K77" s="109"/>
      <c r="L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 s="55"/>
      <c r="N77" s="44" t="e">
        <f>VLOOKUP(tbl_claims[[#This Row],[Nationality]],Table4[],3,FALSE)</f>
        <v>#N/A</v>
      </c>
      <c r="O77" s="10" t="str">
        <f>IF(tbl_claims[[#This Row],[Date of Birth]]&lt;&gt;"", DATE(YEAR(tbl_claims[[#This Row],[Date of Birth]])+16, MONTH(tbl_claims[[#This Row],[Date of Birth]]), DAY(tbl_claims[[#This Row],[Date of Birth]])), "")</f>
        <v/>
      </c>
      <c r="P77" s="10" t="str">
        <f>IF(tbl_claims[[#This Row],[Date of Birth]]&lt;&gt;"", DATE(YEAR(tbl_claims[[#This Row],[Date of Birth]])+18, MONTH(tbl_claims[[#This Row],[Date of Birth]]), DAY(tbl_claims[[#This Row],[Date of Birth]])), "")</f>
        <v/>
      </c>
      <c r="Q77" s="10" t="str">
        <f>IF(tbl_claims[[#This Row],[Date of Birth]]&lt;&gt;"", DATE(YEAR(tbl_claims[[#This Row],[Date of Birth]])+21, MONTH(tbl_claims[[#This Row],[Date of Birth]]), DAY(tbl_claims[[#This Row],[Date of Birth]])), "")</f>
        <v/>
      </c>
      <c r="R77" s="10" t="str">
        <f>IF(tbl_claims[[#This Row],[Date of Birth]]&lt;&gt;"", DATE(YEAR(tbl_claims[[#This Row],[Date of Birth]])+25, MONTH(tbl_claims[[#This Row],[Date of Birth]]), DAY(tbl_claims[[#This Row],[Date of Birth]])), "")</f>
        <v/>
      </c>
    </row>
    <row r="78" spans="1:18" s="9" customFormat="1">
      <c r="A78" s="53"/>
      <c r="B78" s="46"/>
      <c r="C78" s="46"/>
      <c r="D78" s="54"/>
      <c r="E78" s="46"/>
      <c r="F78" s="46"/>
      <c r="G78" s="46"/>
      <c r="H78" s="54"/>
      <c r="I78" s="54"/>
      <c r="J78" s="46"/>
      <c r="K78" s="109"/>
      <c r="L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 s="55"/>
      <c r="N78" s="44" t="e">
        <f>VLOOKUP(tbl_claims[[#This Row],[Nationality]],Table4[],3,FALSE)</f>
        <v>#N/A</v>
      </c>
      <c r="O78" s="10" t="str">
        <f>IF(tbl_claims[[#This Row],[Date of Birth]]&lt;&gt;"", DATE(YEAR(tbl_claims[[#This Row],[Date of Birth]])+16, MONTH(tbl_claims[[#This Row],[Date of Birth]]), DAY(tbl_claims[[#This Row],[Date of Birth]])), "")</f>
        <v/>
      </c>
      <c r="P78" s="10" t="str">
        <f>IF(tbl_claims[[#This Row],[Date of Birth]]&lt;&gt;"", DATE(YEAR(tbl_claims[[#This Row],[Date of Birth]])+18, MONTH(tbl_claims[[#This Row],[Date of Birth]]), DAY(tbl_claims[[#This Row],[Date of Birth]])), "")</f>
        <v/>
      </c>
      <c r="Q78" s="10" t="str">
        <f>IF(tbl_claims[[#This Row],[Date of Birth]]&lt;&gt;"", DATE(YEAR(tbl_claims[[#This Row],[Date of Birth]])+21, MONTH(tbl_claims[[#This Row],[Date of Birth]]), DAY(tbl_claims[[#This Row],[Date of Birth]])), "")</f>
        <v/>
      </c>
      <c r="R78" s="10" t="str">
        <f>IF(tbl_claims[[#This Row],[Date of Birth]]&lt;&gt;"", DATE(YEAR(tbl_claims[[#This Row],[Date of Birth]])+25, MONTH(tbl_claims[[#This Row],[Date of Birth]]), DAY(tbl_claims[[#This Row],[Date of Birth]])), "")</f>
        <v/>
      </c>
    </row>
    <row r="79" spans="1:18" s="9" customFormat="1">
      <c r="A79" s="53"/>
      <c r="B79" s="46"/>
      <c r="C79" s="46"/>
      <c r="D79" s="54"/>
      <c r="E79" s="46"/>
      <c r="F79" s="46"/>
      <c r="G79" s="46"/>
      <c r="H79" s="54"/>
      <c r="I79" s="54"/>
      <c r="J79" s="46"/>
      <c r="K79" s="109"/>
      <c r="L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 s="55"/>
      <c r="N79" s="44" t="e">
        <f>VLOOKUP(tbl_claims[[#This Row],[Nationality]],Table4[],3,FALSE)</f>
        <v>#N/A</v>
      </c>
      <c r="O79" s="10" t="str">
        <f>IF(tbl_claims[[#This Row],[Date of Birth]]&lt;&gt;"", DATE(YEAR(tbl_claims[[#This Row],[Date of Birth]])+16, MONTH(tbl_claims[[#This Row],[Date of Birth]]), DAY(tbl_claims[[#This Row],[Date of Birth]])), "")</f>
        <v/>
      </c>
      <c r="P79" s="10" t="str">
        <f>IF(tbl_claims[[#This Row],[Date of Birth]]&lt;&gt;"", DATE(YEAR(tbl_claims[[#This Row],[Date of Birth]])+18, MONTH(tbl_claims[[#This Row],[Date of Birth]]), DAY(tbl_claims[[#This Row],[Date of Birth]])), "")</f>
        <v/>
      </c>
      <c r="Q79" s="10" t="str">
        <f>IF(tbl_claims[[#This Row],[Date of Birth]]&lt;&gt;"", DATE(YEAR(tbl_claims[[#This Row],[Date of Birth]])+21, MONTH(tbl_claims[[#This Row],[Date of Birth]]), DAY(tbl_claims[[#This Row],[Date of Birth]])), "")</f>
        <v/>
      </c>
      <c r="R79" s="10" t="str">
        <f>IF(tbl_claims[[#This Row],[Date of Birth]]&lt;&gt;"", DATE(YEAR(tbl_claims[[#This Row],[Date of Birth]])+25, MONTH(tbl_claims[[#This Row],[Date of Birth]]), DAY(tbl_claims[[#This Row],[Date of Birth]])), "")</f>
        <v/>
      </c>
    </row>
    <row r="80" spans="1:18" s="9" customFormat="1">
      <c r="A80" s="53"/>
      <c r="B80" s="46"/>
      <c r="C80" s="46"/>
      <c r="D80" s="54"/>
      <c r="E80" s="46"/>
      <c r="F80" s="46"/>
      <c r="G80" s="46"/>
      <c r="H80" s="54"/>
      <c r="I80" s="54"/>
      <c r="J80" s="46"/>
      <c r="K80" s="109"/>
      <c r="L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 s="55"/>
      <c r="N80" s="44" t="e">
        <f>VLOOKUP(tbl_claims[[#This Row],[Nationality]],Table4[],3,FALSE)</f>
        <v>#N/A</v>
      </c>
      <c r="O80" s="10" t="str">
        <f>IF(tbl_claims[[#This Row],[Date of Birth]]&lt;&gt;"", DATE(YEAR(tbl_claims[[#This Row],[Date of Birth]])+16, MONTH(tbl_claims[[#This Row],[Date of Birth]]), DAY(tbl_claims[[#This Row],[Date of Birth]])), "")</f>
        <v/>
      </c>
      <c r="P80" s="10" t="str">
        <f>IF(tbl_claims[[#This Row],[Date of Birth]]&lt;&gt;"", DATE(YEAR(tbl_claims[[#This Row],[Date of Birth]])+18, MONTH(tbl_claims[[#This Row],[Date of Birth]]), DAY(tbl_claims[[#This Row],[Date of Birth]])), "")</f>
        <v/>
      </c>
      <c r="Q80" s="10" t="str">
        <f>IF(tbl_claims[[#This Row],[Date of Birth]]&lt;&gt;"", DATE(YEAR(tbl_claims[[#This Row],[Date of Birth]])+21, MONTH(tbl_claims[[#This Row],[Date of Birth]]), DAY(tbl_claims[[#This Row],[Date of Birth]])), "")</f>
        <v/>
      </c>
      <c r="R80" s="10" t="str">
        <f>IF(tbl_claims[[#This Row],[Date of Birth]]&lt;&gt;"", DATE(YEAR(tbl_claims[[#This Row],[Date of Birth]])+25, MONTH(tbl_claims[[#This Row],[Date of Birth]]), DAY(tbl_claims[[#This Row],[Date of Birth]])), "")</f>
        <v/>
      </c>
    </row>
    <row r="81" spans="1:18" s="9" customFormat="1">
      <c r="A81" s="53"/>
      <c r="B81" s="46"/>
      <c r="C81" s="46"/>
      <c r="D81" s="54"/>
      <c r="E81" s="46"/>
      <c r="F81" s="46"/>
      <c r="G81" s="46"/>
      <c r="H81" s="54"/>
      <c r="I81" s="54"/>
      <c r="J81" s="46"/>
      <c r="K81" s="109"/>
      <c r="L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 s="55"/>
      <c r="N81" s="44" t="e">
        <f>VLOOKUP(tbl_claims[[#This Row],[Nationality]],Table4[],3,FALSE)</f>
        <v>#N/A</v>
      </c>
      <c r="O81" s="10" t="str">
        <f>IF(tbl_claims[[#This Row],[Date of Birth]]&lt;&gt;"", DATE(YEAR(tbl_claims[[#This Row],[Date of Birth]])+16, MONTH(tbl_claims[[#This Row],[Date of Birth]]), DAY(tbl_claims[[#This Row],[Date of Birth]])), "")</f>
        <v/>
      </c>
      <c r="P81" s="10" t="str">
        <f>IF(tbl_claims[[#This Row],[Date of Birth]]&lt;&gt;"", DATE(YEAR(tbl_claims[[#This Row],[Date of Birth]])+18, MONTH(tbl_claims[[#This Row],[Date of Birth]]), DAY(tbl_claims[[#This Row],[Date of Birth]])), "")</f>
        <v/>
      </c>
      <c r="Q81" s="10" t="str">
        <f>IF(tbl_claims[[#This Row],[Date of Birth]]&lt;&gt;"", DATE(YEAR(tbl_claims[[#This Row],[Date of Birth]])+21, MONTH(tbl_claims[[#This Row],[Date of Birth]]), DAY(tbl_claims[[#This Row],[Date of Birth]])), "")</f>
        <v/>
      </c>
      <c r="R81" s="10" t="str">
        <f>IF(tbl_claims[[#This Row],[Date of Birth]]&lt;&gt;"", DATE(YEAR(tbl_claims[[#This Row],[Date of Birth]])+25, MONTH(tbl_claims[[#This Row],[Date of Birth]]), DAY(tbl_claims[[#This Row],[Date of Birth]])), "")</f>
        <v/>
      </c>
    </row>
    <row r="82" spans="1:18" s="9" customFormat="1">
      <c r="A82" s="53"/>
      <c r="B82" s="46"/>
      <c r="C82" s="46"/>
      <c r="D82" s="54"/>
      <c r="E82" s="46"/>
      <c r="F82" s="46"/>
      <c r="G82" s="46"/>
      <c r="H82" s="54"/>
      <c r="I82" s="54"/>
      <c r="J82" s="46"/>
      <c r="K82" s="109"/>
      <c r="L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 s="55"/>
      <c r="N82" s="44" t="e">
        <f>VLOOKUP(tbl_claims[[#This Row],[Nationality]],Table4[],3,FALSE)</f>
        <v>#N/A</v>
      </c>
      <c r="O82" s="10" t="str">
        <f>IF(tbl_claims[[#This Row],[Date of Birth]]&lt;&gt;"", DATE(YEAR(tbl_claims[[#This Row],[Date of Birth]])+16, MONTH(tbl_claims[[#This Row],[Date of Birth]]), DAY(tbl_claims[[#This Row],[Date of Birth]])), "")</f>
        <v/>
      </c>
      <c r="P82" s="10" t="str">
        <f>IF(tbl_claims[[#This Row],[Date of Birth]]&lt;&gt;"", DATE(YEAR(tbl_claims[[#This Row],[Date of Birth]])+18, MONTH(tbl_claims[[#This Row],[Date of Birth]]), DAY(tbl_claims[[#This Row],[Date of Birth]])), "")</f>
        <v/>
      </c>
      <c r="Q82" s="10" t="str">
        <f>IF(tbl_claims[[#This Row],[Date of Birth]]&lt;&gt;"", DATE(YEAR(tbl_claims[[#This Row],[Date of Birth]])+21, MONTH(tbl_claims[[#This Row],[Date of Birth]]), DAY(tbl_claims[[#This Row],[Date of Birth]])), "")</f>
        <v/>
      </c>
      <c r="R82" s="10" t="str">
        <f>IF(tbl_claims[[#This Row],[Date of Birth]]&lt;&gt;"", DATE(YEAR(tbl_claims[[#This Row],[Date of Birth]])+25, MONTH(tbl_claims[[#This Row],[Date of Birth]]), DAY(tbl_claims[[#This Row],[Date of Birth]])), "")</f>
        <v/>
      </c>
    </row>
    <row r="83" spans="1:18" s="9" customFormat="1">
      <c r="A83" s="53"/>
      <c r="B83" s="46"/>
      <c r="C83" s="46"/>
      <c r="D83" s="54"/>
      <c r="E83" s="46"/>
      <c r="F83" s="46"/>
      <c r="G83" s="46"/>
      <c r="H83" s="54"/>
      <c r="I83" s="54"/>
      <c r="J83" s="46"/>
      <c r="K83" s="109"/>
      <c r="L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 s="55"/>
      <c r="N83" s="44" t="e">
        <f>VLOOKUP(tbl_claims[[#This Row],[Nationality]],Table4[],3,FALSE)</f>
        <v>#N/A</v>
      </c>
      <c r="O83" s="10" t="str">
        <f>IF(tbl_claims[[#This Row],[Date of Birth]]&lt;&gt;"", DATE(YEAR(tbl_claims[[#This Row],[Date of Birth]])+16, MONTH(tbl_claims[[#This Row],[Date of Birth]]), DAY(tbl_claims[[#This Row],[Date of Birth]])), "")</f>
        <v/>
      </c>
      <c r="P83" s="10" t="str">
        <f>IF(tbl_claims[[#This Row],[Date of Birth]]&lt;&gt;"", DATE(YEAR(tbl_claims[[#This Row],[Date of Birth]])+18, MONTH(tbl_claims[[#This Row],[Date of Birth]]), DAY(tbl_claims[[#This Row],[Date of Birth]])), "")</f>
        <v/>
      </c>
      <c r="Q83" s="10" t="str">
        <f>IF(tbl_claims[[#This Row],[Date of Birth]]&lt;&gt;"", DATE(YEAR(tbl_claims[[#This Row],[Date of Birth]])+21, MONTH(tbl_claims[[#This Row],[Date of Birth]]), DAY(tbl_claims[[#This Row],[Date of Birth]])), "")</f>
        <v/>
      </c>
      <c r="R83" s="10" t="str">
        <f>IF(tbl_claims[[#This Row],[Date of Birth]]&lt;&gt;"", DATE(YEAR(tbl_claims[[#This Row],[Date of Birth]])+25, MONTH(tbl_claims[[#This Row],[Date of Birth]]), DAY(tbl_claims[[#This Row],[Date of Birth]])), "")</f>
        <v/>
      </c>
    </row>
    <row r="84" spans="1:18" s="9" customFormat="1">
      <c r="A84" s="53"/>
      <c r="B84" s="46"/>
      <c r="C84" s="46"/>
      <c r="D84" s="54"/>
      <c r="E84" s="46"/>
      <c r="F84" s="46"/>
      <c r="G84" s="46"/>
      <c r="H84" s="54"/>
      <c r="I84" s="54"/>
      <c r="J84" s="46"/>
      <c r="K84" s="109"/>
      <c r="L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 s="55"/>
      <c r="N84" s="44" t="e">
        <f>VLOOKUP(tbl_claims[[#This Row],[Nationality]],Table4[],3,FALSE)</f>
        <v>#N/A</v>
      </c>
      <c r="O84" s="10" t="str">
        <f>IF(tbl_claims[[#This Row],[Date of Birth]]&lt;&gt;"", DATE(YEAR(tbl_claims[[#This Row],[Date of Birth]])+16, MONTH(tbl_claims[[#This Row],[Date of Birth]]), DAY(tbl_claims[[#This Row],[Date of Birth]])), "")</f>
        <v/>
      </c>
      <c r="P84" s="10" t="str">
        <f>IF(tbl_claims[[#This Row],[Date of Birth]]&lt;&gt;"", DATE(YEAR(tbl_claims[[#This Row],[Date of Birth]])+18, MONTH(tbl_claims[[#This Row],[Date of Birth]]), DAY(tbl_claims[[#This Row],[Date of Birth]])), "")</f>
        <v/>
      </c>
      <c r="Q84" s="10" t="str">
        <f>IF(tbl_claims[[#This Row],[Date of Birth]]&lt;&gt;"", DATE(YEAR(tbl_claims[[#This Row],[Date of Birth]])+21, MONTH(tbl_claims[[#This Row],[Date of Birth]]), DAY(tbl_claims[[#This Row],[Date of Birth]])), "")</f>
        <v/>
      </c>
      <c r="R84" s="10" t="str">
        <f>IF(tbl_claims[[#This Row],[Date of Birth]]&lt;&gt;"", DATE(YEAR(tbl_claims[[#This Row],[Date of Birth]])+25, MONTH(tbl_claims[[#This Row],[Date of Birth]]), DAY(tbl_claims[[#This Row],[Date of Birth]])), "")</f>
        <v/>
      </c>
    </row>
    <row r="85" spans="1:18" s="9" customFormat="1">
      <c r="A85" s="53"/>
      <c r="B85" s="46"/>
      <c r="C85" s="46"/>
      <c r="D85" s="54"/>
      <c r="E85" s="46"/>
      <c r="F85" s="46"/>
      <c r="G85" s="46"/>
      <c r="H85" s="54"/>
      <c r="I85" s="54"/>
      <c r="J85" s="46"/>
      <c r="K85" s="109"/>
      <c r="L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 s="55"/>
      <c r="N85" s="44" t="e">
        <f>VLOOKUP(tbl_claims[[#This Row],[Nationality]],Table4[],3,FALSE)</f>
        <v>#N/A</v>
      </c>
      <c r="O85" s="10" t="str">
        <f>IF(tbl_claims[[#This Row],[Date of Birth]]&lt;&gt;"", DATE(YEAR(tbl_claims[[#This Row],[Date of Birth]])+16, MONTH(tbl_claims[[#This Row],[Date of Birth]]), DAY(tbl_claims[[#This Row],[Date of Birth]])), "")</f>
        <v/>
      </c>
      <c r="P85" s="10" t="str">
        <f>IF(tbl_claims[[#This Row],[Date of Birth]]&lt;&gt;"", DATE(YEAR(tbl_claims[[#This Row],[Date of Birth]])+18, MONTH(tbl_claims[[#This Row],[Date of Birth]]), DAY(tbl_claims[[#This Row],[Date of Birth]])), "")</f>
        <v/>
      </c>
      <c r="Q85" s="10" t="str">
        <f>IF(tbl_claims[[#This Row],[Date of Birth]]&lt;&gt;"", DATE(YEAR(tbl_claims[[#This Row],[Date of Birth]])+21, MONTH(tbl_claims[[#This Row],[Date of Birth]]), DAY(tbl_claims[[#This Row],[Date of Birth]])), "")</f>
        <v/>
      </c>
      <c r="R85" s="10" t="str">
        <f>IF(tbl_claims[[#This Row],[Date of Birth]]&lt;&gt;"", DATE(YEAR(tbl_claims[[#This Row],[Date of Birth]])+25, MONTH(tbl_claims[[#This Row],[Date of Birth]]), DAY(tbl_claims[[#This Row],[Date of Birth]])), "")</f>
        <v/>
      </c>
    </row>
    <row r="86" spans="1:18" s="9" customFormat="1">
      <c r="A86" s="53"/>
      <c r="B86" s="46"/>
      <c r="C86" s="46"/>
      <c r="D86" s="54"/>
      <c r="E86" s="46"/>
      <c r="F86" s="46"/>
      <c r="G86" s="46"/>
      <c r="H86" s="54"/>
      <c r="I86" s="54"/>
      <c r="J86" s="46"/>
      <c r="K86" s="109"/>
      <c r="L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 s="55"/>
      <c r="N86" s="44" t="e">
        <f>VLOOKUP(tbl_claims[[#This Row],[Nationality]],Table4[],3,FALSE)</f>
        <v>#N/A</v>
      </c>
      <c r="O86" s="10" t="str">
        <f>IF(tbl_claims[[#This Row],[Date of Birth]]&lt;&gt;"", DATE(YEAR(tbl_claims[[#This Row],[Date of Birth]])+16, MONTH(tbl_claims[[#This Row],[Date of Birth]]), DAY(tbl_claims[[#This Row],[Date of Birth]])), "")</f>
        <v/>
      </c>
      <c r="P86" s="10" t="str">
        <f>IF(tbl_claims[[#This Row],[Date of Birth]]&lt;&gt;"", DATE(YEAR(tbl_claims[[#This Row],[Date of Birth]])+18, MONTH(tbl_claims[[#This Row],[Date of Birth]]), DAY(tbl_claims[[#This Row],[Date of Birth]])), "")</f>
        <v/>
      </c>
      <c r="Q86" s="10" t="str">
        <f>IF(tbl_claims[[#This Row],[Date of Birth]]&lt;&gt;"", DATE(YEAR(tbl_claims[[#This Row],[Date of Birth]])+21, MONTH(tbl_claims[[#This Row],[Date of Birth]]), DAY(tbl_claims[[#This Row],[Date of Birth]])), "")</f>
        <v/>
      </c>
      <c r="R86" s="10" t="str">
        <f>IF(tbl_claims[[#This Row],[Date of Birth]]&lt;&gt;"", DATE(YEAR(tbl_claims[[#This Row],[Date of Birth]])+25, MONTH(tbl_claims[[#This Row],[Date of Birth]]), DAY(tbl_claims[[#This Row],[Date of Birth]])), "")</f>
        <v/>
      </c>
    </row>
    <row r="87" spans="1:18" s="9" customFormat="1">
      <c r="A87" s="53"/>
      <c r="B87" s="46"/>
      <c r="C87" s="46"/>
      <c r="D87" s="54"/>
      <c r="E87" s="46"/>
      <c r="F87" s="46"/>
      <c r="G87" s="46"/>
      <c r="H87" s="54"/>
      <c r="I87" s="54"/>
      <c r="J87" s="46"/>
      <c r="K87" s="109"/>
      <c r="L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 s="55"/>
      <c r="N87" s="44" t="e">
        <f>VLOOKUP(tbl_claims[[#This Row],[Nationality]],Table4[],3,FALSE)</f>
        <v>#N/A</v>
      </c>
      <c r="O87" s="10" t="str">
        <f>IF(tbl_claims[[#This Row],[Date of Birth]]&lt;&gt;"", DATE(YEAR(tbl_claims[[#This Row],[Date of Birth]])+16, MONTH(tbl_claims[[#This Row],[Date of Birth]]), DAY(tbl_claims[[#This Row],[Date of Birth]])), "")</f>
        <v/>
      </c>
      <c r="P87" s="10" t="str">
        <f>IF(tbl_claims[[#This Row],[Date of Birth]]&lt;&gt;"", DATE(YEAR(tbl_claims[[#This Row],[Date of Birth]])+18, MONTH(tbl_claims[[#This Row],[Date of Birth]]), DAY(tbl_claims[[#This Row],[Date of Birth]])), "")</f>
        <v/>
      </c>
      <c r="Q87" s="10" t="str">
        <f>IF(tbl_claims[[#This Row],[Date of Birth]]&lt;&gt;"", DATE(YEAR(tbl_claims[[#This Row],[Date of Birth]])+21, MONTH(tbl_claims[[#This Row],[Date of Birth]]), DAY(tbl_claims[[#This Row],[Date of Birth]])), "")</f>
        <v/>
      </c>
      <c r="R87" s="10" t="str">
        <f>IF(tbl_claims[[#This Row],[Date of Birth]]&lt;&gt;"", DATE(YEAR(tbl_claims[[#This Row],[Date of Birth]])+25, MONTH(tbl_claims[[#This Row],[Date of Birth]]), DAY(tbl_claims[[#This Row],[Date of Birth]])), "")</f>
        <v/>
      </c>
    </row>
    <row r="88" spans="1:18" s="9" customFormat="1">
      <c r="A88" s="53"/>
      <c r="B88" s="46"/>
      <c r="C88" s="46"/>
      <c r="D88" s="54"/>
      <c r="E88" s="46"/>
      <c r="F88" s="46"/>
      <c r="G88" s="46"/>
      <c r="H88" s="54"/>
      <c r="I88" s="54"/>
      <c r="J88" s="46"/>
      <c r="K88" s="109"/>
      <c r="L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 s="55"/>
      <c r="N88" s="44" t="e">
        <f>VLOOKUP(tbl_claims[[#This Row],[Nationality]],Table4[],3,FALSE)</f>
        <v>#N/A</v>
      </c>
      <c r="O88" s="10" t="str">
        <f>IF(tbl_claims[[#This Row],[Date of Birth]]&lt;&gt;"", DATE(YEAR(tbl_claims[[#This Row],[Date of Birth]])+16, MONTH(tbl_claims[[#This Row],[Date of Birth]]), DAY(tbl_claims[[#This Row],[Date of Birth]])), "")</f>
        <v/>
      </c>
      <c r="P88" s="10" t="str">
        <f>IF(tbl_claims[[#This Row],[Date of Birth]]&lt;&gt;"", DATE(YEAR(tbl_claims[[#This Row],[Date of Birth]])+18, MONTH(tbl_claims[[#This Row],[Date of Birth]]), DAY(tbl_claims[[#This Row],[Date of Birth]])), "")</f>
        <v/>
      </c>
      <c r="Q88" s="10" t="str">
        <f>IF(tbl_claims[[#This Row],[Date of Birth]]&lt;&gt;"", DATE(YEAR(tbl_claims[[#This Row],[Date of Birth]])+21, MONTH(tbl_claims[[#This Row],[Date of Birth]]), DAY(tbl_claims[[#This Row],[Date of Birth]])), "")</f>
        <v/>
      </c>
      <c r="R88" s="10" t="str">
        <f>IF(tbl_claims[[#This Row],[Date of Birth]]&lt;&gt;"", DATE(YEAR(tbl_claims[[#This Row],[Date of Birth]])+25, MONTH(tbl_claims[[#This Row],[Date of Birth]]), DAY(tbl_claims[[#This Row],[Date of Birth]])), "")</f>
        <v/>
      </c>
    </row>
    <row r="89" spans="1:18" s="9" customFormat="1">
      <c r="A89" s="53"/>
      <c r="B89" s="46"/>
      <c r="C89" s="46"/>
      <c r="D89" s="54"/>
      <c r="E89" s="46"/>
      <c r="F89" s="46"/>
      <c r="G89" s="46"/>
      <c r="H89" s="54"/>
      <c r="I89" s="54"/>
      <c r="J89" s="46"/>
      <c r="K89" s="109"/>
      <c r="L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 s="55"/>
      <c r="N89" s="44" t="e">
        <f>VLOOKUP(tbl_claims[[#This Row],[Nationality]],Table4[],3,FALSE)</f>
        <v>#N/A</v>
      </c>
      <c r="O89" s="10" t="str">
        <f>IF(tbl_claims[[#This Row],[Date of Birth]]&lt;&gt;"", DATE(YEAR(tbl_claims[[#This Row],[Date of Birth]])+16, MONTH(tbl_claims[[#This Row],[Date of Birth]]), DAY(tbl_claims[[#This Row],[Date of Birth]])), "")</f>
        <v/>
      </c>
      <c r="P89" s="10" t="str">
        <f>IF(tbl_claims[[#This Row],[Date of Birth]]&lt;&gt;"", DATE(YEAR(tbl_claims[[#This Row],[Date of Birth]])+18, MONTH(tbl_claims[[#This Row],[Date of Birth]]), DAY(tbl_claims[[#This Row],[Date of Birth]])), "")</f>
        <v/>
      </c>
      <c r="Q89" s="10" t="str">
        <f>IF(tbl_claims[[#This Row],[Date of Birth]]&lt;&gt;"", DATE(YEAR(tbl_claims[[#This Row],[Date of Birth]])+21, MONTH(tbl_claims[[#This Row],[Date of Birth]]), DAY(tbl_claims[[#This Row],[Date of Birth]])), "")</f>
        <v/>
      </c>
      <c r="R89" s="10" t="str">
        <f>IF(tbl_claims[[#This Row],[Date of Birth]]&lt;&gt;"", DATE(YEAR(tbl_claims[[#This Row],[Date of Birth]])+25, MONTH(tbl_claims[[#This Row],[Date of Birth]]), DAY(tbl_claims[[#This Row],[Date of Birth]])), "")</f>
        <v/>
      </c>
    </row>
    <row r="90" spans="1:18" s="9" customFormat="1">
      <c r="A90" s="53"/>
      <c r="B90" s="46"/>
      <c r="C90" s="46"/>
      <c r="D90" s="54"/>
      <c r="E90" s="46"/>
      <c r="F90" s="46"/>
      <c r="G90" s="46"/>
      <c r="H90" s="54"/>
      <c r="I90" s="54"/>
      <c r="J90" s="46"/>
      <c r="K90" s="109"/>
      <c r="L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 s="55"/>
      <c r="N90" s="44" t="e">
        <f>VLOOKUP(tbl_claims[[#This Row],[Nationality]],Table4[],3,FALSE)</f>
        <v>#N/A</v>
      </c>
      <c r="O90" s="10" t="str">
        <f>IF(tbl_claims[[#This Row],[Date of Birth]]&lt;&gt;"", DATE(YEAR(tbl_claims[[#This Row],[Date of Birth]])+16, MONTH(tbl_claims[[#This Row],[Date of Birth]]), DAY(tbl_claims[[#This Row],[Date of Birth]])), "")</f>
        <v/>
      </c>
      <c r="P90" s="10" t="str">
        <f>IF(tbl_claims[[#This Row],[Date of Birth]]&lt;&gt;"", DATE(YEAR(tbl_claims[[#This Row],[Date of Birth]])+18, MONTH(tbl_claims[[#This Row],[Date of Birth]]), DAY(tbl_claims[[#This Row],[Date of Birth]])), "")</f>
        <v/>
      </c>
      <c r="Q90" s="10" t="str">
        <f>IF(tbl_claims[[#This Row],[Date of Birth]]&lt;&gt;"", DATE(YEAR(tbl_claims[[#This Row],[Date of Birth]])+21, MONTH(tbl_claims[[#This Row],[Date of Birth]]), DAY(tbl_claims[[#This Row],[Date of Birth]])), "")</f>
        <v/>
      </c>
      <c r="R90" s="10" t="str">
        <f>IF(tbl_claims[[#This Row],[Date of Birth]]&lt;&gt;"", DATE(YEAR(tbl_claims[[#This Row],[Date of Birth]])+25, MONTH(tbl_claims[[#This Row],[Date of Birth]]), DAY(tbl_claims[[#This Row],[Date of Birth]])), "")</f>
        <v/>
      </c>
    </row>
    <row r="91" spans="1:18" s="9" customFormat="1">
      <c r="A91" s="53"/>
      <c r="B91" s="46"/>
      <c r="C91" s="46"/>
      <c r="D91" s="54"/>
      <c r="E91" s="46"/>
      <c r="F91" s="46"/>
      <c r="G91" s="46"/>
      <c r="H91" s="54"/>
      <c r="I91" s="54"/>
      <c r="J91" s="46"/>
      <c r="K91" s="109"/>
      <c r="L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 s="55"/>
      <c r="N91" s="44" t="e">
        <f>VLOOKUP(tbl_claims[[#This Row],[Nationality]],Table4[],3,FALSE)</f>
        <v>#N/A</v>
      </c>
      <c r="O91" s="10" t="str">
        <f>IF(tbl_claims[[#This Row],[Date of Birth]]&lt;&gt;"", DATE(YEAR(tbl_claims[[#This Row],[Date of Birth]])+16, MONTH(tbl_claims[[#This Row],[Date of Birth]]), DAY(tbl_claims[[#This Row],[Date of Birth]])), "")</f>
        <v/>
      </c>
      <c r="P91" s="10" t="str">
        <f>IF(tbl_claims[[#This Row],[Date of Birth]]&lt;&gt;"", DATE(YEAR(tbl_claims[[#This Row],[Date of Birth]])+18, MONTH(tbl_claims[[#This Row],[Date of Birth]]), DAY(tbl_claims[[#This Row],[Date of Birth]])), "")</f>
        <v/>
      </c>
      <c r="Q91" s="10" t="str">
        <f>IF(tbl_claims[[#This Row],[Date of Birth]]&lt;&gt;"", DATE(YEAR(tbl_claims[[#This Row],[Date of Birth]])+21, MONTH(tbl_claims[[#This Row],[Date of Birth]]), DAY(tbl_claims[[#This Row],[Date of Birth]])), "")</f>
        <v/>
      </c>
      <c r="R91" s="10" t="str">
        <f>IF(tbl_claims[[#This Row],[Date of Birth]]&lt;&gt;"", DATE(YEAR(tbl_claims[[#This Row],[Date of Birth]])+25, MONTH(tbl_claims[[#This Row],[Date of Birth]]), DAY(tbl_claims[[#This Row],[Date of Birth]])), "")</f>
        <v/>
      </c>
    </row>
    <row r="92" spans="1:18" s="9" customFormat="1">
      <c r="A92" s="53"/>
      <c r="B92" s="46"/>
      <c r="C92" s="46"/>
      <c r="D92" s="54"/>
      <c r="E92" s="46"/>
      <c r="F92" s="46"/>
      <c r="G92" s="46"/>
      <c r="H92" s="54"/>
      <c r="I92" s="54"/>
      <c r="J92" s="46"/>
      <c r="K92" s="109"/>
      <c r="L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 s="55"/>
      <c r="N92" s="44" t="e">
        <f>VLOOKUP(tbl_claims[[#This Row],[Nationality]],Table4[],3,FALSE)</f>
        <v>#N/A</v>
      </c>
      <c r="O92" s="10" t="str">
        <f>IF(tbl_claims[[#This Row],[Date of Birth]]&lt;&gt;"", DATE(YEAR(tbl_claims[[#This Row],[Date of Birth]])+16, MONTH(tbl_claims[[#This Row],[Date of Birth]]), DAY(tbl_claims[[#This Row],[Date of Birth]])), "")</f>
        <v/>
      </c>
      <c r="P92" s="10" t="str">
        <f>IF(tbl_claims[[#This Row],[Date of Birth]]&lt;&gt;"", DATE(YEAR(tbl_claims[[#This Row],[Date of Birth]])+18, MONTH(tbl_claims[[#This Row],[Date of Birth]]), DAY(tbl_claims[[#This Row],[Date of Birth]])), "")</f>
        <v/>
      </c>
      <c r="Q92" s="10" t="str">
        <f>IF(tbl_claims[[#This Row],[Date of Birth]]&lt;&gt;"", DATE(YEAR(tbl_claims[[#This Row],[Date of Birth]])+21, MONTH(tbl_claims[[#This Row],[Date of Birth]]), DAY(tbl_claims[[#This Row],[Date of Birth]])), "")</f>
        <v/>
      </c>
      <c r="R92" s="10" t="str">
        <f>IF(tbl_claims[[#This Row],[Date of Birth]]&lt;&gt;"", DATE(YEAR(tbl_claims[[#This Row],[Date of Birth]])+25, MONTH(tbl_claims[[#This Row],[Date of Birth]]), DAY(tbl_claims[[#This Row],[Date of Birth]])), "")</f>
        <v/>
      </c>
    </row>
    <row r="93" spans="1:18" s="9" customFormat="1">
      <c r="A93" s="53"/>
      <c r="B93" s="46"/>
      <c r="C93" s="46"/>
      <c r="D93" s="54"/>
      <c r="E93" s="46"/>
      <c r="F93" s="46"/>
      <c r="G93" s="46"/>
      <c r="H93" s="54"/>
      <c r="I93" s="54"/>
      <c r="J93" s="46"/>
      <c r="K93" s="109"/>
      <c r="L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 s="55"/>
      <c r="N93" s="44" t="e">
        <f>VLOOKUP(tbl_claims[[#This Row],[Nationality]],Table4[],3,FALSE)</f>
        <v>#N/A</v>
      </c>
      <c r="O93" s="10" t="str">
        <f>IF(tbl_claims[[#This Row],[Date of Birth]]&lt;&gt;"", DATE(YEAR(tbl_claims[[#This Row],[Date of Birth]])+16, MONTH(tbl_claims[[#This Row],[Date of Birth]]), DAY(tbl_claims[[#This Row],[Date of Birth]])), "")</f>
        <v/>
      </c>
      <c r="P93" s="10" t="str">
        <f>IF(tbl_claims[[#This Row],[Date of Birth]]&lt;&gt;"", DATE(YEAR(tbl_claims[[#This Row],[Date of Birth]])+18, MONTH(tbl_claims[[#This Row],[Date of Birth]]), DAY(tbl_claims[[#This Row],[Date of Birth]])), "")</f>
        <v/>
      </c>
      <c r="Q93" s="10" t="str">
        <f>IF(tbl_claims[[#This Row],[Date of Birth]]&lt;&gt;"", DATE(YEAR(tbl_claims[[#This Row],[Date of Birth]])+21, MONTH(tbl_claims[[#This Row],[Date of Birth]]), DAY(tbl_claims[[#This Row],[Date of Birth]])), "")</f>
        <v/>
      </c>
      <c r="R93" s="10" t="str">
        <f>IF(tbl_claims[[#This Row],[Date of Birth]]&lt;&gt;"", DATE(YEAR(tbl_claims[[#This Row],[Date of Birth]])+25, MONTH(tbl_claims[[#This Row],[Date of Birth]]), DAY(tbl_claims[[#This Row],[Date of Birth]])), "")</f>
        <v/>
      </c>
    </row>
    <row r="94" spans="1:18" s="9" customFormat="1">
      <c r="A94" s="53"/>
      <c r="B94" s="46"/>
      <c r="C94" s="46"/>
      <c r="D94" s="54"/>
      <c r="E94" s="46"/>
      <c r="F94" s="46"/>
      <c r="G94" s="46"/>
      <c r="H94" s="54"/>
      <c r="I94" s="54"/>
      <c r="J94" s="46"/>
      <c r="K94" s="109"/>
      <c r="L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 s="55"/>
      <c r="N94" s="44" t="e">
        <f>VLOOKUP(tbl_claims[[#This Row],[Nationality]],Table4[],3,FALSE)</f>
        <v>#N/A</v>
      </c>
      <c r="O94" s="10" t="str">
        <f>IF(tbl_claims[[#This Row],[Date of Birth]]&lt;&gt;"", DATE(YEAR(tbl_claims[[#This Row],[Date of Birth]])+16, MONTH(tbl_claims[[#This Row],[Date of Birth]]), DAY(tbl_claims[[#This Row],[Date of Birth]])), "")</f>
        <v/>
      </c>
      <c r="P94" s="10" t="str">
        <f>IF(tbl_claims[[#This Row],[Date of Birth]]&lt;&gt;"", DATE(YEAR(tbl_claims[[#This Row],[Date of Birth]])+18, MONTH(tbl_claims[[#This Row],[Date of Birth]]), DAY(tbl_claims[[#This Row],[Date of Birth]])), "")</f>
        <v/>
      </c>
      <c r="Q94" s="10" t="str">
        <f>IF(tbl_claims[[#This Row],[Date of Birth]]&lt;&gt;"", DATE(YEAR(tbl_claims[[#This Row],[Date of Birth]])+21, MONTH(tbl_claims[[#This Row],[Date of Birth]]), DAY(tbl_claims[[#This Row],[Date of Birth]])), "")</f>
        <v/>
      </c>
      <c r="R94" s="10" t="str">
        <f>IF(tbl_claims[[#This Row],[Date of Birth]]&lt;&gt;"", DATE(YEAR(tbl_claims[[#This Row],[Date of Birth]])+25, MONTH(tbl_claims[[#This Row],[Date of Birth]]), DAY(tbl_claims[[#This Row],[Date of Birth]])), "")</f>
        <v/>
      </c>
    </row>
    <row r="95" spans="1:18" s="9" customFormat="1">
      <c r="A95" s="53"/>
      <c r="B95" s="46"/>
      <c r="C95" s="46"/>
      <c r="D95" s="54"/>
      <c r="E95" s="46"/>
      <c r="F95" s="46"/>
      <c r="G95" s="46"/>
      <c r="H95" s="54"/>
      <c r="I95" s="54"/>
      <c r="J95" s="46"/>
      <c r="K95" s="109"/>
      <c r="L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 s="55"/>
      <c r="N95" s="44" t="e">
        <f>VLOOKUP(tbl_claims[[#This Row],[Nationality]],Table4[],3,FALSE)</f>
        <v>#N/A</v>
      </c>
      <c r="O95" s="10" t="str">
        <f>IF(tbl_claims[[#This Row],[Date of Birth]]&lt;&gt;"", DATE(YEAR(tbl_claims[[#This Row],[Date of Birth]])+16, MONTH(tbl_claims[[#This Row],[Date of Birth]]), DAY(tbl_claims[[#This Row],[Date of Birth]])), "")</f>
        <v/>
      </c>
      <c r="P95" s="10" t="str">
        <f>IF(tbl_claims[[#This Row],[Date of Birth]]&lt;&gt;"", DATE(YEAR(tbl_claims[[#This Row],[Date of Birth]])+18, MONTH(tbl_claims[[#This Row],[Date of Birth]]), DAY(tbl_claims[[#This Row],[Date of Birth]])), "")</f>
        <v/>
      </c>
      <c r="Q95" s="10" t="str">
        <f>IF(tbl_claims[[#This Row],[Date of Birth]]&lt;&gt;"", DATE(YEAR(tbl_claims[[#This Row],[Date of Birth]])+21, MONTH(tbl_claims[[#This Row],[Date of Birth]]), DAY(tbl_claims[[#This Row],[Date of Birth]])), "")</f>
        <v/>
      </c>
      <c r="R95" s="10" t="str">
        <f>IF(tbl_claims[[#This Row],[Date of Birth]]&lt;&gt;"", DATE(YEAR(tbl_claims[[#This Row],[Date of Birth]])+25, MONTH(tbl_claims[[#This Row],[Date of Birth]]), DAY(tbl_claims[[#This Row],[Date of Birth]])), "")</f>
        <v/>
      </c>
    </row>
    <row r="96" spans="1:18" s="9" customFormat="1">
      <c r="A96" s="53"/>
      <c r="B96" s="46"/>
      <c r="C96" s="46"/>
      <c r="D96" s="54"/>
      <c r="E96" s="46"/>
      <c r="F96" s="46"/>
      <c r="G96" s="46"/>
      <c r="H96" s="54"/>
      <c r="I96" s="54"/>
      <c r="J96" s="46"/>
      <c r="K96" s="109"/>
      <c r="L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 s="55"/>
      <c r="N96" s="44" t="e">
        <f>VLOOKUP(tbl_claims[[#This Row],[Nationality]],Table4[],3,FALSE)</f>
        <v>#N/A</v>
      </c>
      <c r="O96" s="10" t="str">
        <f>IF(tbl_claims[[#This Row],[Date of Birth]]&lt;&gt;"", DATE(YEAR(tbl_claims[[#This Row],[Date of Birth]])+16, MONTH(tbl_claims[[#This Row],[Date of Birth]]), DAY(tbl_claims[[#This Row],[Date of Birth]])), "")</f>
        <v/>
      </c>
      <c r="P96" s="10" t="str">
        <f>IF(tbl_claims[[#This Row],[Date of Birth]]&lt;&gt;"", DATE(YEAR(tbl_claims[[#This Row],[Date of Birth]])+18, MONTH(tbl_claims[[#This Row],[Date of Birth]]), DAY(tbl_claims[[#This Row],[Date of Birth]])), "")</f>
        <v/>
      </c>
      <c r="Q96" s="10" t="str">
        <f>IF(tbl_claims[[#This Row],[Date of Birth]]&lt;&gt;"", DATE(YEAR(tbl_claims[[#This Row],[Date of Birth]])+21, MONTH(tbl_claims[[#This Row],[Date of Birth]]), DAY(tbl_claims[[#This Row],[Date of Birth]])), "")</f>
        <v/>
      </c>
      <c r="R96" s="10" t="str">
        <f>IF(tbl_claims[[#This Row],[Date of Birth]]&lt;&gt;"", DATE(YEAR(tbl_claims[[#This Row],[Date of Birth]])+25, MONTH(tbl_claims[[#This Row],[Date of Birth]]), DAY(tbl_claims[[#This Row],[Date of Birth]])), "")</f>
        <v/>
      </c>
    </row>
    <row r="97" spans="1:18" s="9" customFormat="1">
      <c r="A97" s="53"/>
      <c r="B97" s="46"/>
      <c r="C97" s="46"/>
      <c r="D97" s="54"/>
      <c r="E97" s="46"/>
      <c r="F97" s="46"/>
      <c r="G97" s="46"/>
      <c r="H97" s="54"/>
      <c r="I97" s="54"/>
      <c r="J97" s="46"/>
      <c r="K97" s="109"/>
      <c r="L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 s="55"/>
      <c r="N97" s="44" t="e">
        <f>VLOOKUP(tbl_claims[[#This Row],[Nationality]],Table4[],3,FALSE)</f>
        <v>#N/A</v>
      </c>
      <c r="O97" s="10" t="str">
        <f>IF(tbl_claims[[#This Row],[Date of Birth]]&lt;&gt;"", DATE(YEAR(tbl_claims[[#This Row],[Date of Birth]])+16, MONTH(tbl_claims[[#This Row],[Date of Birth]]), DAY(tbl_claims[[#This Row],[Date of Birth]])), "")</f>
        <v/>
      </c>
      <c r="P97" s="10" t="str">
        <f>IF(tbl_claims[[#This Row],[Date of Birth]]&lt;&gt;"", DATE(YEAR(tbl_claims[[#This Row],[Date of Birth]])+18, MONTH(tbl_claims[[#This Row],[Date of Birth]]), DAY(tbl_claims[[#This Row],[Date of Birth]])), "")</f>
        <v/>
      </c>
      <c r="Q97" s="10" t="str">
        <f>IF(tbl_claims[[#This Row],[Date of Birth]]&lt;&gt;"", DATE(YEAR(tbl_claims[[#This Row],[Date of Birth]])+21, MONTH(tbl_claims[[#This Row],[Date of Birth]]), DAY(tbl_claims[[#This Row],[Date of Birth]])), "")</f>
        <v/>
      </c>
      <c r="R97" s="10" t="str">
        <f>IF(tbl_claims[[#This Row],[Date of Birth]]&lt;&gt;"", DATE(YEAR(tbl_claims[[#This Row],[Date of Birth]])+25, MONTH(tbl_claims[[#This Row],[Date of Birth]]), DAY(tbl_claims[[#This Row],[Date of Birth]])), "")</f>
        <v/>
      </c>
    </row>
    <row r="98" spans="1:18" s="9" customFormat="1">
      <c r="A98" s="53"/>
      <c r="B98" s="46"/>
      <c r="C98" s="46"/>
      <c r="D98" s="54"/>
      <c r="E98" s="46"/>
      <c r="F98" s="46"/>
      <c r="G98" s="46"/>
      <c r="H98" s="54"/>
      <c r="I98" s="54"/>
      <c r="J98" s="46"/>
      <c r="K98" s="109"/>
      <c r="L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 s="55"/>
      <c r="N98" s="44" t="e">
        <f>VLOOKUP(tbl_claims[[#This Row],[Nationality]],Table4[],3,FALSE)</f>
        <v>#N/A</v>
      </c>
      <c r="O98" s="10" t="str">
        <f>IF(tbl_claims[[#This Row],[Date of Birth]]&lt;&gt;"", DATE(YEAR(tbl_claims[[#This Row],[Date of Birth]])+16, MONTH(tbl_claims[[#This Row],[Date of Birth]]), DAY(tbl_claims[[#This Row],[Date of Birth]])), "")</f>
        <v/>
      </c>
      <c r="P98" s="10" t="str">
        <f>IF(tbl_claims[[#This Row],[Date of Birth]]&lt;&gt;"", DATE(YEAR(tbl_claims[[#This Row],[Date of Birth]])+18, MONTH(tbl_claims[[#This Row],[Date of Birth]]), DAY(tbl_claims[[#This Row],[Date of Birth]])), "")</f>
        <v/>
      </c>
      <c r="Q98" s="10" t="str">
        <f>IF(tbl_claims[[#This Row],[Date of Birth]]&lt;&gt;"", DATE(YEAR(tbl_claims[[#This Row],[Date of Birth]])+21, MONTH(tbl_claims[[#This Row],[Date of Birth]]), DAY(tbl_claims[[#This Row],[Date of Birth]])), "")</f>
        <v/>
      </c>
      <c r="R98" s="10" t="str">
        <f>IF(tbl_claims[[#This Row],[Date of Birth]]&lt;&gt;"", DATE(YEAR(tbl_claims[[#This Row],[Date of Birth]])+25, MONTH(tbl_claims[[#This Row],[Date of Birth]]), DAY(tbl_claims[[#This Row],[Date of Birth]])), "")</f>
        <v/>
      </c>
    </row>
    <row r="99" spans="1:18" s="9" customFormat="1">
      <c r="A99" s="53"/>
      <c r="B99" s="46"/>
      <c r="C99" s="46"/>
      <c r="D99" s="54"/>
      <c r="E99" s="46"/>
      <c r="F99" s="46"/>
      <c r="G99" s="46"/>
      <c r="H99" s="54"/>
      <c r="I99" s="54"/>
      <c r="J99" s="46"/>
      <c r="K99" s="109"/>
      <c r="L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 s="55"/>
      <c r="N99" s="44" t="e">
        <f>VLOOKUP(tbl_claims[[#This Row],[Nationality]],Table4[],3,FALSE)</f>
        <v>#N/A</v>
      </c>
      <c r="O99" s="10" t="str">
        <f>IF(tbl_claims[[#This Row],[Date of Birth]]&lt;&gt;"", DATE(YEAR(tbl_claims[[#This Row],[Date of Birth]])+16, MONTH(tbl_claims[[#This Row],[Date of Birth]]), DAY(tbl_claims[[#This Row],[Date of Birth]])), "")</f>
        <v/>
      </c>
      <c r="P99" s="10" t="str">
        <f>IF(tbl_claims[[#This Row],[Date of Birth]]&lt;&gt;"", DATE(YEAR(tbl_claims[[#This Row],[Date of Birth]])+18, MONTH(tbl_claims[[#This Row],[Date of Birth]]), DAY(tbl_claims[[#This Row],[Date of Birth]])), "")</f>
        <v/>
      </c>
      <c r="Q99" s="10" t="str">
        <f>IF(tbl_claims[[#This Row],[Date of Birth]]&lt;&gt;"", DATE(YEAR(tbl_claims[[#This Row],[Date of Birth]])+21, MONTH(tbl_claims[[#This Row],[Date of Birth]]), DAY(tbl_claims[[#This Row],[Date of Birth]])), "")</f>
        <v/>
      </c>
      <c r="R99" s="10" t="str">
        <f>IF(tbl_claims[[#This Row],[Date of Birth]]&lt;&gt;"", DATE(YEAR(tbl_claims[[#This Row],[Date of Birth]])+25, MONTH(tbl_claims[[#This Row],[Date of Birth]]), DAY(tbl_claims[[#This Row],[Date of Birth]])), "")</f>
        <v/>
      </c>
    </row>
    <row r="100" spans="1:18" s="9" customFormat="1">
      <c r="A100" s="53"/>
      <c r="B100" s="46"/>
      <c r="C100" s="46"/>
      <c r="D100" s="54"/>
      <c r="E100" s="46"/>
      <c r="F100" s="46"/>
      <c r="G100" s="46"/>
      <c r="H100" s="54"/>
      <c r="I100" s="54"/>
      <c r="J100" s="46"/>
      <c r="K100" s="109"/>
      <c r="L1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 s="55"/>
      <c r="N100" s="44" t="e">
        <f>VLOOKUP(tbl_claims[[#This Row],[Nationality]],Table4[],3,FALSE)</f>
        <v>#N/A</v>
      </c>
      <c r="O100" s="10" t="str">
        <f>IF(tbl_claims[[#This Row],[Date of Birth]]&lt;&gt;"", DATE(YEAR(tbl_claims[[#This Row],[Date of Birth]])+16, MONTH(tbl_claims[[#This Row],[Date of Birth]]), DAY(tbl_claims[[#This Row],[Date of Birth]])), "")</f>
        <v/>
      </c>
      <c r="P100" s="10" t="str">
        <f>IF(tbl_claims[[#This Row],[Date of Birth]]&lt;&gt;"", DATE(YEAR(tbl_claims[[#This Row],[Date of Birth]])+18, MONTH(tbl_claims[[#This Row],[Date of Birth]]), DAY(tbl_claims[[#This Row],[Date of Birth]])), "")</f>
        <v/>
      </c>
      <c r="Q100" s="10" t="str">
        <f>IF(tbl_claims[[#This Row],[Date of Birth]]&lt;&gt;"", DATE(YEAR(tbl_claims[[#This Row],[Date of Birth]])+21, MONTH(tbl_claims[[#This Row],[Date of Birth]]), DAY(tbl_claims[[#This Row],[Date of Birth]])), "")</f>
        <v/>
      </c>
      <c r="R100" s="10" t="str">
        <f>IF(tbl_claims[[#This Row],[Date of Birth]]&lt;&gt;"", DATE(YEAR(tbl_claims[[#This Row],[Date of Birth]])+25, MONTH(tbl_claims[[#This Row],[Date of Birth]]), DAY(tbl_claims[[#This Row],[Date of Birth]])), "")</f>
        <v/>
      </c>
    </row>
    <row r="101" spans="1:18" s="9" customFormat="1">
      <c r="A101" s="53"/>
      <c r="B101" s="46"/>
      <c r="C101" s="46"/>
      <c r="D101" s="54"/>
      <c r="E101" s="46"/>
      <c r="F101" s="46"/>
      <c r="G101" s="46"/>
      <c r="H101" s="54"/>
      <c r="I101" s="54"/>
      <c r="J101" s="46"/>
      <c r="K101" s="109"/>
      <c r="L1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1" s="55"/>
      <c r="N101" s="44" t="e">
        <f>VLOOKUP(tbl_claims[[#This Row],[Nationality]],Table4[],3,FALSE)</f>
        <v>#N/A</v>
      </c>
      <c r="O101" s="10" t="str">
        <f>IF(tbl_claims[[#This Row],[Date of Birth]]&lt;&gt;"", DATE(YEAR(tbl_claims[[#This Row],[Date of Birth]])+16, MONTH(tbl_claims[[#This Row],[Date of Birth]]), DAY(tbl_claims[[#This Row],[Date of Birth]])), "")</f>
        <v/>
      </c>
      <c r="P101" s="10" t="str">
        <f>IF(tbl_claims[[#This Row],[Date of Birth]]&lt;&gt;"", DATE(YEAR(tbl_claims[[#This Row],[Date of Birth]])+18, MONTH(tbl_claims[[#This Row],[Date of Birth]]), DAY(tbl_claims[[#This Row],[Date of Birth]])), "")</f>
        <v/>
      </c>
      <c r="Q101" s="10" t="str">
        <f>IF(tbl_claims[[#This Row],[Date of Birth]]&lt;&gt;"", DATE(YEAR(tbl_claims[[#This Row],[Date of Birth]])+21, MONTH(tbl_claims[[#This Row],[Date of Birth]]), DAY(tbl_claims[[#This Row],[Date of Birth]])), "")</f>
        <v/>
      </c>
      <c r="R101" s="10" t="str">
        <f>IF(tbl_claims[[#This Row],[Date of Birth]]&lt;&gt;"", DATE(YEAR(tbl_claims[[#This Row],[Date of Birth]])+25, MONTH(tbl_claims[[#This Row],[Date of Birth]]), DAY(tbl_claims[[#This Row],[Date of Birth]])), "")</f>
        <v/>
      </c>
    </row>
    <row r="102" spans="1:18" s="9" customFormat="1">
      <c r="A102" s="53"/>
      <c r="B102" s="46"/>
      <c r="C102" s="46"/>
      <c r="D102" s="54"/>
      <c r="E102" s="46"/>
      <c r="F102" s="46"/>
      <c r="G102" s="46"/>
      <c r="H102" s="54"/>
      <c r="I102" s="54"/>
      <c r="J102" s="46"/>
      <c r="K102" s="109"/>
      <c r="L1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2" s="55"/>
      <c r="N102" s="44" t="e">
        <f>VLOOKUP(tbl_claims[[#This Row],[Nationality]],Table4[],3,FALSE)</f>
        <v>#N/A</v>
      </c>
      <c r="O102" s="10" t="str">
        <f>IF(tbl_claims[[#This Row],[Date of Birth]]&lt;&gt;"", DATE(YEAR(tbl_claims[[#This Row],[Date of Birth]])+16, MONTH(tbl_claims[[#This Row],[Date of Birth]]), DAY(tbl_claims[[#This Row],[Date of Birth]])), "")</f>
        <v/>
      </c>
      <c r="P102" s="10" t="str">
        <f>IF(tbl_claims[[#This Row],[Date of Birth]]&lt;&gt;"", DATE(YEAR(tbl_claims[[#This Row],[Date of Birth]])+18, MONTH(tbl_claims[[#This Row],[Date of Birth]]), DAY(tbl_claims[[#This Row],[Date of Birth]])), "")</f>
        <v/>
      </c>
      <c r="Q102" s="10" t="str">
        <f>IF(tbl_claims[[#This Row],[Date of Birth]]&lt;&gt;"", DATE(YEAR(tbl_claims[[#This Row],[Date of Birth]])+21, MONTH(tbl_claims[[#This Row],[Date of Birth]]), DAY(tbl_claims[[#This Row],[Date of Birth]])), "")</f>
        <v/>
      </c>
      <c r="R102" s="10" t="str">
        <f>IF(tbl_claims[[#This Row],[Date of Birth]]&lt;&gt;"", DATE(YEAR(tbl_claims[[#This Row],[Date of Birth]])+25, MONTH(tbl_claims[[#This Row],[Date of Birth]]), DAY(tbl_claims[[#This Row],[Date of Birth]])), "")</f>
        <v/>
      </c>
    </row>
    <row r="103" spans="1:18" s="9" customFormat="1">
      <c r="A103" s="53"/>
      <c r="B103" s="46"/>
      <c r="C103" s="46"/>
      <c r="D103" s="54"/>
      <c r="E103" s="46"/>
      <c r="F103" s="46"/>
      <c r="G103" s="46"/>
      <c r="H103" s="54"/>
      <c r="I103" s="54"/>
      <c r="J103" s="46"/>
      <c r="K103" s="109"/>
      <c r="L1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3" s="55"/>
      <c r="N103" s="44" t="e">
        <f>VLOOKUP(tbl_claims[[#This Row],[Nationality]],Table4[],3,FALSE)</f>
        <v>#N/A</v>
      </c>
      <c r="O103" s="10" t="str">
        <f>IF(tbl_claims[[#This Row],[Date of Birth]]&lt;&gt;"", DATE(YEAR(tbl_claims[[#This Row],[Date of Birth]])+16, MONTH(tbl_claims[[#This Row],[Date of Birth]]), DAY(tbl_claims[[#This Row],[Date of Birth]])), "")</f>
        <v/>
      </c>
      <c r="P103" s="10" t="str">
        <f>IF(tbl_claims[[#This Row],[Date of Birth]]&lt;&gt;"", DATE(YEAR(tbl_claims[[#This Row],[Date of Birth]])+18, MONTH(tbl_claims[[#This Row],[Date of Birth]]), DAY(tbl_claims[[#This Row],[Date of Birth]])), "")</f>
        <v/>
      </c>
      <c r="Q103" s="10" t="str">
        <f>IF(tbl_claims[[#This Row],[Date of Birth]]&lt;&gt;"", DATE(YEAR(tbl_claims[[#This Row],[Date of Birth]])+21, MONTH(tbl_claims[[#This Row],[Date of Birth]]), DAY(tbl_claims[[#This Row],[Date of Birth]])), "")</f>
        <v/>
      </c>
      <c r="R103" s="10" t="str">
        <f>IF(tbl_claims[[#This Row],[Date of Birth]]&lt;&gt;"", DATE(YEAR(tbl_claims[[#This Row],[Date of Birth]])+25, MONTH(tbl_claims[[#This Row],[Date of Birth]]), DAY(tbl_claims[[#This Row],[Date of Birth]])), "")</f>
        <v/>
      </c>
    </row>
    <row r="104" spans="1:18" s="9" customFormat="1">
      <c r="A104" s="53"/>
      <c r="B104" s="46"/>
      <c r="C104" s="46"/>
      <c r="D104" s="54"/>
      <c r="E104" s="46"/>
      <c r="F104" s="46"/>
      <c r="G104" s="46"/>
      <c r="H104" s="54"/>
      <c r="I104" s="54"/>
      <c r="J104" s="46"/>
      <c r="K104" s="109"/>
      <c r="L1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4" s="55"/>
      <c r="N104" s="44" t="e">
        <f>VLOOKUP(tbl_claims[[#This Row],[Nationality]],Table4[],3,FALSE)</f>
        <v>#N/A</v>
      </c>
      <c r="O104" s="10" t="str">
        <f>IF(tbl_claims[[#This Row],[Date of Birth]]&lt;&gt;"", DATE(YEAR(tbl_claims[[#This Row],[Date of Birth]])+16, MONTH(tbl_claims[[#This Row],[Date of Birth]]), DAY(tbl_claims[[#This Row],[Date of Birth]])), "")</f>
        <v/>
      </c>
      <c r="P104" s="10" t="str">
        <f>IF(tbl_claims[[#This Row],[Date of Birth]]&lt;&gt;"", DATE(YEAR(tbl_claims[[#This Row],[Date of Birth]])+18, MONTH(tbl_claims[[#This Row],[Date of Birth]]), DAY(tbl_claims[[#This Row],[Date of Birth]])), "")</f>
        <v/>
      </c>
      <c r="Q104" s="10" t="str">
        <f>IF(tbl_claims[[#This Row],[Date of Birth]]&lt;&gt;"", DATE(YEAR(tbl_claims[[#This Row],[Date of Birth]])+21, MONTH(tbl_claims[[#This Row],[Date of Birth]]), DAY(tbl_claims[[#This Row],[Date of Birth]])), "")</f>
        <v/>
      </c>
      <c r="R104" s="10" t="str">
        <f>IF(tbl_claims[[#This Row],[Date of Birth]]&lt;&gt;"", DATE(YEAR(tbl_claims[[#This Row],[Date of Birth]])+25, MONTH(tbl_claims[[#This Row],[Date of Birth]]), DAY(tbl_claims[[#This Row],[Date of Birth]])), "")</f>
        <v/>
      </c>
    </row>
    <row r="105" spans="1:18" s="9" customFormat="1">
      <c r="A105" s="53"/>
      <c r="B105" s="46"/>
      <c r="C105" s="46"/>
      <c r="D105" s="54"/>
      <c r="E105" s="46"/>
      <c r="F105" s="46"/>
      <c r="G105" s="46"/>
      <c r="H105" s="54"/>
      <c r="I105" s="54"/>
      <c r="J105" s="46"/>
      <c r="K105" s="109"/>
      <c r="L1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5" s="55"/>
      <c r="N105" s="44" t="e">
        <f>VLOOKUP(tbl_claims[[#This Row],[Nationality]],Table4[],3,FALSE)</f>
        <v>#N/A</v>
      </c>
      <c r="O105" s="10" t="str">
        <f>IF(tbl_claims[[#This Row],[Date of Birth]]&lt;&gt;"", DATE(YEAR(tbl_claims[[#This Row],[Date of Birth]])+16, MONTH(tbl_claims[[#This Row],[Date of Birth]]), DAY(tbl_claims[[#This Row],[Date of Birth]])), "")</f>
        <v/>
      </c>
      <c r="P105" s="10" t="str">
        <f>IF(tbl_claims[[#This Row],[Date of Birth]]&lt;&gt;"", DATE(YEAR(tbl_claims[[#This Row],[Date of Birth]])+18, MONTH(tbl_claims[[#This Row],[Date of Birth]]), DAY(tbl_claims[[#This Row],[Date of Birth]])), "")</f>
        <v/>
      </c>
      <c r="Q105" s="10" t="str">
        <f>IF(tbl_claims[[#This Row],[Date of Birth]]&lt;&gt;"", DATE(YEAR(tbl_claims[[#This Row],[Date of Birth]])+21, MONTH(tbl_claims[[#This Row],[Date of Birth]]), DAY(tbl_claims[[#This Row],[Date of Birth]])), "")</f>
        <v/>
      </c>
      <c r="R105" s="10" t="str">
        <f>IF(tbl_claims[[#This Row],[Date of Birth]]&lt;&gt;"", DATE(YEAR(tbl_claims[[#This Row],[Date of Birth]])+25, MONTH(tbl_claims[[#This Row],[Date of Birth]]), DAY(tbl_claims[[#This Row],[Date of Birth]])), "")</f>
        <v/>
      </c>
    </row>
    <row r="106" spans="1:18" s="9" customFormat="1">
      <c r="A106" s="53"/>
      <c r="B106" s="46"/>
      <c r="C106" s="46"/>
      <c r="D106" s="54"/>
      <c r="E106" s="46"/>
      <c r="F106" s="46"/>
      <c r="G106" s="46"/>
      <c r="H106" s="54"/>
      <c r="I106" s="54"/>
      <c r="J106" s="46"/>
      <c r="K106" s="109"/>
      <c r="L1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6" s="55"/>
      <c r="N106" s="44" t="e">
        <f>VLOOKUP(tbl_claims[[#This Row],[Nationality]],Table4[],3,FALSE)</f>
        <v>#N/A</v>
      </c>
      <c r="O106" s="10" t="str">
        <f>IF(tbl_claims[[#This Row],[Date of Birth]]&lt;&gt;"", DATE(YEAR(tbl_claims[[#This Row],[Date of Birth]])+16, MONTH(tbl_claims[[#This Row],[Date of Birth]]), DAY(tbl_claims[[#This Row],[Date of Birth]])), "")</f>
        <v/>
      </c>
      <c r="P106" s="10" t="str">
        <f>IF(tbl_claims[[#This Row],[Date of Birth]]&lt;&gt;"", DATE(YEAR(tbl_claims[[#This Row],[Date of Birth]])+18, MONTH(tbl_claims[[#This Row],[Date of Birth]]), DAY(tbl_claims[[#This Row],[Date of Birth]])), "")</f>
        <v/>
      </c>
      <c r="Q106" s="10" t="str">
        <f>IF(tbl_claims[[#This Row],[Date of Birth]]&lt;&gt;"", DATE(YEAR(tbl_claims[[#This Row],[Date of Birth]])+21, MONTH(tbl_claims[[#This Row],[Date of Birth]]), DAY(tbl_claims[[#This Row],[Date of Birth]])), "")</f>
        <v/>
      </c>
      <c r="R106" s="10" t="str">
        <f>IF(tbl_claims[[#This Row],[Date of Birth]]&lt;&gt;"", DATE(YEAR(tbl_claims[[#This Row],[Date of Birth]])+25, MONTH(tbl_claims[[#This Row],[Date of Birth]]), DAY(tbl_claims[[#This Row],[Date of Birth]])), "")</f>
        <v/>
      </c>
    </row>
    <row r="107" spans="1:18" s="9" customFormat="1">
      <c r="A107" s="53"/>
      <c r="B107" s="46"/>
      <c r="C107" s="46"/>
      <c r="D107" s="54"/>
      <c r="E107" s="46"/>
      <c r="F107" s="46"/>
      <c r="G107" s="46"/>
      <c r="H107" s="54"/>
      <c r="I107" s="54"/>
      <c r="J107" s="46"/>
      <c r="K107" s="109"/>
      <c r="L1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7" s="55"/>
      <c r="N107" s="44" t="e">
        <f>VLOOKUP(tbl_claims[[#This Row],[Nationality]],Table4[],3,FALSE)</f>
        <v>#N/A</v>
      </c>
      <c r="O107" s="10" t="str">
        <f>IF(tbl_claims[[#This Row],[Date of Birth]]&lt;&gt;"", DATE(YEAR(tbl_claims[[#This Row],[Date of Birth]])+16, MONTH(tbl_claims[[#This Row],[Date of Birth]]), DAY(tbl_claims[[#This Row],[Date of Birth]])), "")</f>
        <v/>
      </c>
      <c r="P107" s="10" t="str">
        <f>IF(tbl_claims[[#This Row],[Date of Birth]]&lt;&gt;"", DATE(YEAR(tbl_claims[[#This Row],[Date of Birth]])+18, MONTH(tbl_claims[[#This Row],[Date of Birth]]), DAY(tbl_claims[[#This Row],[Date of Birth]])), "")</f>
        <v/>
      </c>
      <c r="Q107" s="10" t="str">
        <f>IF(tbl_claims[[#This Row],[Date of Birth]]&lt;&gt;"", DATE(YEAR(tbl_claims[[#This Row],[Date of Birth]])+21, MONTH(tbl_claims[[#This Row],[Date of Birth]]), DAY(tbl_claims[[#This Row],[Date of Birth]])), "")</f>
        <v/>
      </c>
      <c r="R107" s="10" t="str">
        <f>IF(tbl_claims[[#This Row],[Date of Birth]]&lt;&gt;"", DATE(YEAR(tbl_claims[[#This Row],[Date of Birth]])+25, MONTH(tbl_claims[[#This Row],[Date of Birth]]), DAY(tbl_claims[[#This Row],[Date of Birth]])), "")</f>
        <v/>
      </c>
    </row>
    <row r="108" spans="1:18" s="9" customFormat="1">
      <c r="A108" s="53"/>
      <c r="B108" s="46"/>
      <c r="C108" s="46"/>
      <c r="D108" s="54"/>
      <c r="E108" s="46"/>
      <c r="F108" s="46"/>
      <c r="G108" s="46"/>
      <c r="H108" s="54"/>
      <c r="I108" s="54"/>
      <c r="J108" s="46"/>
      <c r="K108" s="109"/>
      <c r="L1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8" s="55"/>
      <c r="N108" s="44" t="e">
        <f>VLOOKUP(tbl_claims[[#This Row],[Nationality]],Table4[],3,FALSE)</f>
        <v>#N/A</v>
      </c>
      <c r="O108" s="10" t="str">
        <f>IF(tbl_claims[[#This Row],[Date of Birth]]&lt;&gt;"", DATE(YEAR(tbl_claims[[#This Row],[Date of Birth]])+16, MONTH(tbl_claims[[#This Row],[Date of Birth]]), DAY(tbl_claims[[#This Row],[Date of Birth]])), "")</f>
        <v/>
      </c>
      <c r="P108" s="10" t="str">
        <f>IF(tbl_claims[[#This Row],[Date of Birth]]&lt;&gt;"", DATE(YEAR(tbl_claims[[#This Row],[Date of Birth]])+18, MONTH(tbl_claims[[#This Row],[Date of Birth]]), DAY(tbl_claims[[#This Row],[Date of Birth]])), "")</f>
        <v/>
      </c>
      <c r="Q108" s="10" t="str">
        <f>IF(tbl_claims[[#This Row],[Date of Birth]]&lt;&gt;"", DATE(YEAR(tbl_claims[[#This Row],[Date of Birth]])+21, MONTH(tbl_claims[[#This Row],[Date of Birth]]), DAY(tbl_claims[[#This Row],[Date of Birth]])), "")</f>
        <v/>
      </c>
      <c r="R108" s="10" t="str">
        <f>IF(tbl_claims[[#This Row],[Date of Birth]]&lt;&gt;"", DATE(YEAR(tbl_claims[[#This Row],[Date of Birth]])+25, MONTH(tbl_claims[[#This Row],[Date of Birth]]), DAY(tbl_claims[[#This Row],[Date of Birth]])), "")</f>
        <v/>
      </c>
    </row>
    <row r="109" spans="1:18" s="9" customFormat="1">
      <c r="A109" s="53"/>
      <c r="B109" s="46"/>
      <c r="C109" s="46"/>
      <c r="D109" s="54"/>
      <c r="E109" s="46"/>
      <c r="F109" s="46"/>
      <c r="G109" s="46"/>
      <c r="H109" s="54"/>
      <c r="I109" s="54"/>
      <c r="J109" s="46"/>
      <c r="K109" s="109"/>
      <c r="L1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9" s="55"/>
      <c r="N109" s="44" t="e">
        <f>VLOOKUP(tbl_claims[[#This Row],[Nationality]],Table4[],3,FALSE)</f>
        <v>#N/A</v>
      </c>
      <c r="O109" s="10" t="str">
        <f>IF(tbl_claims[[#This Row],[Date of Birth]]&lt;&gt;"", DATE(YEAR(tbl_claims[[#This Row],[Date of Birth]])+16, MONTH(tbl_claims[[#This Row],[Date of Birth]]), DAY(tbl_claims[[#This Row],[Date of Birth]])), "")</f>
        <v/>
      </c>
      <c r="P109" s="10" t="str">
        <f>IF(tbl_claims[[#This Row],[Date of Birth]]&lt;&gt;"", DATE(YEAR(tbl_claims[[#This Row],[Date of Birth]])+18, MONTH(tbl_claims[[#This Row],[Date of Birth]]), DAY(tbl_claims[[#This Row],[Date of Birth]])), "")</f>
        <v/>
      </c>
      <c r="Q109" s="10" t="str">
        <f>IF(tbl_claims[[#This Row],[Date of Birth]]&lt;&gt;"", DATE(YEAR(tbl_claims[[#This Row],[Date of Birth]])+21, MONTH(tbl_claims[[#This Row],[Date of Birth]]), DAY(tbl_claims[[#This Row],[Date of Birth]])), "")</f>
        <v/>
      </c>
      <c r="R109" s="10" t="str">
        <f>IF(tbl_claims[[#This Row],[Date of Birth]]&lt;&gt;"", DATE(YEAR(tbl_claims[[#This Row],[Date of Birth]])+25, MONTH(tbl_claims[[#This Row],[Date of Birth]]), DAY(tbl_claims[[#This Row],[Date of Birth]])), "")</f>
        <v/>
      </c>
    </row>
    <row r="110" spans="1:18" s="9" customFormat="1">
      <c r="A110" s="53"/>
      <c r="B110" s="46"/>
      <c r="C110" s="46"/>
      <c r="D110" s="54"/>
      <c r="E110" s="46"/>
      <c r="F110" s="46"/>
      <c r="G110" s="46"/>
      <c r="H110" s="54"/>
      <c r="I110" s="54"/>
      <c r="J110" s="46"/>
      <c r="K110" s="109"/>
      <c r="L1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0" s="55"/>
      <c r="N110" s="44" t="e">
        <f>VLOOKUP(tbl_claims[[#This Row],[Nationality]],Table4[],3,FALSE)</f>
        <v>#N/A</v>
      </c>
      <c r="O110" s="10" t="str">
        <f>IF(tbl_claims[[#This Row],[Date of Birth]]&lt;&gt;"", DATE(YEAR(tbl_claims[[#This Row],[Date of Birth]])+16, MONTH(tbl_claims[[#This Row],[Date of Birth]]), DAY(tbl_claims[[#This Row],[Date of Birth]])), "")</f>
        <v/>
      </c>
      <c r="P110" s="10" t="str">
        <f>IF(tbl_claims[[#This Row],[Date of Birth]]&lt;&gt;"", DATE(YEAR(tbl_claims[[#This Row],[Date of Birth]])+18, MONTH(tbl_claims[[#This Row],[Date of Birth]]), DAY(tbl_claims[[#This Row],[Date of Birth]])), "")</f>
        <v/>
      </c>
      <c r="Q110" s="10" t="str">
        <f>IF(tbl_claims[[#This Row],[Date of Birth]]&lt;&gt;"", DATE(YEAR(tbl_claims[[#This Row],[Date of Birth]])+21, MONTH(tbl_claims[[#This Row],[Date of Birth]]), DAY(tbl_claims[[#This Row],[Date of Birth]])), "")</f>
        <v/>
      </c>
      <c r="R110" s="10" t="str">
        <f>IF(tbl_claims[[#This Row],[Date of Birth]]&lt;&gt;"", DATE(YEAR(tbl_claims[[#This Row],[Date of Birth]])+25, MONTH(tbl_claims[[#This Row],[Date of Birth]]), DAY(tbl_claims[[#This Row],[Date of Birth]])), "")</f>
        <v/>
      </c>
    </row>
    <row r="111" spans="1:18" s="9" customFormat="1">
      <c r="A111" s="53"/>
      <c r="B111" s="46"/>
      <c r="C111" s="46"/>
      <c r="D111" s="54"/>
      <c r="E111" s="46"/>
      <c r="F111" s="46"/>
      <c r="G111" s="46"/>
      <c r="H111" s="54"/>
      <c r="I111" s="54"/>
      <c r="J111" s="46"/>
      <c r="K111" s="109"/>
      <c r="L1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1" s="55"/>
      <c r="N111" s="44" t="e">
        <f>VLOOKUP(tbl_claims[[#This Row],[Nationality]],Table4[],3,FALSE)</f>
        <v>#N/A</v>
      </c>
      <c r="O111" s="10" t="str">
        <f>IF(tbl_claims[[#This Row],[Date of Birth]]&lt;&gt;"", DATE(YEAR(tbl_claims[[#This Row],[Date of Birth]])+16, MONTH(tbl_claims[[#This Row],[Date of Birth]]), DAY(tbl_claims[[#This Row],[Date of Birth]])), "")</f>
        <v/>
      </c>
      <c r="P111" s="10" t="str">
        <f>IF(tbl_claims[[#This Row],[Date of Birth]]&lt;&gt;"", DATE(YEAR(tbl_claims[[#This Row],[Date of Birth]])+18, MONTH(tbl_claims[[#This Row],[Date of Birth]]), DAY(tbl_claims[[#This Row],[Date of Birth]])), "")</f>
        <v/>
      </c>
      <c r="Q111" s="10" t="str">
        <f>IF(tbl_claims[[#This Row],[Date of Birth]]&lt;&gt;"", DATE(YEAR(tbl_claims[[#This Row],[Date of Birth]])+21, MONTH(tbl_claims[[#This Row],[Date of Birth]]), DAY(tbl_claims[[#This Row],[Date of Birth]])), "")</f>
        <v/>
      </c>
      <c r="R111" s="10" t="str">
        <f>IF(tbl_claims[[#This Row],[Date of Birth]]&lt;&gt;"", DATE(YEAR(tbl_claims[[#This Row],[Date of Birth]])+25, MONTH(tbl_claims[[#This Row],[Date of Birth]]), DAY(tbl_claims[[#This Row],[Date of Birth]])), "")</f>
        <v/>
      </c>
    </row>
    <row r="112" spans="1:18" s="9" customFormat="1">
      <c r="A112" s="53"/>
      <c r="B112" s="46"/>
      <c r="C112" s="46"/>
      <c r="D112" s="54"/>
      <c r="E112" s="46"/>
      <c r="F112" s="46"/>
      <c r="G112" s="46"/>
      <c r="H112" s="54"/>
      <c r="I112" s="54"/>
      <c r="J112" s="46"/>
      <c r="K112" s="109"/>
      <c r="L1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2" s="55"/>
      <c r="N112" s="44" t="e">
        <f>VLOOKUP(tbl_claims[[#This Row],[Nationality]],Table4[],3,FALSE)</f>
        <v>#N/A</v>
      </c>
      <c r="O112" s="10" t="str">
        <f>IF(tbl_claims[[#This Row],[Date of Birth]]&lt;&gt;"", DATE(YEAR(tbl_claims[[#This Row],[Date of Birth]])+16, MONTH(tbl_claims[[#This Row],[Date of Birth]]), DAY(tbl_claims[[#This Row],[Date of Birth]])), "")</f>
        <v/>
      </c>
      <c r="P112" s="10" t="str">
        <f>IF(tbl_claims[[#This Row],[Date of Birth]]&lt;&gt;"", DATE(YEAR(tbl_claims[[#This Row],[Date of Birth]])+18, MONTH(tbl_claims[[#This Row],[Date of Birth]]), DAY(tbl_claims[[#This Row],[Date of Birth]])), "")</f>
        <v/>
      </c>
      <c r="Q112" s="10" t="str">
        <f>IF(tbl_claims[[#This Row],[Date of Birth]]&lt;&gt;"", DATE(YEAR(tbl_claims[[#This Row],[Date of Birth]])+21, MONTH(tbl_claims[[#This Row],[Date of Birth]]), DAY(tbl_claims[[#This Row],[Date of Birth]])), "")</f>
        <v/>
      </c>
      <c r="R112" s="10" t="str">
        <f>IF(tbl_claims[[#This Row],[Date of Birth]]&lt;&gt;"", DATE(YEAR(tbl_claims[[#This Row],[Date of Birth]])+25, MONTH(tbl_claims[[#This Row],[Date of Birth]]), DAY(tbl_claims[[#This Row],[Date of Birth]])), "")</f>
        <v/>
      </c>
    </row>
    <row r="113" spans="1:18" s="9" customFormat="1">
      <c r="A113" s="53"/>
      <c r="B113" s="46"/>
      <c r="C113" s="46"/>
      <c r="D113" s="54"/>
      <c r="E113" s="46"/>
      <c r="F113" s="46"/>
      <c r="G113" s="46"/>
      <c r="H113" s="54"/>
      <c r="I113" s="54"/>
      <c r="J113" s="46"/>
      <c r="K113" s="109"/>
      <c r="L1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3" s="55"/>
      <c r="N113" s="44" t="e">
        <f>VLOOKUP(tbl_claims[[#This Row],[Nationality]],Table4[],3,FALSE)</f>
        <v>#N/A</v>
      </c>
      <c r="O113" s="10" t="str">
        <f>IF(tbl_claims[[#This Row],[Date of Birth]]&lt;&gt;"", DATE(YEAR(tbl_claims[[#This Row],[Date of Birth]])+16, MONTH(tbl_claims[[#This Row],[Date of Birth]]), DAY(tbl_claims[[#This Row],[Date of Birth]])), "")</f>
        <v/>
      </c>
      <c r="P113" s="10" t="str">
        <f>IF(tbl_claims[[#This Row],[Date of Birth]]&lt;&gt;"", DATE(YEAR(tbl_claims[[#This Row],[Date of Birth]])+18, MONTH(tbl_claims[[#This Row],[Date of Birth]]), DAY(tbl_claims[[#This Row],[Date of Birth]])), "")</f>
        <v/>
      </c>
      <c r="Q113" s="10" t="str">
        <f>IF(tbl_claims[[#This Row],[Date of Birth]]&lt;&gt;"", DATE(YEAR(tbl_claims[[#This Row],[Date of Birth]])+21, MONTH(tbl_claims[[#This Row],[Date of Birth]]), DAY(tbl_claims[[#This Row],[Date of Birth]])), "")</f>
        <v/>
      </c>
      <c r="R113" s="10" t="str">
        <f>IF(tbl_claims[[#This Row],[Date of Birth]]&lt;&gt;"", DATE(YEAR(tbl_claims[[#This Row],[Date of Birth]])+25, MONTH(tbl_claims[[#This Row],[Date of Birth]]), DAY(tbl_claims[[#This Row],[Date of Birth]])), "")</f>
        <v/>
      </c>
    </row>
    <row r="114" spans="1:18" s="9" customFormat="1">
      <c r="A114" s="53"/>
      <c r="B114" s="46"/>
      <c r="C114" s="46"/>
      <c r="D114" s="54"/>
      <c r="E114" s="46"/>
      <c r="F114" s="46"/>
      <c r="G114" s="46"/>
      <c r="H114" s="54"/>
      <c r="I114" s="54"/>
      <c r="J114" s="46"/>
      <c r="K114" s="109"/>
      <c r="L1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4" s="55"/>
      <c r="N114" s="44" t="e">
        <f>VLOOKUP(tbl_claims[[#This Row],[Nationality]],Table4[],3,FALSE)</f>
        <v>#N/A</v>
      </c>
      <c r="O114" s="10" t="str">
        <f>IF(tbl_claims[[#This Row],[Date of Birth]]&lt;&gt;"", DATE(YEAR(tbl_claims[[#This Row],[Date of Birth]])+16, MONTH(tbl_claims[[#This Row],[Date of Birth]]), DAY(tbl_claims[[#This Row],[Date of Birth]])), "")</f>
        <v/>
      </c>
      <c r="P114" s="10" t="str">
        <f>IF(tbl_claims[[#This Row],[Date of Birth]]&lt;&gt;"", DATE(YEAR(tbl_claims[[#This Row],[Date of Birth]])+18, MONTH(tbl_claims[[#This Row],[Date of Birth]]), DAY(tbl_claims[[#This Row],[Date of Birth]])), "")</f>
        <v/>
      </c>
      <c r="Q114" s="10" t="str">
        <f>IF(tbl_claims[[#This Row],[Date of Birth]]&lt;&gt;"", DATE(YEAR(tbl_claims[[#This Row],[Date of Birth]])+21, MONTH(tbl_claims[[#This Row],[Date of Birth]]), DAY(tbl_claims[[#This Row],[Date of Birth]])), "")</f>
        <v/>
      </c>
      <c r="R114" s="10" t="str">
        <f>IF(tbl_claims[[#This Row],[Date of Birth]]&lt;&gt;"", DATE(YEAR(tbl_claims[[#This Row],[Date of Birth]])+25, MONTH(tbl_claims[[#This Row],[Date of Birth]]), DAY(tbl_claims[[#This Row],[Date of Birth]])), "")</f>
        <v/>
      </c>
    </row>
    <row r="115" spans="1:18" s="9" customFormat="1">
      <c r="A115" s="53"/>
      <c r="B115" s="46"/>
      <c r="C115" s="46"/>
      <c r="D115" s="54"/>
      <c r="E115" s="46"/>
      <c r="F115" s="46"/>
      <c r="G115" s="46"/>
      <c r="H115" s="54"/>
      <c r="I115" s="54"/>
      <c r="J115" s="46"/>
      <c r="K115" s="109"/>
      <c r="L1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5" s="55"/>
      <c r="N115" s="44" t="e">
        <f>VLOOKUP(tbl_claims[[#This Row],[Nationality]],Table4[],3,FALSE)</f>
        <v>#N/A</v>
      </c>
      <c r="O115" s="10" t="str">
        <f>IF(tbl_claims[[#This Row],[Date of Birth]]&lt;&gt;"", DATE(YEAR(tbl_claims[[#This Row],[Date of Birth]])+16, MONTH(tbl_claims[[#This Row],[Date of Birth]]), DAY(tbl_claims[[#This Row],[Date of Birth]])), "")</f>
        <v/>
      </c>
      <c r="P115" s="10" t="str">
        <f>IF(tbl_claims[[#This Row],[Date of Birth]]&lt;&gt;"", DATE(YEAR(tbl_claims[[#This Row],[Date of Birth]])+18, MONTH(tbl_claims[[#This Row],[Date of Birth]]), DAY(tbl_claims[[#This Row],[Date of Birth]])), "")</f>
        <v/>
      </c>
      <c r="Q115" s="10" t="str">
        <f>IF(tbl_claims[[#This Row],[Date of Birth]]&lt;&gt;"", DATE(YEAR(tbl_claims[[#This Row],[Date of Birth]])+21, MONTH(tbl_claims[[#This Row],[Date of Birth]]), DAY(tbl_claims[[#This Row],[Date of Birth]])), "")</f>
        <v/>
      </c>
      <c r="R115" s="10" t="str">
        <f>IF(tbl_claims[[#This Row],[Date of Birth]]&lt;&gt;"", DATE(YEAR(tbl_claims[[#This Row],[Date of Birth]])+25, MONTH(tbl_claims[[#This Row],[Date of Birth]]), DAY(tbl_claims[[#This Row],[Date of Birth]])), "")</f>
        <v/>
      </c>
    </row>
    <row r="116" spans="1:18" s="9" customFormat="1">
      <c r="A116" s="53"/>
      <c r="B116" s="46"/>
      <c r="C116" s="46"/>
      <c r="D116" s="54"/>
      <c r="E116" s="46"/>
      <c r="F116" s="46"/>
      <c r="G116" s="46"/>
      <c r="H116" s="54"/>
      <c r="I116" s="54"/>
      <c r="J116" s="46"/>
      <c r="K116" s="109"/>
      <c r="L1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6" s="55"/>
      <c r="N116" s="44" t="e">
        <f>VLOOKUP(tbl_claims[[#This Row],[Nationality]],Table4[],3,FALSE)</f>
        <v>#N/A</v>
      </c>
      <c r="O116" s="10" t="str">
        <f>IF(tbl_claims[[#This Row],[Date of Birth]]&lt;&gt;"", DATE(YEAR(tbl_claims[[#This Row],[Date of Birth]])+16, MONTH(tbl_claims[[#This Row],[Date of Birth]]), DAY(tbl_claims[[#This Row],[Date of Birth]])), "")</f>
        <v/>
      </c>
      <c r="P116" s="10" t="str">
        <f>IF(tbl_claims[[#This Row],[Date of Birth]]&lt;&gt;"", DATE(YEAR(tbl_claims[[#This Row],[Date of Birth]])+18, MONTH(tbl_claims[[#This Row],[Date of Birth]]), DAY(tbl_claims[[#This Row],[Date of Birth]])), "")</f>
        <v/>
      </c>
      <c r="Q116" s="10" t="str">
        <f>IF(tbl_claims[[#This Row],[Date of Birth]]&lt;&gt;"", DATE(YEAR(tbl_claims[[#This Row],[Date of Birth]])+21, MONTH(tbl_claims[[#This Row],[Date of Birth]]), DAY(tbl_claims[[#This Row],[Date of Birth]])), "")</f>
        <v/>
      </c>
      <c r="R116" s="10" t="str">
        <f>IF(tbl_claims[[#This Row],[Date of Birth]]&lt;&gt;"", DATE(YEAR(tbl_claims[[#This Row],[Date of Birth]])+25, MONTH(tbl_claims[[#This Row],[Date of Birth]]), DAY(tbl_claims[[#This Row],[Date of Birth]])), "")</f>
        <v/>
      </c>
    </row>
    <row r="117" spans="1:18" s="9" customFormat="1">
      <c r="A117" s="53"/>
      <c r="B117" s="46"/>
      <c r="C117" s="46"/>
      <c r="D117" s="54"/>
      <c r="E117" s="46"/>
      <c r="F117" s="46"/>
      <c r="G117" s="46"/>
      <c r="H117" s="54"/>
      <c r="I117" s="54"/>
      <c r="J117" s="46"/>
      <c r="K117" s="109"/>
      <c r="L1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7" s="55"/>
      <c r="N117" s="44" t="e">
        <f>VLOOKUP(tbl_claims[[#This Row],[Nationality]],Table4[],3,FALSE)</f>
        <v>#N/A</v>
      </c>
      <c r="O117" s="10" t="str">
        <f>IF(tbl_claims[[#This Row],[Date of Birth]]&lt;&gt;"", DATE(YEAR(tbl_claims[[#This Row],[Date of Birth]])+16, MONTH(tbl_claims[[#This Row],[Date of Birth]]), DAY(tbl_claims[[#This Row],[Date of Birth]])), "")</f>
        <v/>
      </c>
      <c r="P117" s="10" t="str">
        <f>IF(tbl_claims[[#This Row],[Date of Birth]]&lt;&gt;"", DATE(YEAR(tbl_claims[[#This Row],[Date of Birth]])+18, MONTH(tbl_claims[[#This Row],[Date of Birth]]), DAY(tbl_claims[[#This Row],[Date of Birth]])), "")</f>
        <v/>
      </c>
      <c r="Q117" s="10" t="str">
        <f>IF(tbl_claims[[#This Row],[Date of Birth]]&lt;&gt;"", DATE(YEAR(tbl_claims[[#This Row],[Date of Birth]])+21, MONTH(tbl_claims[[#This Row],[Date of Birth]]), DAY(tbl_claims[[#This Row],[Date of Birth]])), "")</f>
        <v/>
      </c>
      <c r="R117" s="10" t="str">
        <f>IF(tbl_claims[[#This Row],[Date of Birth]]&lt;&gt;"", DATE(YEAR(tbl_claims[[#This Row],[Date of Birth]])+25, MONTH(tbl_claims[[#This Row],[Date of Birth]]), DAY(tbl_claims[[#This Row],[Date of Birth]])), "")</f>
        <v/>
      </c>
    </row>
    <row r="118" spans="1:18" s="9" customFormat="1">
      <c r="A118" s="53"/>
      <c r="B118" s="46"/>
      <c r="C118" s="46"/>
      <c r="D118" s="54"/>
      <c r="E118" s="46"/>
      <c r="F118" s="46"/>
      <c r="G118" s="46"/>
      <c r="H118" s="54"/>
      <c r="I118" s="54"/>
      <c r="J118" s="46"/>
      <c r="K118" s="109"/>
      <c r="L1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8" s="55"/>
      <c r="N118" s="44" t="e">
        <f>VLOOKUP(tbl_claims[[#This Row],[Nationality]],Table4[],3,FALSE)</f>
        <v>#N/A</v>
      </c>
      <c r="O118" s="10" t="str">
        <f>IF(tbl_claims[[#This Row],[Date of Birth]]&lt;&gt;"", DATE(YEAR(tbl_claims[[#This Row],[Date of Birth]])+16, MONTH(tbl_claims[[#This Row],[Date of Birth]]), DAY(tbl_claims[[#This Row],[Date of Birth]])), "")</f>
        <v/>
      </c>
      <c r="P118" s="10" t="str">
        <f>IF(tbl_claims[[#This Row],[Date of Birth]]&lt;&gt;"", DATE(YEAR(tbl_claims[[#This Row],[Date of Birth]])+18, MONTH(tbl_claims[[#This Row],[Date of Birth]]), DAY(tbl_claims[[#This Row],[Date of Birth]])), "")</f>
        <v/>
      </c>
      <c r="Q118" s="10" t="str">
        <f>IF(tbl_claims[[#This Row],[Date of Birth]]&lt;&gt;"", DATE(YEAR(tbl_claims[[#This Row],[Date of Birth]])+21, MONTH(tbl_claims[[#This Row],[Date of Birth]]), DAY(tbl_claims[[#This Row],[Date of Birth]])), "")</f>
        <v/>
      </c>
      <c r="R118" s="10" t="str">
        <f>IF(tbl_claims[[#This Row],[Date of Birth]]&lt;&gt;"", DATE(YEAR(tbl_claims[[#This Row],[Date of Birth]])+25, MONTH(tbl_claims[[#This Row],[Date of Birth]]), DAY(tbl_claims[[#This Row],[Date of Birth]])), "")</f>
        <v/>
      </c>
    </row>
    <row r="119" spans="1:18" s="9" customFormat="1">
      <c r="A119" s="53"/>
      <c r="B119" s="46"/>
      <c r="C119" s="46"/>
      <c r="D119" s="54"/>
      <c r="E119" s="46"/>
      <c r="F119" s="46"/>
      <c r="G119" s="46"/>
      <c r="H119" s="54"/>
      <c r="I119" s="54"/>
      <c r="J119" s="46"/>
      <c r="K119" s="109"/>
      <c r="L1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19" s="55"/>
      <c r="N119" s="44" t="e">
        <f>VLOOKUP(tbl_claims[[#This Row],[Nationality]],Table4[],3,FALSE)</f>
        <v>#N/A</v>
      </c>
      <c r="O119" s="10" t="str">
        <f>IF(tbl_claims[[#This Row],[Date of Birth]]&lt;&gt;"", DATE(YEAR(tbl_claims[[#This Row],[Date of Birth]])+16, MONTH(tbl_claims[[#This Row],[Date of Birth]]), DAY(tbl_claims[[#This Row],[Date of Birth]])), "")</f>
        <v/>
      </c>
      <c r="P119" s="10" t="str">
        <f>IF(tbl_claims[[#This Row],[Date of Birth]]&lt;&gt;"", DATE(YEAR(tbl_claims[[#This Row],[Date of Birth]])+18, MONTH(tbl_claims[[#This Row],[Date of Birth]]), DAY(tbl_claims[[#This Row],[Date of Birth]])), "")</f>
        <v/>
      </c>
      <c r="Q119" s="10" t="str">
        <f>IF(tbl_claims[[#This Row],[Date of Birth]]&lt;&gt;"", DATE(YEAR(tbl_claims[[#This Row],[Date of Birth]])+21, MONTH(tbl_claims[[#This Row],[Date of Birth]]), DAY(tbl_claims[[#This Row],[Date of Birth]])), "")</f>
        <v/>
      </c>
      <c r="R119" s="10" t="str">
        <f>IF(tbl_claims[[#This Row],[Date of Birth]]&lt;&gt;"", DATE(YEAR(tbl_claims[[#This Row],[Date of Birth]])+25, MONTH(tbl_claims[[#This Row],[Date of Birth]]), DAY(tbl_claims[[#This Row],[Date of Birth]])), "")</f>
        <v/>
      </c>
    </row>
    <row r="120" spans="1:18" s="9" customFormat="1">
      <c r="A120" s="53"/>
      <c r="B120" s="46"/>
      <c r="C120" s="46"/>
      <c r="D120" s="54"/>
      <c r="E120" s="46"/>
      <c r="F120" s="46"/>
      <c r="G120" s="46"/>
      <c r="H120" s="54"/>
      <c r="I120" s="54"/>
      <c r="J120" s="46"/>
      <c r="K120" s="109"/>
      <c r="L1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0" s="55"/>
      <c r="N120" s="44" t="e">
        <f>VLOOKUP(tbl_claims[[#This Row],[Nationality]],Table4[],3,FALSE)</f>
        <v>#N/A</v>
      </c>
      <c r="O120" s="10" t="str">
        <f>IF(tbl_claims[[#This Row],[Date of Birth]]&lt;&gt;"", DATE(YEAR(tbl_claims[[#This Row],[Date of Birth]])+16, MONTH(tbl_claims[[#This Row],[Date of Birth]]), DAY(tbl_claims[[#This Row],[Date of Birth]])), "")</f>
        <v/>
      </c>
      <c r="P120" s="10" t="str">
        <f>IF(tbl_claims[[#This Row],[Date of Birth]]&lt;&gt;"", DATE(YEAR(tbl_claims[[#This Row],[Date of Birth]])+18, MONTH(tbl_claims[[#This Row],[Date of Birth]]), DAY(tbl_claims[[#This Row],[Date of Birth]])), "")</f>
        <v/>
      </c>
      <c r="Q120" s="10" t="str">
        <f>IF(tbl_claims[[#This Row],[Date of Birth]]&lt;&gt;"", DATE(YEAR(tbl_claims[[#This Row],[Date of Birth]])+21, MONTH(tbl_claims[[#This Row],[Date of Birth]]), DAY(tbl_claims[[#This Row],[Date of Birth]])), "")</f>
        <v/>
      </c>
      <c r="R120" s="10" t="str">
        <f>IF(tbl_claims[[#This Row],[Date of Birth]]&lt;&gt;"", DATE(YEAR(tbl_claims[[#This Row],[Date of Birth]])+25, MONTH(tbl_claims[[#This Row],[Date of Birth]]), DAY(tbl_claims[[#This Row],[Date of Birth]])), "")</f>
        <v/>
      </c>
    </row>
    <row r="121" spans="1:18" s="9" customFormat="1">
      <c r="A121" s="53"/>
      <c r="B121" s="46"/>
      <c r="C121" s="46"/>
      <c r="D121" s="54"/>
      <c r="E121" s="46"/>
      <c r="F121" s="46"/>
      <c r="G121" s="46"/>
      <c r="H121" s="54"/>
      <c r="I121" s="54"/>
      <c r="J121" s="46"/>
      <c r="K121" s="109"/>
      <c r="L1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1" s="55"/>
      <c r="N121" s="44" t="e">
        <f>VLOOKUP(tbl_claims[[#This Row],[Nationality]],Table4[],3,FALSE)</f>
        <v>#N/A</v>
      </c>
      <c r="O121" s="10" t="str">
        <f>IF(tbl_claims[[#This Row],[Date of Birth]]&lt;&gt;"", DATE(YEAR(tbl_claims[[#This Row],[Date of Birth]])+16, MONTH(tbl_claims[[#This Row],[Date of Birth]]), DAY(tbl_claims[[#This Row],[Date of Birth]])), "")</f>
        <v/>
      </c>
      <c r="P121" s="10" t="str">
        <f>IF(tbl_claims[[#This Row],[Date of Birth]]&lt;&gt;"", DATE(YEAR(tbl_claims[[#This Row],[Date of Birth]])+18, MONTH(tbl_claims[[#This Row],[Date of Birth]]), DAY(tbl_claims[[#This Row],[Date of Birth]])), "")</f>
        <v/>
      </c>
      <c r="Q121" s="10" t="str">
        <f>IF(tbl_claims[[#This Row],[Date of Birth]]&lt;&gt;"", DATE(YEAR(tbl_claims[[#This Row],[Date of Birth]])+21, MONTH(tbl_claims[[#This Row],[Date of Birth]]), DAY(tbl_claims[[#This Row],[Date of Birth]])), "")</f>
        <v/>
      </c>
      <c r="R121" s="10" t="str">
        <f>IF(tbl_claims[[#This Row],[Date of Birth]]&lt;&gt;"", DATE(YEAR(tbl_claims[[#This Row],[Date of Birth]])+25, MONTH(tbl_claims[[#This Row],[Date of Birth]]), DAY(tbl_claims[[#This Row],[Date of Birth]])), "")</f>
        <v/>
      </c>
    </row>
    <row r="122" spans="1:18" s="9" customFormat="1">
      <c r="A122" s="53"/>
      <c r="B122" s="46"/>
      <c r="C122" s="46"/>
      <c r="D122" s="54"/>
      <c r="E122" s="46"/>
      <c r="F122" s="46"/>
      <c r="G122" s="46"/>
      <c r="H122" s="54"/>
      <c r="I122" s="54"/>
      <c r="J122" s="46"/>
      <c r="K122" s="109"/>
      <c r="L1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2" s="55"/>
      <c r="N122" s="44" t="e">
        <f>VLOOKUP(tbl_claims[[#This Row],[Nationality]],Table4[],3,FALSE)</f>
        <v>#N/A</v>
      </c>
      <c r="O122" s="10" t="str">
        <f>IF(tbl_claims[[#This Row],[Date of Birth]]&lt;&gt;"", DATE(YEAR(tbl_claims[[#This Row],[Date of Birth]])+16, MONTH(tbl_claims[[#This Row],[Date of Birth]]), DAY(tbl_claims[[#This Row],[Date of Birth]])), "")</f>
        <v/>
      </c>
      <c r="P122" s="10" t="str">
        <f>IF(tbl_claims[[#This Row],[Date of Birth]]&lt;&gt;"", DATE(YEAR(tbl_claims[[#This Row],[Date of Birth]])+18, MONTH(tbl_claims[[#This Row],[Date of Birth]]), DAY(tbl_claims[[#This Row],[Date of Birth]])), "")</f>
        <v/>
      </c>
      <c r="Q122" s="10" t="str">
        <f>IF(tbl_claims[[#This Row],[Date of Birth]]&lt;&gt;"", DATE(YEAR(tbl_claims[[#This Row],[Date of Birth]])+21, MONTH(tbl_claims[[#This Row],[Date of Birth]]), DAY(tbl_claims[[#This Row],[Date of Birth]])), "")</f>
        <v/>
      </c>
      <c r="R122" s="10" t="str">
        <f>IF(tbl_claims[[#This Row],[Date of Birth]]&lt;&gt;"", DATE(YEAR(tbl_claims[[#This Row],[Date of Birth]])+25, MONTH(tbl_claims[[#This Row],[Date of Birth]]), DAY(tbl_claims[[#This Row],[Date of Birth]])), "")</f>
        <v/>
      </c>
    </row>
    <row r="123" spans="1:18" s="9" customFormat="1">
      <c r="A123" s="53"/>
      <c r="B123" s="46"/>
      <c r="C123" s="46"/>
      <c r="D123" s="54"/>
      <c r="E123" s="46"/>
      <c r="F123" s="46"/>
      <c r="G123" s="46"/>
      <c r="H123" s="54"/>
      <c r="I123" s="54"/>
      <c r="J123" s="46"/>
      <c r="K123" s="109"/>
      <c r="L1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3" s="55"/>
      <c r="N123" s="44" t="e">
        <f>VLOOKUP(tbl_claims[[#This Row],[Nationality]],Table4[],3,FALSE)</f>
        <v>#N/A</v>
      </c>
      <c r="O123" s="10" t="str">
        <f>IF(tbl_claims[[#This Row],[Date of Birth]]&lt;&gt;"", DATE(YEAR(tbl_claims[[#This Row],[Date of Birth]])+16, MONTH(tbl_claims[[#This Row],[Date of Birth]]), DAY(tbl_claims[[#This Row],[Date of Birth]])), "")</f>
        <v/>
      </c>
      <c r="P123" s="10" t="str">
        <f>IF(tbl_claims[[#This Row],[Date of Birth]]&lt;&gt;"", DATE(YEAR(tbl_claims[[#This Row],[Date of Birth]])+18, MONTH(tbl_claims[[#This Row],[Date of Birth]]), DAY(tbl_claims[[#This Row],[Date of Birth]])), "")</f>
        <v/>
      </c>
      <c r="Q123" s="10" t="str">
        <f>IF(tbl_claims[[#This Row],[Date of Birth]]&lt;&gt;"", DATE(YEAR(tbl_claims[[#This Row],[Date of Birth]])+21, MONTH(tbl_claims[[#This Row],[Date of Birth]]), DAY(tbl_claims[[#This Row],[Date of Birth]])), "")</f>
        <v/>
      </c>
      <c r="R123" s="10" t="str">
        <f>IF(tbl_claims[[#This Row],[Date of Birth]]&lt;&gt;"", DATE(YEAR(tbl_claims[[#This Row],[Date of Birth]])+25, MONTH(tbl_claims[[#This Row],[Date of Birth]]), DAY(tbl_claims[[#This Row],[Date of Birth]])), "")</f>
        <v/>
      </c>
    </row>
    <row r="124" spans="1:18" s="9" customFormat="1">
      <c r="A124" s="53"/>
      <c r="B124" s="46"/>
      <c r="C124" s="46"/>
      <c r="D124" s="54"/>
      <c r="E124" s="46"/>
      <c r="F124" s="46"/>
      <c r="G124" s="46"/>
      <c r="H124" s="54"/>
      <c r="I124" s="54"/>
      <c r="J124" s="46"/>
      <c r="K124" s="109"/>
      <c r="L1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4" s="55"/>
      <c r="N124" s="44" t="e">
        <f>VLOOKUP(tbl_claims[[#This Row],[Nationality]],Table4[],3,FALSE)</f>
        <v>#N/A</v>
      </c>
      <c r="O124" s="10" t="str">
        <f>IF(tbl_claims[[#This Row],[Date of Birth]]&lt;&gt;"", DATE(YEAR(tbl_claims[[#This Row],[Date of Birth]])+16, MONTH(tbl_claims[[#This Row],[Date of Birth]]), DAY(tbl_claims[[#This Row],[Date of Birth]])), "")</f>
        <v/>
      </c>
      <c r="P124" s="10" t="str">
        <f>IF(tbl_claims[[#This Row],[Date of Birth]]&lt;&gt;"", DATE(YEAR(tbl_claims[[#This Row],[Date of Birth]])+18, MONTH(tbl_claims[[#This Row],[Date of Birth]]), DAY(tbl_claims[[#This Row],[Date of Birth]])), "")</f>
        <v/>
      </c>
      <c r="Q124" s="10" t="str">
        <f>IF(tbl_claims[[#This Row],[Date of Birth]]&lt;&gt;"", DATE(YEAR(tbl_claims[[#This Row],[Date of Birth]])+21, MONTH(tbl_claims[[#This Row],[Date of Birth]]), DAY(tbl_claims[[#This Row],[Date of Birth]])), "")</f>
        <v/>
      </c>
      <c r="R124" s="10" t="str">
        <f>IF(tbl_claims[[#This Row],[Date of Birth]]&lt;&gt;"", DATE(YEAR(tbl_claims[[#This Row],[Date of Birth]])+25, MONTH(tbl_claims[[#This Row],[Date of Birth]]), DAY(tbl_claims[[#This Row],[Date of Birth]])), "")</f>
        <v/>
      </c>
    </row>
    <row r="125" spans="1:18" s="9" customFormat="1">
      <c r="A125" s="53"/>
      <c r="B125" s="46"/>
      <c r="C125" s="46"/>
      <c r="D125" s="54"/>
      <c r="E125" s="46"/>
      <c r="F125" s="46"/>
      <c r="G125" s="46"/>
      <c r="H125" s="54"/>
      <c r="I125" s="54"/>
      <c r="J125" s="46"/>
      <c r="K125" s="109"/>
      <c r="L1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5" s="55"/>
      <c r="N125" s="44" t="e">
        <f>VLOOKUP(tbl_claims[[#This Row],[Nationality]],Table4[],3,FALSE)</f>
        <v>#N/A</v>
      </c>
      <c r="O125" s="10" t="str">
        <f>IF(tbl_claims[[#This Row],[Date of Birth]]&lt;&gt;"", DATE(YEAR(tbl_claims[[#This Row],[Date of Birth]])+16, MONTH(tbl_claims[[#This Row],[Date of Birth]]), DAY(tbl_claims[[#This Row],[Date of Birth]])), "")</f>
        <v/>
      </c>
      <c r="P125" s="10" t="str">
        <f>IF(tbl_claims[[#This Row],[Date of Birth]]&lt;&gt;"", DATE(YEAR(tbl_claims[[#This Row],[Date of Birth]])+18, MONTH(tbl_claims[[#This Row],[Date of Birth]]), DAY(tbl_claims[[#This Row],[Date of Birth]])), "")</f>
        <v/>
      </c>
      <c r="Q125" s="10" t="str">
        <f>IF(tbl_claims[[#This Row],[Date of Birth]]&lt;&gt;"", DATE(YEAR(tbl_claims[[#This Row],[Date of Birth]])+21, MONTH(tbl_claims[[#This Row],[Date of Birth]]), DAY(tbl_claims[[#This Row],[Date of Birth]])), "")</f>
        <v/>
      </c>
      <c r="R125" s="10" t="str">
        <f>IF(tbl_claims[[#This Row],[Date of Birth]]&lt;&gt;"", DATE(YEAR(tbl_claims[[#This Row],[Date of Birth]])+25, MONTH(tbl_claims[[#This Row],[Date of Birth]]), DAY(tbl_claims[[#This Row],[Date of Birth]])), "")</f>
        <v/>
      </c>
    </row>
    <row r="126" spans="1:18" s="9" customFormat="1">
      <c r="A126" s="53"/>
      <c r="B126" s="46"/>
      <c r="C126" s="46"/>
      <c r="D126" s="54"/>
      <c r="E126" s="46"/>
      <c r="F126" s="46"/>
      <c r="G126" s="46"/>
      <c r="H126" s="54"/>
      <c r="I126" s="54"/>
      <c r="J126" s="46"/>
      <c r="K126" s="109"/>
      <c r="L1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6" s="55"/>
      <c r="N126" s="44" t="e">
        <f>VLOOKUP(tbl_claims[[#This Row],[Nationality]],Table4[],3,FALSE)</f>
        <v>#N/A</v>
      </c>
      <c r="O126" s="10" t="str">
        <f>IF(tbl_claims[[#This Row],[Date of Birth]]&lt;&gt;"", DATE(YEAR(tbl_claims[[#This Row],[Date of Birth]])+16, MONTH(tbl_claims[[#This Row],[Date of Birth]]), DAY(tbl_claims[[#This Row],[Date of Birth]])), "")</f>
        <v/>
      </c>
      <c r="P126" s="10" t="str">
        <f>IF(tbl_claims[[#This Row],[Date of Birth]]&lt;&gt;"", DATE(YEAR(tbl_claims[[#This Row],[Date of Birth]])+18, MONTH(tbl_claims[[#This Row],[Date of Birth]]), DAY(tbl_claims[[#This Row],[Date of Birth]])), "")</f>
        <v/>
      </c>
      <c r="Q126" s="10" t="str">
        <f>IF(tbl_claims[[#This Row],[Date of Birth]]&lt;&gt;"", DATE(YEAR(tbl_claims[[#This Row],[Date of Birth]])+21, MONTH(tbl_claims[[#This Row],[Date of Birth]]), DAY(tbl_claims[[#This Row],[Date of Birth]])), "")</f>
        <v/>
      </c>
      <c r="R126" s="10" t="str">
        <f>IF(tbl_claims[[#This Row],[Date of Birth]]&lt;&gt;"", DATE(YEAR(tbl_claims[[#This Row],[Date of Birth]])+25, MONTH(tbl_claims[[#This Row],[Date of Birth]]), DAY(tbl_claims[[#This Row],[Date of Birth]])), "")</f>
        <v/>
      </c>
    </row>
    <row r="127" spans="1:18" s="9" customFormat="1">
      <c r="A127" s="53"/>
      <c r="B127" s="46"/>
      <c r="C127" s="46"/>
      <c r="D127" s="54"/>
      <c r="E127" s="46"/>
      <c r="F127" s="46"/>
      <c r="G127" s="46"/>
      <c r="H127" s="54"/>
      <c r="I127" s="54"/>
      <c r="J127" s="46"/>
      <c r="K127" s="109"/>
      <c r="L1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7" s="55"/>
      <c r="N127" s="44" t="e">
        <f>VLOOKUP(tbl_claims[[#This Row],[Nationality]],Table4[],3,FALSE)</f>
        <v>#N/A</v>
      </c>
      <c r="O127" s="10" t="str">
        <f>IF(tbl_claims[[#This Row],[Date of Birth]]&lt;&gt;"", DATE(YEAR(tbl_claims[[#This Row],[Date of Birth]])+16, MONTH(tbl_claims[[#This Row],[Date of Birth]]), DAY(tbl_claims[[#This Row],[Date of Birth]])), "")</f>
        <v/>
      </c>
      <c r="P127" s="10" t="str">
        <f>IF(tbl_claims[[#This Row],[Date of Birth]]&lt;&gt;"", DATE(YEAR(tbl_claims[[#This Row],[Date of Birth]])+18, MONTH(tbl_claims[[#This Row],[Date of Birth]]), DAY(tbl_claims[[#This Row],[Date of Birth]])), "")</f>
        <v/>
      </c>
      <c r="Q127" s="10" t="str">
        <f>IF(tbl_claims[[#This Row],[Date of Birth]]&lt;&gt;"", DATE(YEAR(tbl_claims[[#This Row],[Date of Birth]])+21, MONTH(tbl_claims[[#This Row],[Date of Birth]]), DAY(tbl_claims[[#This Row],[Date of Birth]])), "")</f>
        <v/>
      </c>
      <c r="R127" s="10" t="str">
        <f>IF(tbl_claims[[#This Row],[Date of Birth]]&lt;&gt;"", DATE(YEAR(tbl_claims[[#This Row],[Date of Birth]])+25, MONTH(tbl_claims[[#This Row],[Date of Birth]]), DAY(tbl_claims[[#This Row],[Date of Birth]])), "")</f>
        <v/>
      </c>
    </row>
    <row r="128" spans="1:18" s="9" customFormat="1">
      <c r="A128" s="53"/>
      <c r="B128" s="46"/>
      <c r="C128" s="46"/>
      <c r="D128" s="54"/>
      <c r="E128" s="46"/>
      <c r="F128" s="46"/>
      <c r="G128" s="46"/>
      <c r="H128" s="54"/>
      <c r="I128" s="54"/>
      <c r="J128" s="46"/>
      <c r="K128" s="109"/>
      <c r="L1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8" s="55"/>
      <c r="N128" s="44" t="e">
        <f>VLOOKUP(tbl_claims[[#This Row],[Nationality]],Table4[],3,FALSE)</f>
        <v>#N/A</v>
      </c>
      <c r="O128" s="10" t="str">
        <f>IF(tbl_claims[[#This Row],[Date of Birth]]&lt;&gt;"", DATE(YEAR(tbl_claims[[#This Row],[Date of Birth]])+16, MONTH(tbl_claims[[#This Row],[Date of Birth]]), DAY(tbl_claims[[#This Row],[Date of Birth]])), "")</f>
        <v/>
      </c>
      <c r="P128" s="10" t="str">
        <f>IF(tbl_claims[[#This Row],[Date of Birth]]&lt;&gt;"", DATE(YEAR(tbl_claims[[#This Row],[Date of Birth]])+18, MONTH(tbl_claims[[#This Row],[Date of Birth]]), DAY(tbl_claims[[#This Row],[Date of Birth]])), "")</f>
        <v/>
      </c>
      <c r="Q128" s="10" t="str">
        <f>IF(tbl_claims[[#This Row],[Date of Birth]]&lt;&gt;"", DATE(YEAR(tbl_claims[[#This Row],[Date of Birth]])+21, MONTH(tbl_claims[[#This Row],[Date of Birth]]), DAY(tbl_claims[[#This Row],[Date of Birth]])), "")</f>
        <v/>
      </c>
      <c r="R128" s="10" t="str">
        <f>IF(tbl_claims[[#This Row],[Date of Birth]]&lt;&gt;"", DATE(YEAR(tbl_claims[[#This Row],[Date of Birth]])+25, MONTH(tbl_claims[[#This Row],[Date of Birth]]), DAY(tbl_claims[[#This Row],[Date of Birth]])), "")</f>
        <v/>
      </c>
    </row>
    <row r="129" spans="1:18" s="9" customFormat="1">
      <c r="A129" s="53"/>
      <c r="B129" s="46"/>
      <c r="C129" s="46"/>
      <c r="D129" s="54"/>
      <c r="E129" s="46"/>
      <c r="F129" s="46"/>
      <c r="G129" s="46"/>
      <c r="H129" s="54"/>
      <c r="I129" s="54"/>
      <c r="J129" s="46"/>
      <c r="K129" s="109"/>
      <c r="L1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29" s="55"/>
      <c r="N129" s="44" t="e">
        <f>VLOOKUP(tbl_claims[[#This Row],[Nationality]],Table4[],3,FALSE)</f>
        <v>#N/A</v>
      </c>
      <c r="O129" s="10" t="str">
        <f>IF(tbl_claims[[#This Row],[Date of Birth]]&lt;&gt;"", DATE(YEAR(tbl_claims[[#This Row],[Date of Birth]])+16, MONTH(tbl_claims[[#This Row],[Date of Birth]]), DAY(tbl_claims[[#This Row],[Date of Birth]])), "")</f>
        <v/>
      </c>
      <c r="P129" s="10" t="str">
        <f>IF(tbl_claims[[#This Row],[Date of Birth]]&lt;&gt;"", DATE(YEAR(tbl_claims[[#This Row],[Date of Birth]])+18, MONTH(tbl_claims[[#This Row],[Date of Birth]]), DAY(tbl_claims[[#This Row],[Date of Birth]])), "")</f>
        <v/>
      </c>
      <c r="Q129" s="10" t="str">
        <f>IF(tbl_claims[[#This Row],[Date of Birth]]&lt;&gt;"", DATE(YEAR(tbl_claims[[#This Row],[Date of Birth]])+21, MONTH(tbl_claims[[#This Row],[Date of Birth]]), DAY(tbl_claims[[#This Row],[Date of Birth]])), "")</f>
        <v/>
      </c>
      <c r="R129" s="10" t="str">
        <f>IF(tbl_claims[[#This Row],[Date of Birth]]&lt;&gt;"", DATE(YEAR(tbl_claims[[#This Row],[Date of Birth]])+25, MONTH(tbl_claims[[#This Row],[Date of Birth]]), DAY(tbl_claims[[#This Row],[Date of Birth]])), "")</f>
        <v/>
      </c>
    </row>
    <row r="130" spans="1:18" s="9" customFormat="1">
      <c r="A130" s="53"/>
      <c r="B130" s="46"/>
      <c r="C130" s="46"/>
      <c r="D130" s="54"/>
      <c r="E130" s="46"/>
      <c r="F130" s="46"/>
      <c r="G130" s="46"/>
      <c r="H130" s="54"/>
      <c r="I130" s="54"/>
      <c r="J130" s="46"/>
      <c r="K130" s="109"/>
      <c r="L1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0" s="55"/>
      <c r="N130" s="44" t="e">
        <f>VLOOKUP(tbl_claims[[#This Row],[Nationality]],Table4[],3,FALSE)</f>
        <v>#N/A</v>
      </c>
      <c r="O130" s="10" t="str">
        <f>IF(tbl_claims[[#This Row],[Date of Birth]]&lt;&gt;"", DATE(YEAR(tbl_claims[[#This Row],[Date of Birth]])+16, MONTH(tbl_claims[[#This Row],[Date of Birth]]), DAY(tbl_claims[[#This Row],[Date of Birth]])), "")</f>
        <v/>
      </c>
      <c r="P130" s="10" t="str">
        <f>IF(tbl_claims[[#This Row],[Date of Birth]]&lt;&gt;"", DATE(YEAR(tbl_claims[[#This Row],[Date of Birth]])+18, MONTH(tbl_claims[[#This Row],[Date of Birth]]), DAY(tbl_claims[[#This Row],[Date of Birth]])), "")</f>
        <v/>
      </c>
      <c r="Q130" s="10" t="str">
        <f>IF(tbl_claims[[#This Row],[Date of Birth]]&lt;&gt;"", DATE(YEAR(tbl_claims[[#This Row],[Date of Birth]])+21, MONTH(tbl_claims[[#This Row],[Date of Birth]]), DAY(tbl_claims[[#This Row],[Date of Birth]])), "")</f>
        <v/>
      </c>
      <c r="R130" s="10" t="str">
        <f>IF(tbl_claims[[#This Row],[Date of Birth]]&lt;&gt;"", DATE(YEAR(tbl_claims[[#This Row],[Date of Birth]])+25, MONTH(tbl_claims[[#This Row],[Date of Birth]]), DAY(tbl_claims[[#This Row],[Date of Birth]])), "")</f>
        <v/>
      </c>
    </row>
    <row r="131" spans="1:18" s="9" customFormat="1">
      <c r="A131" s="53"/>
      <c r="B131" s="46"/>
      <c r="C131" s="46"/>
      <c r="D131" s="54"/>
      <c r="E131" s="46"/>
      <c r="F131" s="46"/>
      <c r="G131" s="46"/>
      <c r="H131" s="54"/>
      <c r="I131" s="54"/>
      <c r="J131" s="46"/>
      <c r="K131" s="109"/>
      <c r="L1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1" s="55"/>
      <c r="N131" s="44" t="e">
        <f>VLOOKUP(tbl_claims[[#This Row],[Nationality]],Table4[],3,FALSE)</f>
        <v>#N/A</v>
      </c>
      <c r="O131" s="10" t="str">
        <f>IF(tbl_claims[[#This Row],[Date of Birth]]&lt;&gt;"", DATE(YEAR(tbl_claims[[#This Row],[Date of Birth]])+16, MONTH(tbl_claims[[#This Row],[Date of Birth]]), DAY(tbl_claims[[#This Row],[Date of Birth]])), "")</f>
        <v/>
      </c>
      <c r="P131" s="10" t="str">
        <f>IF(tbl_claims[[#This Row],[Date of Birth]]&lt;&gt;"", DATE(YEAR(tbl_claims[[#This Row],[Date of Birth]])+18, MONTH(tbl_claims[[#This Row],[Date of Birth]]), DAY(tbl_claims[[#This Row],[Date of Birth]])), "")</f>
        <v/>
      </c>
      <c r="Q131" s="10" t="str">
        <f>IF(tbl_claims[[#This Row],[Date of Birth]]&lt;&gt;"", DATE(YEAR(tbl_claims[[#This Row],[Date of Birth]])+21, MONTH(tbl_claims[[#This Row],[Date of Birth]]), DAY(tbl_claims[[#This Row],[Date of Birth]])), "")</f>
        <v/>
      </c>
      <c r="R131" s="10" t="str">
        <f>IF(tbl_claims[[#This Row],[Date of Birth]]&lt;&gt;"", DATE(YEAR(tbl_claims[[#This Row],[Date of Birth]])+25, MONTH(tbl_claims[[#This Row],[Date of Birth]]), DAY(tbl_claims[[#This Row],[Date of Birth]])), "")</f>
        <v/>
      </c>
    </row>
    <row r="132" spans="1:18" s="9" customFormat="1">
      <c r="A132" s="53"/>
      <c r="B132" s="46"/>
      <c r="C132" s="46"/>
      <c r="D132" s="54"/>
      <c r="E132" s="46"/>
      <c r="F132" s="46"/>
      <c r="G132" s="46"/>
      <c r="H132" s="54"/>
      <c r="I132" s="54"/>
      <c r="J132" s="46"/>
      <c r="K132" s="109"/>
      <c r="L1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2" s="55"/>
      <c r="N132" s="44" t="e">
        <f>VLOOKUP(tbl_claims[[#This Row],[Nationality]],Table4[],3,FALSE)</f>
        <v>#N/A</v>
      </c>
      <c r="O132" s="10" t="str">
        <f>IF(tbl_claims[[#This Row],[Date of Birth]]&lt;&gt;"", DATE(YEAR(tbl_claims[[#This Row],[Date of Birth]])+16, MONTH(tbl_claims[[#This Row],[Date of Birth]]), DAY(tbl_claims[[#This Row],[Date of Birth]])), "")</f>
        <v/>
      </c>
      <c r="P132" s="10" t="str">
        <f>IF(tbl_claims[[#This Row],[Date of Birth]]&lt;&gt;"", DATE(YEAR(tbl_claims[[#This Row],[Date of Birth]])+18, MONTH(tbl_claims[[#This Row],[Date of Birth]]), DAY(tbl_claims[[#This Row],[Date of Birth]])), "")</f>
        <v/>
      </c>
      <c r="Q132" s="10" t="str">
        <f>IF(tbl_claims[[#This Row],[Date of Birth]]&lt;&gt;"", DATE(YEAR(tbl_claims[[#This Row],[Date of Birth]])+21, MONTH(tbl_claims[[#This Row],[Date of Birth]]), DAY(tbl_claims[[#This Row],[Date of Birth]])), "")</f>
        <v/>
      </c>
      <c r="R132" s="10" t="str">
        <f>IF(tbl_claims[[#This Row],[Date of Birth]]&lt;&gt;"", DATE(YEAR(tbl_claims[[#This Row],[Date of Birth]])+25, MONTH(tbl_claims[[#This Row],[Date of Birth]]), DAY(tbl_claims[[#This Row],[Date of Birth]])), "")</f>
        <v/>
      </c>
    </row>
    <row r="133" spans="1:18" s="9" customFormat="1">
      <c r="A133" s="53"/>
      <c r="B133" s="46"/>
      <c r="C133" s="46"/>
      <c r="D133" s="54"/>
      <c r="E133" s="46"/>
      <c r="F133" s="46"/>
      <c r="G133" s="46"/>
      <c r="H133" s="54"/>
      <c r="I133" s="54"/>
      <c r="J133" s="46"/>
      <c r="K133" s="109"/>
      <c r="L1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3" s="55"/>
      <c r="N133" s="44" t="e">
        <f>VLOOKUP(tbl_claims[[#This Row],[Nationality]],Table4[],3,FALSE)</f>
        <v>#N/A</v>
      </c>
      <c r="O133" s="10" t="str">
        <f>IF(tbl_claims[[#This Row],[Date of Birth]]&lt;&gt;"", DATE(YEAR(tbl_claims[[#This Row],[Date of Birth]])+16, MONTH(tbl_claims[[#This Row],[Date of Birth]]), DAY(tbl_claims[[#This Row],[Date of Birth]])), "")</f>
        <v/>
      </c>
      <c r="P133" s="10" t="str">
        <f>IF(tbl_claims[[#This Row],[Date of Birth]]&lt;&gt;"", DATE(YEAR(tbl_claims[[#This Row],[Date of Birth]])+18, MONTH(tbl_claims[[#This Row],[Date of Birth]]), DAY(tbl_claims[[#This Row],[Date of Birth]])), "")</f>
        <v/>
      </c>
      <c r="Q133" s="10" t="str">
        <f>IF(tbl_claims[[#This Row],[Date of Birth]]&lt;&gt;"", DATE(YEAR(tbl_claims[[#This Row],[Date of Birth]])+21, MONTH(tbl_claims[[#This Row],[Date of Birth]]), DAY(tbl_claims[[#This Row],[Date of Birth]])), "")</f>
        <v/>
      </c>
      <c r="R133" s="10" t="str">
        <f>IF(tbl_claims[[#This Row],[Date of Birth]]&lt;&gt;"", DATE(YEAR(tbl_claims[[#This Row],[Date of Birth]])+25, MONTH(tbl_claims[[#This Row],[Date of Birth]]), DAY(tbl_claims[[#This Row],[Date of Birth]])), "")</f>
        <v/>
      </c>
    </row>
    <row r="134" spans="1:18" s="9" customFormat="1">
      <c r="A134" s="53"/>
      <c r="B134" s="46"/>
      <c r="C134" s="46"/>
      <c r="D134" s="54"/>
      <c r="E134" s="46"/>
      <c r="F134" s="46"/>
      <c r="G134" s="46"/>
      <c r="H134" s="54"/>
      <c r="I134" s="54"/>
      <c r="J134" s="46"/>
      <c r="K134" s="109"/>
      <c r="L1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4" s="55"/>
      <c r="N134" s="44" t="e">
        <f>VLOOKUP(tbl_claims[[#This Row],[Nationality]],Table4[],3,FALSE)</f>
        <v>#N/A</v>
      </c>
      <c r="O134" s="10" t="str">
        <f>IF(tbl_claims[[#This Row],[Date of Birth]]&lt;&gt;"", DATE(YEAR(tbl_claims[[#This Row],[Date of Birth]])+16, MONTH(tbl_claims[[#This Row],[Date of Birth]]), DAY(tbl_claims[[#This Row],[Date of Birth]])), "")</f>
        <v/>
      </c>
      <c r="P134" s="10" t="str">
        <f>IF(tbl_claims[[#This Row],[Date of Birth]]&lt;&gt;"", DATE(YEAR(tbl_claims[[#This Row],[Date of Birth]])+18, MONTH(tbl_claims[[#This Row],[Date of Birth]]), DAY(tbl_claims[[#This Row],[Date of Birth]])), "")</f>
        <v/>
      </c>
      <c r="Q134" s="10" t="str">
        <f>IF(tbl_claims[[#This Row],[Date of Birth]]&lt;&gt;"", DATE(YEAR(tbl_claims[[#This Row],[Date of Birth]])+21, MONTH(tbl_claims[[#This Row],[Date of Birth]]), DAY(tbl_claims[[#This Row],[Date of Birth]])), "")</f>
        <v/>
      </c>
      <c r="R134" s="10" t="str">
        <f>IF(tbl_claims[[#This Row],[Date of Birth]]&lt;&gt;"", DATE(YEAR(tbl_claims[[#This Row],[Date of Birth]])+25, MONTH(tbl_claims[[#This Row],[Date of Birth]]), DAY(tbl_claims[[#This Row],[Date of Birth]])), "")</f>
        <v/>
      </c>
    </row>
    <row r="135" spans="1:18" s="9" customFormat="1">
      <c r="A135" s="53"/>
      <c r="B135" s="46"/>
      <c r="C135" s="46"/>
      <c r="D135" s="54"/>
      <c r="E135" s="46"/>
      <c r="F135" s="46"/>
      <c r="G135" s="46"/>
      <c r="H135" s="54"/>
      <c r="I135" s="54"/>
      <c r="J135" s="46"/>
      <c r="K135" s="109"/>
      <c r="L1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5" s="55"/>
      <c r="N135" s="44" t="e">
        <f>VLOOKUP(tbl_claims[[#This Row],[Nationality]],Table4[],3,FALSE)</f>
        <v>#N/A</v>
      </c>
      <c r="O135" s="10" t="str">
        <f>IF(tbl_claims[[#This Row],[Date of Birth]]&lt;&gt;"", DATE(YEAR(tbl_claims[[#This Row],[Date of Birth]])+16, MONTH(tbl_claims[[#This Row],[Date of Birth]]), DAY(tbl_claims[[#This Row],[Date of Birth]])), "")</f>
        <v/>
      </c>
      <c r="P135" s="10" t="str">
        <f>IF(tbl_claims[[#This Row],[Date of Birth]]&lt;&gt;"", DATE(YEAR(tbl_claims[[#This Row],[Date of Birth]])+18, MONTH(tbl_claims[[#This Row],[Date of Birth]]), DAY(tbl_claims[[#This Row],[Date of Birth]])), "")</f>
        <v/>
      </c>
      <c r="Q135" s="10" t="str">
        <f>IF(tbl_claims[[#This Row],[Date of Birth]]&lt;&gt;"", DATE(YEAR(tbl_claims[[#This Row],[Date of Birth]])+21, MONTH(tbl_claims[[#This Row],[Date of Birth]]), DAY(tbl_claims[[#This Row],[Date of Birth]])), "")</f>
        <v/>
      </c>
      <c r="R135" s="10" t="str">
        <f>IF(tbl_claims[[#This Row],[Date of Birth]]&lt;&gt;"", DATE(YEAR(tbl_claims[[#This Row],[Date of Birth]])+25, MONTH(tbl_claims[[#This Row],[Date of Birth]]), DAY(tbl_claims[[#This Row],[Date of Birth]])), "")</f>
        <v/>
      </c>
    </row>
    <row r="136" spans="1:18" s="9" customFormat="1">
      <c r="A136" s="53"/>
      <c r="B136" s="46"/>
      <c r="C136" s="46"/>
      <c r="D136" s="54"/>
      <c r="E136" s="46"/>
      <c r="F136" s="46"/>
      <c r="G136" s="46"/>
      <c r="H136" s="54"/>
      <c r="I136" s="54"/>
      <c r="J136" s="46"/>
      <c r="K136" s="109"/>
      <c r="L1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6" s="55"/>
      <c r="N136" s="44" t="e">
        <f>VLOOKUP(tbl_claims[[#This Row],[Nationality]],Table4[],3,FALSE)</f>
        <v>#N/A</v>
      </c>
      <c r="O136" s="10" t="str">
        <f>IF(tbl_claims[[#This Row],[Date of Birth]]&lt;&gt;"", DATE(YEAR(tbl_claims[[#This Row],[Date of Birth]])+16, MONTH(tbl_claims[[#This Row],[Date of Birth]]), DAY(tbl_claims[[#This Row],[Date of Birth]])), "")</f>
        <v/>
      </c>
      <c r="P136" s="10" t="str">
        <f>IF(tbl_claims[[#This Row],[Date of Birth]]&lt;&gt;"", DATE(YEAR(tbl_claims[[#This Row],[Date of Birth]])+18, MONTH(tbl_claims[[#This Row],[Date of Birth]]), DAY(tbl_claims[[#This Row],[Date of Birth]])), "")</f>
        <v/>
      </c>
      <c r="Q136" s="10" t="str">
        <f>IF(tbl_claims[[#This Row],[Date of Birth]]&lt;&gt;"", DATE(YEAR(tbl_claims[[#This Row],[Date of Birth]])+21, MONTH(tbl_claims[[#This Row],[Date of Birth]]), DAY(tbl_claims[[#This Row],[Date of Birth]])), "")</f>
        <v/>
      </c>
      <c r="R136" s="10" t="str">
        <f>IF(tbl_claims[[#This Row],[Date of Birth]]&lt;&gt;"", DATE(YEAR(tbl_claims[[#This Row],[Date of Birth]])+25, MONTH(tbl_claims[[#This Row],[Date of Birth]]), DAY(tbl_claims[[#This Row],[Date of Birth]])), "")</f>
        <v/>
      </c>
    </row>
    <row r="137" spans="1:18" s="9" customFormat="1">
      <c r="A137" s="53"/>
      <c r="B137" s="46"/>
      <c r="C137" s="46"/>
      <c r="D137" s="54"/>
      <c r="E137" s="46"/>
      <c r="F137" s="46"/>
      <c r="G137" s="46"/>
      <c r="H137" s="54"/>
      <c r="I137" s="54"/>
      <c r="J137" s="46"/>
      <c r="K137" s="109"/>
      <c r="L1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7" s="55"/>
      <c r="N137" s="44" t="e">
        <f>VLOOKUP(tbl_claims[[#This Row],[Nationality]],Table4[],3,FALSE)</f>
        <v>#N/A</v>
      </c>
      <c r="O137" s="10" t="str">
        <f>IF(tbl_claims[[#This Row],[Date of Birth]]&lt;&gt;"", DATE(YEAR(tbl_claims[[#This Row],[Date of Birth]])+16, MONTH(tbl_claims[[#This Row],[Date of Birth]]), DAY(tbl_claims[[#This Row],[Date of Birth]])), "")</f>
        <v/>
      </c>
      <c r="P137" s="10" t="str">
        <f>IF(tbl_claims[[#This Row],[Date of Birth]]&lt;&gt;"", DATE(YEAR(tbl_claims[[#This Row],[Date of Birth]])+18, MONTH(tbl_claims[[#This Row],[Date of Birth]]), DAY(tbl_claims[[#This Row],[Date of Birth]])), "")</f>
        <v/>
      </c>
      <c r="Q137" s="10" t="str">
        <f>IF(tbl_claims[[#This Row],[Date of Birth]]&lt;&gt;"", DATE(YEAR(tbl_claims[[#This Row],[Date of Birth]])+21, MONTH(tbl_claims[[#This Row],[Date of Birth]]), DAY(tbl_claims[[#This Row],[Date of Birth]])), "")</f>
        <v/>
      </c>
      <c r="R137" s="10" t="str">
        <f>IF(tbl_claims[[#This Row],[Date of Birth]]&lt;&gt;"", DATE(YEAR(tbl_claims[[#This Row],[Date of Birth]])+25, MONTH(tbl_claims[[#This Row],[Date of Birth]]), DAY(tbl_claims[[#This Row],[Date of Birth]])), "")</f>
        <v/>
      </c>
    </row>
    <row r="138" spans="1:18" s="9" customFormat="1">
      <c r="A138" s="53"/>
      <c r="B138" s="46"/>
      <c r="C138" s="46"/>
      <c r="D138" s="54"/>
      <c r="E138" s="46"/>
      <c r="F138" s="46"/>
      <c r="G138" s="46"/>
      <c r="H138" s="54"/>
      <c r="I138" s="54"/>
      <c r="J138" s="46"/>
      <c r="K138" s="109"/>
      <c r="L1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8" s="55"/>
      <c r="N138" s="44" t="e">
        <f>VLOOKUP(tbl_claims[[#This Row],[Nationality]],Table4[],3,FALSE)</f>
        <v>#N/A</v>
      </c>
      <c r="O138" s="10" t="str">
        <f>IF(tbl_claims[[#This Row],[Date of Birth]]&lt;&gt;"", DATE(YEAR(tbl_claims[[#This Row],[Date of Birth]])+16, MONTH(tbl_claims[[#This Row],[Date of Birth]]), DAY(tbl_claims[[#This Row],[Date of Birth]])), "")</f>
        <v/>
      </c>
      <c r="P138" s="10" t="str">
        <f>IF(tbl_claims[[#This Row],[Date of Birth]]&lt;&gt;"", DATE(YEAR(tbl_claims[[#This Row],[Date of Birth]])+18, MONTH(tbl_claims[[#This Row],[Date of Birth]]), DAY(tbl_claims[[#This Row],[Date of Birth]])), "")</f>
        <v/>
      </c>
      <c r="Q138" s="10" t="str">
        <f>IF(tbl_claims[[#This Row],[Date of Birth]]&lt;&gt;"", DATE(YEAR(tbl_claims[[#This Row],[Date of Birth]])+21, MONTH(tbl_claims[[#This Row],[Date of Birth]]), DAY(tbl_claims[[#This Row],[Date of Birth]])), "")</f>
        <v/>
      </c>
      <c r="R138" s="10" t="str">
        <f>IF(tbl_claims[[#This Row],[Date of Birth]]&lt;&gt;"", DATE(YEAR(tbl_claims[[#This Row],[Date of Birth]])+25, MONTH(tbl_claims[[#This Row],[Date of Birth]]), DAY(tbl_claims[[#This Row],[Date of Birth]])), "")</f>
        <v/>
      </c>
    </row>
    <row r="139" spans="1:18" s="9" customFormat="1">
      <c r="A139" s="53"/>
      <c r="B139" s="46"/>
      <c r="C139" s="46"/>
      <c r="D139" s="54"/>
      <c r="E139" s="46"/>
      <c r="F139" s="46"/>
      <c r="G139" s="46"/>
      <c r="H139" s="54"/>
      <c r="I139" s="54"/>
      <c r="J139" s="46"/>
      <c r="K139" s="109"/>
      <c r="L1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39" s="55"/>
      <c r="N139" s="44" t="e">
        <f>VLOOKUP(tbl_claims[[#This Row],[Nationality]],Table4[],3,FALSE)</f>
        <v>#N/A</v>
      </c>
      <c r="O139" s="10" t="str">
        <f>IF(tbl_claims[[#This Row],[Date of Birth]]&lt;&gt;"", DATE(YEAR(tbl_claims[[#This Row],[Date of Birth]])+16, MONTH(tbl_claims[[#This Row],[Date of Birth]]), DAY(tbl_claims[[#This Row],[Date of Birth]])), "")</f>
        <v/>
      </c>
      <c r="P139" s="10" t="str">
        <f>IF(tbl_claims[[#This Row],[Date of Birth]]&lt;&gt;"", DATE(YEAR(tbl_claims[[#This Row],[Date of Birth]])+18, MONTH(tbl_claims[[#This Row],[Date of Birth]]), DAY(tbl_claims[[#This Row],[Date of Birth]])), "")</f>
        <v/>
      </c>
      <c r="Q139" s="10" t="str">
        <f>IF(tbl_claims[[#This Row],[Date of Birth]]&lt;&gt;"", DATE(YEAR(tbl_claims[[#This Row],[Date of Birth]])+21, MONTH(tbl_claims[[#This Row],[Date of Birth]]), DAY(tbl_claims[[#This Row],[Date of Birth]])), "")</f>
        <v/>
      </c>
      <c r="R139" s="10" t="str">
        <f>IF(tbl_claims[[#This Row],[Date of Birth]]&lt;&gt;"", DATE(YEAR(tbl_claims[[#This Row],[Date of Birth]])+25, MONTH(tbl_claims[[#This Row],[Date of Birth]]), DAY(tbl_claims[[#This Row],[Date of Birth]])), "")</f>
        <v/>
      </c>
    </row>
    <row r="140" spans="1:18" s="9" customFormat="1">
      <c r="A140" s="53"/>
      <c r="B140" s="46"/>
      <c r="C140" s="46"/>
      <c r="D140" s="54"/>
      <c r="E140" s="46"/>
      <c r="F140" s="46"/>
      <c r="G140" s="46"/>
      <c r="H140" s="54"/>
      <c r="I140" s="54"/>
      <c r="J140" s="46"/>
      <c r="K140" s="109"/>
      <c r="L1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0" s="55"/>
      <c r="N140" s="44" t="e">
        <f>VLOOKUP(tbl_claims[[#This Row],[Nationality]],Table4[],3,FALSE)</f>
        <v>#N/A</v>
      </c>
      <c r="O140" s="10" t="str">
        <f>IF(tbl_claims[[#This Row],[Date of Birth]]&lt;&gt;"", DATE(YEAR(tbl_claims[[#This Row],[Date of Birth]])+16, MONTH(tbl_claims[[#This Row],[Date of Birth]]), DAY(tbl_claims[[#This Row],[Date of Birth]])), "")</f>
        <v/>
      </c>
      <c r="P140" s="10" t="str">
        <f>IF(tbl_claims[[#This Row],[Date of Birth]]&lt;&gt;"", DATE(YEAR(tbl_claims[[#This Row],[Date of Birth]])+18, MONTH(tbl_claims[[#This Row],[Date of Birth]]), DAY(tbl_claims[[#This Row],[Date of Birth]])), "")</f>
        <v/>
      </c>
      <c r="Q140" s="10" t="str">
        <f>IF(tbl_claims[[#This Row],[Date of Birth]]&lt;&gt;"", DATE(YEAR(tbl_claims[[#This Row],[Date of Birth]])+21, MONTH(tbl_claims[[#This Row],[Date of Birth]]), DAY(tbl_claims[[#This Row],[Date of Birth]])), "")</f>
        <v/>
      </c>
      <c r="R140" s="10" t="str">
        <f>IF(tbl_claims[[#This Row],[Date of Birth]]&lt;&gt;"", DATE(YEAR(tbl_claims[[#This Row],[Date of Birth]])+25, MONTH(tbl_claims[[#This Row],[Date of Birth]]), DAY(tbl_claims[[#This Row],[Date of Birth]])), "")</f>
        <v/>
      </c>
    </row>
    <row r="141" spans="1:18" s="9" customFormat="1">
      <c r="A141" s="53"/>
      <c r="B141" s="46"/>
      <c r="C141" s="46"/>
      <c r="D141" s="54"/>
      <c r="E141" s="46"/>
      <c r="F141" s="46"/>
      <c r="G141" s="46"/>
      <c r="H141" s="54"/>
      <c r="I141" s="54"/>
      <c r="J141" s="46"/>
      <c r="K141" s="109"/>
      <c r="L1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1" s="55"/>
      <c r="N141" s="44" t="e">
        <f>VLOOKUP(tbl_claims[[#This Row],[Nationality]],Table4[],3,FALSE)</f>
        <v>#N/A</v>
      </c>
      <c r="O141" s="10" t="str">
        <f>IF(tbl_claims[[#This Row],[Date of Birth]]&lt;&gt;"", DATE(YEAR(tbl_claims[[#This Row],[Date of Birth]])+16, MONTH(tbl_claims[[#This Row],[Date of Birth]]), DAY(tbl_claims[[#This Row],[Date of Birth]])), "")</f>
        <v/>
      </c>
      <c r="P141" s="10" t="str">
        <f>IF(tbl_claims[[#This Row],[Date of Birth]]&lt;&gt;"", DATE(YEAR(tbl_claims[[#This Row],[Date of Birth]])+18, MONTH(tbl_claims[[#This Row],[Date of Birth]]), DAY(tbl_claims[[#This Row],[Date of Birth]])), "")</f>
        <v/>
      </c>
      <c r="Q141" s="10" t="str">
        <f>IF(tbl_claims[[#This Row],[Date of Birth]]&lt;&gt;"", DATE(YEAR(tbl_claims[[#This Row],[Date of Birth]])+21, MONTH(tbl_claims[[#This Row],[Date of Birth]]), DAY(tbl_claims[[#This Row],[Date of Birth]])), "")</f>
        <v/>
      </c>
      <c r="R141" s="10" t="str">
        <f>IF(tbl_claims[[#This Row],[Date of Birth]]&lt;&gt;"", DATE(YEAR(tbl_claims[[#This Row],[Date of Birth]])+25, MONTH(tbl_claims[[#This Row],[Date of Birth]]), DAY(tbl_claims[[#This Row],[Date of Birth]])), "")</f>
        <v/>
      </c>
    </row>
    <row r="142" spans="1:18" s="9" customFormat="1">
      <c r="A142" s="53"/>
      <c r="B142" s="46"/>
      <c r="C142" s="46"/>
      <c r="D142" s="54"/>
      <c r="E142" s="46"/>
      <c r="F142" s="46"/>
      <c r="G142" s="46"/>
      <c r="H142" s="54"/>
      <c r="I142" s="54"/>
      <c r="J142" s="46"/>
      <c r="K142" s="109"/>
      <c r="L1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2" s="55"/>
      <c r="N142" s="44" t="e">
        <f>VLOOKUP(tbl_claims[[#This Row],[Nationality]],Table4[],3,FALSE)</f>
        <v>#N/A</v>
      </c>
      <c r="O142" s="10" t="str">
        <f>IF(tbl_claims[[#This Row],[Date of Birth]]&lt;&gt;"", DATE(YEAR(tbl_claims[[#This Row],[Date of Birth]])+16, MONTH(tbl_claims[[#This Row],[Date of Birth]]), DAY(tbl_claims[[#This Row],[Date of Birth]])), "")</f>
        <v/>
      </c>
      <c r="P142" s="10" t="str">
        <f>IF(tbl_claims[[#This Row],[Date of Birth]]&lt;&gt;"", DATE(YEAR(tbl_claims[[#This Row],[Date of Birth]])+18, MONTH(tbl_claims[[#This Row],[Date of Birth]]), DAY(tbl_claims[[#This Row],[Date of Birth]])), "")</f>
        <v/>
      </c>
      <c r="Q142" s="10" t="str">
        <f>IF(tbl_claims[[#This Row],[Date of Birth]]&lt;&gt;"", DATE(YEAR(tbl_claims[[#This Row],[Date of Birth]])+21, MONTH(tbl_claims[[#This Row],[Date of Birth]]), DAY(tbl_claims[[#This Row],[Date of Birth]])), "")</f>
        <v/>
      </c>
      <c r="R142" s="10" t="str">
        <f>IF(tbl_claims[[#This Row],[Date of Birth]]&lt;&gt;"", DATE(YEAR(tbl_claims[[#This Row],[Date of Birth]])+25, MONTH(tbl_claims[[#This Row],[Date of Birth]]), DAY(tbl_claims[[#This Row],[Date of Birth]])), "")</f>
        <v/>
      </c>
    </row>
    <row r="143" spans="1:18" s="9" customFormat="1">
      <c r="A143" s="53"/>
      <c r="B143" s="46"/>
      <c r="C143" s="46"/>
      <c r="D143" s="54"/>
      <c r="E143" s="46"/>
      <c r="F143" s="46"/>
      <c r="G143" s="46"/>
      <c r="H143" s="54"/>
      <c r="I143" s="54"/>
      <c r="J143" s="46"/>
      <c r="K143" s="109"/>
      <c r="L1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3" s="55"/>
      <c r="N143" s="44" t="e">
        <f>VLOOKUP(tbl_claims[[#This Row],[Nationality]],Table4[],3,FALSE)</f>
        <v>#N/A</v>
      </c>
      <c r="O143" s="10" t="str">
        <f>IF(tbl_claims[[#This Row],[Date of Birth]]&lt;&gt;"", DATE(YEAR(tbl_claims[[#This Row],[Date of Birth]])+16, MONTH(tbl_claims[[#This Row],[Date of Birth]]), DAY(tbl_claims[[#This Row],[Date of Birth]])), "")</f>
        <v/>
      </c>
      <c r="P143" s="10" t="str">
        <f>IF(tbl_claims[[#This Row],[Date of Birth]]&lt;&gt;"", DATE(YEAR(tbl_claims[[#This Row],[Date of Birth]])+18, MONTH(tbl_claims[[#This Row],[Date of Birth]]), DAY(tbl_claims[[#This Row],[Date of Birth]])), "")</f>
        <v/>
      </c>
      <c r="Q143" s="10" t="str">
        <f>IF(tbl_claims[[#This Row],[Date of Birth]]&lt;&gt;"", DATE(YEAR(tbl_claims[[#This Row],[Date of Birth]])+21, MONTH(tbl_claims[[#This Row],[Date of Birth]]), DAY(tbl_claims[[#This Row],[Date of Birth]])), "")</f>
        <v/>
      </c>
      <c r="R143" s="10" t="str">
        <f>IF(tbl_claims[[#This Row],[Date of Birth]]&lt;&gt;"", DATE(YEAR(tbl_claims[[#This Row],[Date of Birth]])+25, MONTH(tbl_claims[[#This Row],[Date of Birth]]), DAY(tbl_claims[[#This Row],[Date of Birth]])), "")</f>
        <v/>
      </c>
    </row>
    <row r="144" spans="1:18" s="9" customFormat="1">
      <c r="A144" s="53"/>
      <c r="B144" s="46"/>
      <c r="C144" s="46"/>
      <c r="D144" s="54"/>
      <c r="E144" s="46"/>
      <c r="F144" s="46"/>
      <c r="G144" s="46"/>
      <c r="H144" s="54"/>
      <c r="I144" s="54"/>
      <c r="J144" s="46"/>
      <c r="K144" s="109"/>
      <c r="L1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4" s="55"/>
      <c r="N144" s="44" t="e">
        <f>VLOOKUP(tbl_claims[[#This Row],[Nationality]],Table4[],3,FALSE)</f>
        <v>#N/A</v>
      </c>
      <c r="O144" s="10" t="str">
        <f>IF(tbl_claims[[#This Row],[Date of Birth]]&lt;&gt;"", DATE(YEAR(tbl_claims[[#This Row],[Date of Birth]])+16, MONTH(tbl_claims[[#This Row],[Date of Birth]]), DAY(tbl_claims[[#This Row],[Date of Birth]])), "")</f>
        <v/>
      </c>
      <c r="P144" s="10" t="str">
        <f>IF(tbl_claims[[#This Row],[Date of Birth]]&lt;&gt;"", DATE(YEAR(tbl_claims[[#This Row],[Date of Birth]])+18, MONTH(tbl_claims[[#This Row],[Date of Birth]]), DAY(tbl_claims[[#This Row],[Date of Birth]])), "")</f>
        <v/>
      </c>
      <c r="Q144" s="10" t="str">
        <f>IF(tbl_claims[[#This Row],[Date of Birth]]&lt;&gt;"", DATE(YEAR(tbl_claims[[#This Row],[Date of Birth]])+21, MONTH(tbl_claims[[#This Row],[Date of Birth]]), DAY(tbl_claims[[#This Row],[Date of Birth]])), "")</f>
        <v/>
      </c>
      <c r="R144" s="10" t="str">
        <f>IF(tbl_claims[[#This Row],[Date of Birth]]&lt;&gt;"", DATE(YEAR(tbl_claims[[#This Row],[Date of Birth]])+25, MONTH(tbl_claims[[#This Row],[Date of Birth]]), DAY(tbl_claims[[#This Row],[Date of Birth]])), "")</f>
        <v/>
      </c>
    </row>
    <row r="145" spans="1:18" s="9" customFormat="1">
      <c r="A145" s="53"/>
      <c r="B145" s="46"/>
      <c r="C145" s="46"/>
      <c r="D145" s="54"/>
      <c r="E145" s="46"/>
      <c r="F145" s="46"/>
      <c r="G145" s="46"/>
      <c r="H145" s="54"/>
      <c r="I145" s="54"/>
      <c r="J145" s="46"/>
      <c r="K145" s="109"/>
      <c r="L1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5" s="55"/>
      <c r="N145" s="44" t="e">
        <f>VLOOKUP(tbl_claims[[#This Row],[Nationality]],Table4[],3,FALSE)</f>
        <v>#N/A</v>
      </c>
      <c r="O145" s="10" t="str">
        <f>IF(tbl_claims[[#This Row],[Date of Birth]]&lt;&gt;"", DATE(YEAR(tbl_claims[[#This Row],[Date of Birth]])+16, MONTH(tbl_claims[[#This Row],[Date of Birth]]), DAY(tbl_claims[[#This Row],[Date of Birth]])), "")</f>
        <v/>
      </c>
      <c r="P145" s="10" t="str">
        <f>IF(tbl_claims[[#This Row],[Date of Birth]]&lt;&gt;"", DATE(YEAR(tbl_claims[[#This Row],[Date of Birth]])+18, MONTH(tbl_claims[[#This Row],[Date of Birth]]), DAY(tbl_claims[[#This Row],[Date of Birth]])), "")</f>
        <v/>
      </c>
      <c r="Q145" s="10" t="str">
        <f>IF(tbl_claims[[#This Row],[Date of Birth]]&lt;&gt;"", DATE(YEAR(tbl_claims[[#This Row],[Date of Birth]])+21, MONTH(tbl_claims[[#This Row],[Date of Birth]]), DAY(tbl_claims[[#This Row],[Date of Birth]])), "")</f>
        <v/>
      </c>
      <c r="R145" s="10" t="str">
        <f>IF(tbl_claims[[#This Row],[Date of Birth]]&lt;&gt;"", DATE(YEAR(tbl_claims[[#This Row],[Date of Birth]])+25, MONTH(tbl_claims[[#This Row],[Date of Birth]]), DAY(tbl_claims[[#This Row],[Date of Birth]])), "")</f>
        <v/>
      </c>
    </row>
    <row r="146" spans="1:18" s="9" customFormat="1">
      <c r="A146" s="53"/>
      <c r="B146" s="46"/>
      <c r="C146" s="46"/>
      <c r="D146" s="54"/>
      <c r="E146" s="46"/>
      <c r="F146" s="46"/>
      <c r="G146" s="46"/>
      <c r="H146" s="54"/>
      <c r="I146" s="54"/>
      <c r="J146" s="46"/>
      <c r="K146" s="109"/>
      <c r="L1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6" s="55"/>
      <c r="N146" s="44" t="e">
        <f>VLOOKUP(tbl_claims[[#This Row],[Nationality]],Table4[],3,FALSE)</f>
        <v>#N/A</v>
      </c>
      <c r="O146" s="10" t="str">
        <f>IF(tbl_claims[[#This Row],[Date of Birth]]&lt;&gt;"", DATE(YEAR(tbl_claims[[#This Row],[Date of Birth]])+16, MONTH(tbl_claims[[#This Row],[Date of Birth]]), DAY(tbl_claims[[#This Row],[Date of Birth]])), "")</f>
        <v/>
      </c>
      <c r="P146" s="10" t="str">
        <f>IF(tbl_claims[[#This Row],[Date of Birth]]&lt;&gt;"", DATE(YEAR(tbl_claims[[#This Row],[Date of Birth]])+18, MONTH(tbl_claims[[#This Row],[Date of Birth]]), DAY(tbl_claims[[#This Row],[Date of Birth]])), "")</f>
        <v/>
      </c>
      <c r="Q146" s="10" t="str">
        <f>IF(tbl_claims[[#This Row],[Date of Birth]]&lt;&gt;"", DATE(YEAR(tbl_claims[[#This Row],[Date of Birth]])+21, MONTH(tbl_claims[[#This Row],[Date of Birth]]), DAY(tbl_claims[[#This Row],[Date of Birth]])), "")</f>
        <v/>
      </c>
      <c r="R146" s="10" t="str">
        <f>IF(tbl_claims[[#This Row],[Date of Birth]]&lt;&gt;"", DATE(YEAR(tbl_claims[[#This Row],[Date of Birth]])+25, MONTH(tbl_claims[[#This Row],[Date of Birth]]), DAY(tbl_claims[[#This Row],[Date of Birth]])), "")</f>
        <v/>
      </c>
    </row>
    <row r="147" spans="1:18" s="9" customFormat="1">
      <c r="A147" s="53"/>
      <c r="B147" s="46"/>
      <c r="C147" s="46"/>
      <c r="D147" s="54"/>
      <c r="E147" s="46"/>
      <c r="F147" s="46"/>
      <c r="G147" s="46"/>
      <c r="H147" s="54"/>
      <c r="I147" s="54"/>
      <c r="J147" s="46"/>
      <c r="K147" s="109"/>
      <c r="L1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7" s="55"/>
      <c r="N147" s="44" t="e">
        <f>VLOOKUP(tbl_claims[[#This Row],[Nationality]],Table4[],3,FALSE)</f>
        <v>#N/A</v>
      </c>
      <c r="O147" s="10" t="str">
        <f>IF(tbl_claims[[#This Row],[Date of Birth]]&lt;&gt;"", DATE(YEAR(tbl_claims[[#This Row],[Date of Birth]])+16, MONTH(tbl_claims[[#This Row],[Date of Birth]]), DAY(tbl_claims[[#This Row],[Date of Birth]])), "")</f>
        <v/>
      </c>
      <c r="P147" s="10" t="str">
        <f>IF(tbl_claims[[#This Row],[Date of Birth]]&lt;&gt;"", DATE(YEAR(tbl_claims[[#This Row],[Date of Birth]])+18, MONTH(tbl_claims[[#This Row],[Date of Birth]]), DAY(tbl_claims[[#This Row],[Date of Birth]])), "")</f>
        <v/>
      </c>
      <c r="Q147" s="10" t="str">
        <f>IF(tbl_claims[[#This Row],[Date of Birth]]&lt;&gt;"", DATE(YEAR(tbl_claims[[#This Row],[Date of Birth]])+21, MONTH(tbl_claims[[#This Row],[Date of Birth]]), DAY(tbl_claims[[#This Row],[Date of Birth]])), "")</f>
        <v/>
      </c>
      <c r="R147" s="10" t="str">
        <f>IF(tbl_claims[[#This Row],[Date of Birth]]&lt;&gt;"", DATE(YEAR(tbl_claims[[#This Row],[Date of Birth]])+25, MONTH(tbl_claims[[#This Row],[Date of Birth]]), DAY(tbl_claims[[#This Row],[Date of Birth]])), "")</f>
        <v/>
      </c>
    </row>
    <row r="148" spans="1:18" s="9" customFormat="1">
      <c r="A148" s="53"/>
      <c r="B148" s="46"/>
      <c r="C148" s="46"/>
      <c r="D148" s="54"/>
      <c r="E148" s="46"/>
      <c r="F148" s="46"/>
      <c r="G148" s="46"/>
      <c r="H148" s="54"/>
      <c r="I148" s="54"/>
      <c r="J148" s="46"/>
      <c r="K148" s="109"/>
      <c r="L1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8" s="55"/>
      <c r="N148" s="44" t="e">
        <f>VLOOKUP(tbl_claims[[#This Row],[Nationality]],Table4[],3,FALSE)</f>
        <v>#N/A</v>
      </c>
      <c r="O148" s="10" t="str">
        <f>IF(tbl_claims[[#This Row],[Date of Birth]]&lt;&gt;"", DATE(YEAR(tbl_claims[[#This Row],[Date of Birth]])+16, MONTH(tbl_claims[[#This Row],[Date of Birth]]), DAY(tbl_claims[[#This Row],[Date of Birth]])), "")</f>
        <v/>
      </c>
      <c r="P148" s="10" t="str">
        <f>IF(tbl_claims[[#This Row],[Date of Birth]]&lt;&gt;"", DATE(YEAR(tbl_claims[[#This Row],[Date of Birth]])+18, MONTH(tbl_claims[[#This Row],[Date of Birth]]), DAY(tbl_claims[[#This Row],[Date of Birth]])), "")</f>
        <v/>
      </c>
      <c r="Q148" s="10" t="str">
        <f>IF(tbl_claims[[#This Row],[Date of Birth]]&lt;&gt;"", DATE(YEAR(tbl_claims[[#This Row],[Date of Birth]])+21, MONTH(tbl_claims[[#This Row],[Date of Birth]]), DAY(tbl_claims[[#This Row],[Date of Birth]])), "")</f>
        <v/>
      </c>
      <c r="R148" s="10" t="str">
        <f>IF(tbl_claims[[#This Row],[Date of Birth]]&lt;&gt;"", DATE(YEAR(tbl_claims[[#This Row],[Date of Birth]])+25, MONTH(tbl_claims[[#This Row],[Date of Birth]]), DAY(tbl_claims[[#This Row],[Date of Birth]])), "")</f>
        <v/>
      </c>
    </row>
    <row r="149" spans="1:18" s="9" customFormat="1">
      <c r="A149" s="53"/>
      <c r="B149" s="46"/>
      <c r="C149" s="46"/>
      <c r="D149" s="54"/>
      <c r="E149" s="46"/>
      <c r="F149" s="46"/>
      <c r="G149" s="46"/>
      <c r="H149" s="54"/>
      <c r="I149" s="54"/>
      <c r="J149" s="46"/>
      <c r="K149" s="109"/>
      <c r="L1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49" s="55"/>
      <c r="N149" s="44" t="e">
        <f>VLOOKUP(tbl_claims[[#This Row],[Nationality]],Table4[],3,FALSE)</f>
        <v>#N/A</v>
      </c>
      <c r="O149" s="10" t="str">
        <f>IF(tbl_claims[[#This Row],[Date of Birth]]&lt;&gt;"", DATE(YEAR(tbl_claims[[#This Row],[Date of Birth]])+16, MONTH(tbl_claims[[#This Row],[Date of Birth]]), DAY(tbl_claims[[#This Row],[Date of Birth]])), "")</f>
        <v/>
      </c>
      <c r="P149" s="10" t="str">
        <f>IF(tbl_claims[[#This Row],[Date of Birth]]&lt;&gt;"", DATE(YEAR(tbl_claims[[#This Row],[Date of Birth]])+18, MONTH(tbl_claims[[#This Row],[Date of Birth]]), DAY(tbl_claims[[#This Row],[Date of Birth]])), "")</f>
        <v/>
      </c>
      <c r="Q149" s="10" t="str">
        <f>IF(tbl_claims[[#This Row],[Date of Birth]]&lt;&gt;"", DATE(YEAR(tbl_claims[[#This Row],[Date of Birth]])+21, MONTH(tbl_claims[[#This Row],[Date of Birth]]), DAY(tbl_claims[[#This Row],[Date of Birth]])), "")</f>
        <v/>
      </c>
      <c r="R149" s="10" t="str">
        <f>IF(tbl_claims[[#This Row],[Date of Birth]]&lt;&gt;"", DATE(YEAR(tbl_claims[[#This Row],[Date of Birth]])+25, MONTH(tbl_claims[[#This Row],[Date of Birth]]), DAY(tbl_claims[[#This Row],[Date of Birth]])), "")</f>
        <v/>
      </c>
    </row>
    <row r="150" spans="1:18" s="9" customFormat="1">
      <c r="A150" s="53"/>
      <c r="B150" s="46"/>
      <c r="C150" s="46"/>
      <c r="D150" s="54"/>
      <c r="E150" s="46"/>
      <c r="F150" s="46"/>
      <c r="G150" s="46"/>
      <c r="H150" s="54"/>
      <c r="I150" s="54"/>
      <c r="J150" s="46"/>
      <c r="K150" s="109"/>
      <c r="L1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0" s="55"/>
      <c r="N150" s="44" t="e">
        <f>VLOOKUP(tbl_claims[[#This Row],[Nationality]],Table4[],3,FALSE)</f>
        <v>#N/A</v>
      </c>
      <c r="O150" s="10" t="str">
        <f>IF(tbl_claims[[#This Row],[Date of Birth]]&lt;&gt;"", DATE(YEAR(tbl_claims[[#This Row],[Date of Birth]])+16, MONTH(tbl_claims[[#This Row],[Date of Birth]]), DAY(tbl_claims[[#This Row],[Date of Birth]])), "")</f>
        <v/>
      </c>
      <c r="P150" s="10" t="str">
        <f>IF(tbl_claims[[#This Row],[Date of Birth]]&lt;&gt;"", DATE(YEAR(tbl_claims[[#This Row],[Date of Birth]])+18, MONTH(tbl_claims[[#This Row],[Date of Birth]]), DAY(tbl_claims[[#This Row],[Date of Birth]])), "")</f>
        <v/>
      </c>
      <c r="Q150" s="10" t="str">
        <f>IF(tbl_claims[[#This Row],[Date of Birth]]&lt;&gt;"", DATE(YEAR(tbl_claims[[#This Row],[Date of Birth]])+21, MONTH(tbl_claims[[#This Row],[Date of Birth]]), DAY(tbl_claims[[#This Row],[Date of Birth]])), "")</f>
        <v/>
      </c>
      <c r="R150" s="10" t="str">
        <f>IF(tbl_claims[[#This Row],[Date of Birth]]&lt;&gt;"", DATE(YEAR(tbl_claims[[#This Row],[Date of Birth]])+25, MONTH(tbl_claims[[#This Row],[Date of Birth]]), DAY(tbl_claims[[#This Row],[Date of Birth]])), "")</f>
        <v/>
      </c>
    </row>
    <row r="151" spans="1:18" s="9" customFormat="1">
      <c r="A151" s="53"/>
      <c r="B151" s="46"/>
      <c r="C151" s="46"/>
      <c r="D151" s="54"/>
      <c r="E151" s="46"/>
      <c r="F151" s="46"/>
      <c r="G151" s="46"/>
      <c r="H151" s="54"/>
      <c r="I151" s="54"/>
      <c r="J151" s="46"/>
      <c r="K151" s="109"/>
      <c r="L1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1" s="55"/>
      <c r="N151" s="44" t="e">
        <f>VLOOKUP(tbl_claims[[#This Row],[Nationality]],Table4[],3,FALSE)</f>
        <v>#N/A</v>
      </c>
      <c r="O151" s="10" t="str">
        <f>IF(tbl_claims[[#This Row],[Date of Birth]]&lt;&gt;"", DATE(YEAR(tbl_claims[[#This Row],[Date of Birth]])+16, MONTH(tbl_claims[[#This Row],[Date of Birth]]), DAY(tbl_claims[[#This Row],[Date of Birth]])), "")</f>
        <v/>
      </c>
      <c r="P151" s="10" t="str">
        <f>IF(tbl_claims[[#This Row],[Date of Birth]]&lt;&gt;"", DATE(YEAR(tbl_claims[[#This Row],[Date of Birth]])+18, MONTH(tbl_claims[[#This Row],[Date of Birth]]), DAY(tbl_claims[[#This Row],[Date of Birth]])), "")</f>
        <v/>
      </c>
      <c r="Q151" s="10" t="str">
        <f>IF(tbl_claims[[#This Row],[Date of Birth]]&lt;&gt;"", DATE(YEAR(tbl_claims[[#This Row],[Date of Birth]])+21, MONTH(tbl_claims[[#This Row],[Date of Birth]]), DAY(tbl_claims[[#This Row],[Date of Birth]])), "")</f>
        <v/>
      </c>
      <c r="R151" s="10" t="str">
        <f>IF(tbl_claims[[#This Row],[Date of Birth]]&lt;&gt;"", DATE(YEAR(tbl_claims[[#This Row],[Date of Birth]])+25, MONTH(tbl_claims[[#This Row],[Date of Birth]]), DAY(tbl_claims[[#This Row],[Date of Birth]])), "")</f>
        <v/>
      </c>
    </row>
    <row r="152" spans="1:18" s="9" customFormat="1">
      <c r="A152" s="53"/>
      <c r="B152" s="46"/>
      <c r="C152" s="46"/>
      <c r="D152" s="54"/>
      <c r="E152" s="46"/>
      <c r="F152" s="46"/>
      <c r="G152" s="46"/>
      <c r="H152" s="54"/>
      <c r="I152" s="54"/>
      <c r="J152" s="46"/>
      <c r="K152" s="109"/>
      <c r="L1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2" s="55"/>
      <c r="N152" s="44" t="e">
        <f>VLOOKUP(tbl_claims[[#This Row],[Nationality]],Table4[],3,FALSE)</f>
        <v>#N/A</v>
      </c>
      <c r="O152" s="10" t="str">
        <f>IF(tbl_claims[[#This Row],[Date of Birth]]&lt;&gt;"", DATE(YEAR(tbl_claims[[#This Row],[Date of Birth]])+16, MONTH(tbl_claims[[#This Row],[Date of Birth]]), DAY(tbl_claims[[#This Row],[Date of Birth]])), "")</f>
        <v/>
      </c>
      <c r="P152" s="10" t="str">
        <f>IF(tbl_claims[[#This Row],[Date of Birth]]&lt;&gt;"", DATE(YEAR(tbl_claims[[#This Row],[Date of Birth]])+18, MONTH(tbl_claims[[#This Row],[Date of Birth]]), DAY(tbl_claims[[#This Row],[Date of Birth]])), "")</f>
        <v/>
      </c>
      <c r="Q152" s="10" t="str">
        <f>IF(tbl_claims[[#This Row],[Date of Birth]]&lt;&gt;"", DATE(YEAR(tbl_claims[[#This Row],[Date of Birth]])+21, MONTH(tbl_claims[[#This Row],[Date of Birth]]), DAY(tbl_claims[[#This Row],[Date of Birth]])), "")</f>
        <v/>
      </c>
      <c r="R152" s="10" t="str">
        <f>IF(tbl_claims[[#This Row],[Date of Birth]]&lt;&gt;"", DATE(YEAR(tbl_claims[[#This Row],[Date of Birth]])+25, MONTH(tbl_claims[[#This Row],[Date of Birth]]), DAY(tbl_claims[[#This Row],[Date of Birth]])), "")</f>
        <v/>
      </c>
    </row>
    <row r="153" spans="1:18" s="9" customFormat="1">
      <c r="A153" s="53"/>
      <c r="B153" s="46"/>
      <c r="C153" s="46"/>
      <c r="D153" s="54"/>
      <c r="E153" s="46"/>
      <c r="F153" s="46"/>
      <c r="G153" s="46"/>
      <c r="H153" s="54"/>
      <c r="I153" s="54"/>
      <c r="J153" s="46"/>
      <c r="K153" s="109"/>
      <c r="L1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3" s="55"/>
      <c r="N153" s="44" t="e">
        <f>VLOOKUP(tbl_claims[[#This Row],[Nationality]],Table4[],3,FALSE)</f>
        <v>#N/A</v>
      </c>
      <c r="O153" s="10" t="str">
        <f>IF(tbl_claims[[#This Row],[Date of Birth]]&lt;&gt;"", DATE(YEAR(tbl_claims[[#This Row],[Date of Birth]])+16, MONTH(tbl_claims[[#This Row],[Date of Birth]]), DAY(tbl_claims[[#This Row],[Date of Birth]])), "")</f>
        <v/>
      </c>
      <c r="P153" s="10" t="str">
        <f>IF(tbl_claims[[#This Row],[Date of Birth]]&lt;&gt;"", DATE(YEAR(tbl_claims[[#This Row],[Date of Birth]])+18, MONTH(tbl_claims[[#This Row],[Date of Birth]]), DAY(tbl_claims[[#This Row],[Date of Birth]])), "")</f>
        <v/>
      </c>
      <c r="Q153" s="10" t="str">
        <f>IF(tbl_claims[[#This Row],[Date of Birth]]&lt;&gt;"", DATE(YEAR(tbl_claims[[#This Row],[Date of Birth]])+21, MONTH(tbl_claims[[#This Row],[Date of Birth]]), DAY(tbl_claims[[#This Row],[Date of Birth]])), "")</f>
        <v/>
      </c>
      <c r="R153" s="10" t="str">
        <f>IF(tbl_claims[[#This Row],[Date of Birth]]&lt;&gt;"", DATE(YEAR(tbl_claims[[#This Row],[Date of Birth]])+25, MONTH(tbl_claims[[#This Row],[Date of Birth]]), DAY(tbl_claims[[#This Row],[Date of Birth]])), "")</f>
        <v/>
      </c>
    </row>
    <row r="154" spans="1:18" s="9" customFormat="1">
      <c r="A154" s="53"/>
      <c r="B154" s="46"/>
      <c r="C154" s="46"/>
      <c r="D154" s="54"/>
      <c r="E154" s="46"/>
      <c r="F154" s="46"/>
      <c r="G154" s="46"/>
      <c r="H154" s="54"/>
      <c r="I154" s="54"/>
      <c r="J154" s="46"/>
      <c r="K154" s="109"/>
      <c r="L1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4" s="55"/>
      <c r="N154" s="44" t="e">
        <f>VLOOKUP(tbl_claims[[#This Row],[Nationality]],Table4[],3,FALSE)</f>
        <v>#N/A</v>
      </c>
      <c r="O154" s="10" t="str">
        <f>IF(tbl_claims[[#This Row],[Date of Birth]]&lt;&gt;"", DATE(YEAR(tbl_claims[[#This Row],[Date of Birth]])+16, MONTH(tbl_claims[[#This Row],[Date of Birth]]), DAY(tbl_claims[[#This Row],[Date of Birth]])), "")</f>
        <v/>
      </c>
      <c r="P154" s="10" t="str">
        <f>IF(tbl_claims[[#This Row],[Date of Birth]]&lt;&gt;"", DATE(YEAR(tbl_claims[[#This Row],[Date of Birth]])+18, MONTH(tbl_claims[[#This Row],[Date of Birth]]), DAY(tbl_claims[[#This Row],[Date of Birth]])), "")</f>
        <v/>
      </c>
      <c r="Q154" s="10" t="str">
        <f>IF(tbl_claims[[#This Row],[Date of Birth]]&lt;&gt;"", DATE(YEAR(tbl_claims[[#This Row],[Date of Birth]])+21, MONTH(tbl_claims[[#This Row],[Date of Birth]]), DAY(tbl_claims[[#This Row],[Date of Birth]])), "")</f>
        <v/>
      </c>
      <c r="R154" s="10" t="str">
        <f>IF(tbl_claims[[#This Row],[Date of Birth]]&lt;&gt;"", DATE(YEAR(tbl_claims[[#This Row],[Date of Birth]])+25, MONTH(tbl_claims[[#This Row],[Date of Birth]]), DAY(tbl_claims[[#This Row],[Date of Birth]])), "")</f>
        <v/>
      </c>
    </row>
    <row r="155" spans="1:18" s="9" customFormat="1">
      <c r="A155" s="53"/>
      <c r="B155" s="46"/>
      <c r="C155" s="46"/>
      <c r="D155" s="54"/>
      <c r="E155" s="46"/>
      <c r="F155" s="46"/>
      <c r="G155" s="46"/>
      <c r="H155" s="54"/>
      <c r="I155" s="54"/>
      <c r="J155" s="46"/>
      <c r="K155" s="109"/>
      <c r="L1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5" s="55"/>
      <c r="N155" s="44" t="e">
        <f>VLOOKUP(tbl_claims[[#This Row],[Nationality]],Table4[],3,FALSE)</f>
        <v>#N/A</v>
      </c>
      <c r="O155" s="10" t="str">
        <f>IF(tbl_claims[[#This Row],[Date of Birth]]&lt;&gt;"", DATE(YEAR(tbl_claims[[#This Row],[Date of Birth]])+16, MONTH(tbl_claims[[#This Row],[Date of Birth]]), DAY(tbl_claims[[#This Row],[Date of Birth]])), "")</f>
        <v/>
      </c>
      <c r="P155" s="10" t="str">
        <f>IF(tbl_claims[[#This Row],[Date of Birth]]&lt;&gt;"", DATE(YEAR(tbl_claims[[#This Row],[Date of Birth]])+18, MONTH(tbl_claims[[#This Row],[Date of Birth]]), DAY(tbl_claims[[#This Row],[Date of Birth]])), "")</f>
        <v/>
      </c>
      <c r="Q155" s="10" t="str">
        <f>IF(tbl_claims[[#This Row],[Date of Birth]]&lt;&gt;"", DATE(YEAR(tbl_claims[[#This Row],[Date of Birth]])+21, MONTH(tbl_claims[[#This Row],[Date of Birth]]), DAY(tbl_claims[[#This Row],[Date of Birth]])), "")</f>
        <v/>
      </c>
      <c r="R155" s="10" t="str">
        <f>IF(tbl_claims[[#This Row],[Date of Birth]]&lt;&gt;"", DATE(YEAR(tbl_claims[[#This Row],[Date of Birth]])+25, MONTH(tbl_claims[[#This Row],[Date of Birth]]), DAY(tbl_claims[[#This Row],[Date of Birth]])), "")</f>
        <v/>
      </c>
    </row>
    <row r="156" spans="1:18" s="9" customFormat="1">
      <c r="A156" s="53"/>
      <c r="B156" s="46"/>
      <c r="C156" s="46"/>
      <c r="D156" s="54"/>
      <c r="E156" s="46"/>
      <c r="F156" s="46"/>
      <c r="G156" s="46"/>
      <c r="H156" s="54"/>
      <c r="I156" s="54"/>
      <c r="J156" s="46"/>
      <c r="K156" s="109"/>
      <c r="L1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6" s="55"/>
      <c r="N156" s="44" t="e">
        <f>VLOOKUP(tbl_claims[[#This Row],[Nationality]],Table4[],3,FALSE)</f>
        <v>#N/A</v>
      </c>
      <c r="O156" s="10" t="str">
        <f>IF(tbl_claims[[#This Row],[Date of Birth]]&lt;&gt;"", DATE(YEAR(tbl_claims[[#This Row],[Date of Birth]])+16, MONTH(tbl_claims[[#This Row],[Date of Birth]]), DAY(tbl_claims[[#This Row],[Date of Birth]])), "")</f>
        <v/>
      </c>
      <c r="P156" s="10" t="str">
        <f>IF(tbl_claims[[#This Row],[Date of Birth]]&lt;&gt;"", DATE(YEAR(tbl_claims[[#This Row],[Date of Birth]])+18, MONTH(tbl_claims[[#This Row],[Date of Birth]]), DAY(tbl_claims[[#This Row],[Date of Birth]])), "")</f>
        <v/>
      </c>
      <c r="Q156" s="10" t="str">
        <f>IF(tbl_claims[[#This Row],[Date of Birth]]&lt;&gt;"", DATE(YEAR(tbl_claims[[#This Row],[Date of Birth]])+21, MONTH(tbl_claims[[#This Row],[Date of Birth]]), DAY(tbl_claims[[#This Row],[Date of Birth]])), "")</f>
        <v/>
      </c>
      <c r="R156" s="10" t="str">
        <f>IF(tbl_claims[[#This Row],[Date of Birth]]&lt;&gt;"", DATE(YEAR(tbl_claims[[#This Row],[Date of Birth]])+25, MONTH(tbl_claims[[#This Row],[Date of Birth]]), DAY(tbl_claims[[#This Row],[Date of Birth]])), "")</f>
        <v/>
      </c>
    </row>
    <row r="157" spans="1:18" s="9" customFormat="1">
      <c r="A157" s="53"/>
      <c r="B157" s="46"/>
      <c r="C157" s="46"/>
      <c r="D157" s="54"/>
      <c r="E157" s="46"/>
      <c r="F157" s="46"/>
      <c r="G157" s="46"/>
      <c r="H157" s="54"/>
      <c r="I157" s="54"/>
      <c r="J157" s="46"/>
      <c r="K157" s="109"/>
      <c r="L1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7" s="55"/>
      <c r="N157" s="44" t="e">
        <f>VLOOKUP(tbl_claims[[#This Row],[Nationality]],Table4[],3,FALSE)</f>
        <v>#N/A</v>
      </c>
      <c r="O157" s="10" t="str">
        <f>IF(tbl_claims[[#This Row],[Date of Birth]]&lt;&gt;"", DATE(YEAR(tbl_claims[[#This Row],[Date of Birth]])+16, MONTH(tbl_claims[[#This Row],[Date of Birth]]), DAY(tbl_claims[[#This Row],[Date of Birth]])), "")</f>
        <v/>
      </c>
      <c r="P157" s="10" t="str">
        <f>IF(tbl_claims[[#This Row],[Date of Birth]]&lt;&gt;"", DATE(YEAR(tbl_claims[[#This Row],[Date of Birth]])+18, MONTH(tbl_claims[[#This Row],[Date of Birth]]), DAY(tbl_claims[[#This Row],[Date of Birth]])), "")</f>
        <v/>
      </c>
      <c r="Q157" s="10" t="str">
        <f>IF(tbl_claims[[#This Row],[Date of Birth]]&lt;&gt;"", DATE(YEAR(tbl_claims[[#This Row],[Date of Birth]])+21, MONTH(tbl_claims[[#This Row],[Date of Birth]]), DAY(tbl_claims[[#This Row],[Date of Birth]])), "")</f>
        <v/>
      </c>
      <c r="R157" s="10" t="str">
        <f>IF(tbl_claims[[#This Row],[Date of Birth]]&lt;&gt;"", DATE(YEAR(tbl_claims[[#This Row],[Date of Birth]])+25, MONTH(tbl_claims[[#This Row],[Date of Birth]]), DAY(tbl_claims[[#This Row],[Date of Birth]])), "")</f>
        <v/>
      </c>
    </row>
    <row r="158" spans="1:18" s="9" customFormat="1">
      <c r="A158" s="53"/>
      <c r="B158" s="46"/>
      <c r="C158" s="46"/>
      <c r="D158" s="54"/>
      <c r="E158" s="46"/>
      <c r="F158" s="46"/>
      <c r="G158" s="46"/>
      <c r="H158" s="54"/>
      <c r="I158" s="54"/>
      <c r="J158" s="46"/>
      <c r="K158" s="109"/>
      <c r="L1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8" s="55"/>
      <c r="N158" s="44" t="e">
        <f>VLOOKUP(tbl_claims[[#This Row],[Nationality]],Table4[],3,FALSE)</f>
        <v>#N/A</v>
      </c>
      <c r="O158" s="10" t="str">
        <f>IF(tbl_claims[[#This Row],[Date of Birth]]&lt;&gt;"", DATE(YEAR(tbl_claims[[#This Row],[Date of Birth]])+16, MONTH(tbl_claims[[#This Row],[Date of Birth]]), DAY(tbl_claims[[#This Row],[Date of Birth]])), "")</f>
        <v/>
      </c>
      <c r="P158" s="10" t="str">
        <f>IF(tbl_claims[[#This Row],[Date of Birth]]&lt;&gt;"", DATE(YEAR(tbl_claims[[#This Row],[Date of Birth]])+18, MONTH(tbl_claims[[#This Row],[Date of Birth]]), DAY(tbl_claims[[#This Row],[Date of Birth]])), "")</f>
        <v/>
      </c>
      <c r="Q158" s="10" t="str">
        <f>IF(tbl_claims[[#This Row],[Date of Birth]]&lt;&gt;"", DATE(YEAR(tbl_claims[[#This Row],[Date of Birth]])+21, MONTH(tbl_claims[[#This Row],[Date of Birth]]), DAY(tbl_claims[[#This Row],[Date of Birth]])), "")</f>
        <v/>
      </c>
      <c r="R158" s="10" t="str">
        <f>IF(tbl_claims[[#This Row],[Date of Birth]]&lt;&gt;"", DATE(YEAR(tbl_claims[[#This Row],[Date of Birth]])+25, MONTH(tbl_claims[[#This Row],[Date of Birth]]), DAY(tbl_claims[[#This Row],[Date of Birth]])), "")</f>
        <v/>
      </c>
    </row>
    <row r="159" spans="1:18" s="9" customFormat="1">
      <c r="A159" s="53"/>
      <c r="B159" s="46"/>
      <c r="C159" s="46"/>
      <c r="D159" s="54"/>
      <c r="E159" s="46"/>
      <c r="F159" s="46"/>
      <c r="G159" s="46"/>
      <c r="H159" s="54"/>
      <c r="I159" s="54"/>
      <c r="J159" s="46"/>
      <c r="K159" s="109"/>
      <c r="L1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59" s="55"/>
      <c r="N159" s="44" t="e">
        <f>VLOOKUP(tbl_claims[[#This Row],[Nationality]],Table4[],3,FALSE)</f>
        <v>#N/A</v>
      </c>
      <c r="O159" s="10" t="str">
        <f>IF(tbl_claims[[#This Row],[Date of Birth]]&lt;&gt;"", DATE(YEAR(tbl_claims[[#This Row],[Date of Birth]])+16, MONTH(tbl_claims[[#This Row],[Date of Birth]]), DAY(tbl_claims[[#This Row],[Date of Birth]])), "")</f>
        <v/>
      </c>
      <c r="P159" s="10" t="str">
        <f>IF(tbl_claims[[#This Row],[Date of Birth]]&lt;&gt;"", DATE(YEAR(tbl_claims[[#This Row],[Date of Birth]])+18, MONTH(tbl_claims[[#This Row],[Date of Birth]]), DAY(tbl_claims[[#This Row],[Date of Birth]])), "")</f>
        <v/>
      </c>
      <c r="Q159" s="10" t="str">
        <f>IF(tbl_claims[[#This Row],[Date of Birth]]&lt;&gt;"", DATE(YEAR(tbl_claims[[#This Row],[Date of Birth]])+21, MONTH(tbl_claims[[#This Row],[Date of Birth]]), DAY(tbl_claims[[#This Row],[Date of Birth]])), "")</f>
        <v/>
      </c>
      <c r="R159" s="10" t="str">
        <f>IF(tbl_claims[[#This Row],[Date of Birth]]&lt;&gt;"", DATE(YEAR(tbl_claims[[#This Row],[Date of Birth]])+25, MONTH(tbl_claims[[#This Row],[Date of Birth]]), DAY(tbl_claims[[#This Row],[Date of Birth]])), "")</f>
        <v/>
      </c>
    </row>
    <row r="160" spans="1:18" s="9" customFormat="1">
      <c r="A160" s="53"/>
      <c r="B160" s="46"/>
      <c r="C160" s="46"/>
      <c r="D160" s="54"/>
      <c r="E160" s="46"/>
      <c r="F160" s="46"/>
      <c r="G160" s="46"/>
      <c r="H160" s="54"/>
      <c r="I160" s="54"/>
      <c r="J160" s="46"/>
      <c r="K160" s="109"/>
      <c r="L1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0" s="55"/>
      <c r="N160" s="44" t="e">
        <f>VLOOKUP(tbl_claims[[#This Row],[Nationality]],Table4[],3,FALSE)</f>
        <v>#N/A</v>
      </c>
      <c r="O160" s="10" t="str">
        <f>IF(tbl_claims[[#This Row],[Date of Birth]]&lt;&gt;"", DATE(YEAR(tbl_claims[[#This Row],[Date of Birth]])+16, MONTH(tbl_claims[[#This Row],[Date of Birth]]), DAY(tbl_claims[[#This Row],[Date of Birth]])), "")</f>
        <v/>
      </c>
      <c r="P160" s="10" t="str">
        <f>IF(tbl_claims[[#This Row],[Date of Birth]]&lt;&gt;"", DATE(YEAR(tbl_claims[[#This Row],[Date of Birth]])+18, MONTH(tbl_claims[[#This Row],[Date of Birth]]), DAY(tbl_claims[[#This Row],[Date of Birth]])), "")</f>
        <v/>
      </c>
      <c r="Q160" s="10" t="str">
        <f>IF(tbl_claims[[#This Row],[Date of Birth]]&lt;&gt;"", DATE(YEAR(tbl_claims[[#This Row],[Date of Birth]])+21, MONTH(tbl_claims[[#This Row],[Date of Birth]]), DAY(tbl_claims[[#This Row],[Date of Birth]])), "")</f>
        <v/>
      </c>
      <c r="R160" s="10" t="str">
        <f>IF(tbl_claims[[#This Row],[Date of Birth]]&lt;&gt;"", DATE(YEAR(tbl_claims[[#This Row],[Date of Birth]])+25, MONTH(tbl_claims[[#This Row],[Date of Birth]]), DAY(tbl_claims[[#This Row],[Date of Birth]])), "")</f>
        <v/>
      </c>
    </row>
    <row r="161" spans="1:18" s="9" customFormat="1">
      <c r="A161" s="53"/>
      <c r="B161" s="46"/>
      <c r="C161" s="46"/>
      <c r="D161" s="54"/>
      <c r="E161" s="46"/>
      <c r="F161" s="46"/>
      <c r="G161" s="46"/>
      <c r="H161" s="54"/>
      <c r="I161" s="54"/>
      <c r="J161" s="46"/>
      <c r="K161" s="109"/>
      <c r="L1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1" s="55"/>
      <c r="N161" s="44" t="e">
        <f>VLOOKUP(tbl_claims[[#This Row],[Nationality]],Table4[],3,FALSE)</f>
        <v>#N/A</v>
      </c>
      <c r="O161" s="10" t="str">
        <f>IF(tbl_claims[[#This Row],[Date of Birth]]&lt;&gt;"", DATE(YEAR(tbl_claims[[#This Row],[Date of Birth]])+16, MONTH(tbl_claims[[#This Row],[Date of Birth]]), DAY(tbl_claims[[#This Row],[Date of Birth]])), "")</f>
        <v/>
      </c>
      <c r="P161" s="10" t="str">
        <f>IF(tbl_claims[[#This Row],[Date of Birth]]&lt;&gt;"", DATE(YEAR(tbl_claims[[#This Row],[Date of Birth]])+18, MONTH(tbl_claims[[#This Row],[Date of Birth]]), DAY(tbl_claims[[#This Row],[Date of Birth]])), "")</f>
        <v/>
      </c>
      <c r="Q161" s="10" t="str">
        <f>IF(tbl_claims[[#This Row],[Date of Birth]]&lt;&gt;"", DATE(YEAR(tbl_claims[[#This Row],[Date of Birth]])+21, MONTH(tbl_claims[[#This Row],[Date of Birth]]), DAY(tbl_claims[[#This Row],[Date of Birth]])), "")</f>
        <v/>
      </c>
      <c r="R161" s="10" t="str">
        <f>IF(tbl_claims[[#This Row],[Date of Birth]]&lt;&gt;"", DATE(YEAR(tbl_claims[[#This Row],[Date of Birth]])+25, MONTH(tbl_claims[[#This Row],[Date of Birth]]), DAY(tbl_claims[[#This Row],[Date of Birth]])), "")</f>
        <v/>
      </c>
    </row>
    <row r="162" spans="1:18" s="9" customFormat="1">
      <c r="A162" s="53"/>
      <c r="B162" s="46"/>
      <c r="C162" s="46"/>
      <c r="D162" s="54"/>
      <c r="E162" s="46"/>
      <c r="F162" s="46"/>
      <c r="G162" s="46"/>
      <c r="H162" s="54"/>
      <c r="I162" s="54"/>
      <c r="J162" s="46"/>
      <c r="K162" s="109"/>
      <c r="L1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2" s="55"/>
      <c r="N162" s="44" t="e">
        <f>VLOOKUP(tbl_claims[[#This Row],[Nationality]],Table4[],3,FALSE)</f>
        <v>#N/A</v>
      </c>
      <c r="O162" s="10" t="str">
        <f>IF(tbl_claims[[#This Row],[Date of Birth]]&lt;&gt;"", DATE(YEAR(tbl_claims[[#This Row],[Date of Birth]])+16, MONTH(tbl_claims[[#This Row],[Date of Birth]]), DAY(tbl_claims[[#This Row],[Date of Birth]])), "")</f>
        <v/>
      </c>
      <c r="P162" s="10" t="str">
        <f>IF(tbl_claims[[#This Row],[Date of Birth]]&lt;&gt;"", DATE(YEAR(tbl_claims[[#This Row],[Date of Birth]])+18, MONTH(tbl_claims[[#This Row],[Date of Birth]]), DAY(tbl_claims[[#This Row],[Date of Birth]])), "")</f>
        <v/>
      </c>
      <c r="Q162" s="10" t="str">
        <f>IF(tbl_claims[[#This Row],[Date of Birth]]&lt;&gt;"", DATE(YEAR(tbl_claims[[#This Row],[Date of Birth]])+21, MONTH(tbl_claims[[#This Row],[Date of Birth]]), DAY(tbl_claims[[#This Row],[Date of Birth]])), "")</f>
        <v/>
      </c>
      <c r="R162" s="10" t="str">
        <f>IF(tbl_claims[[#This Row],[Date of Birth]]&lt;&gt;"", DATE(YEAR(tbl_claims[[#This Row],[Date of Birth]])+25, MONTH(tbl_claims[[#This Row],[Date of Birth]]), DAY(tbl_claims[[#This Row],[Date of Birth]])), "")</f>
        <v/>
      </c>
    </row>
    <row r="163" spans="1:18" s="9" customFormat="1">
      <c r="A163" s="53"/>
      <c r="B163" s="46"/>
      <c r="C163" s="46"/>
      <c r="D163" s="54"/>
      <c r="E163" s="46"/>
      <c r="F163" s="46"/>
      <c r="G163" s="46"/>
      <c r="H163" s="54"/>
      <c r="I163" s="54"/>
      <c r="J163" s="46"/>
      <c r="K163" s="109"/>
      <c r="L1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3" s="55"/>
      <c r="N163" s="44" t="e">
        <f>VLOOKUP(tbl_claims[[#This Row],[Nationality]],Table4[],3,FALSE)</f>
        <v>#N/A</v>
      </c>
      <c r="O163" s="10" t="str">
        <f>IF(tbl_claims[[#This Row],[Date of Birth]]&lt;&gt;"", DATE(YEAR(tbl_claims[[#This Row],[Date of Birth]])+16, MONTH(tbl_claims[[#This Row],[Date of Birth]]), DAY(tbl_claims[[#This Row],[Date of Birth]])), "")</f>
        <v/>
      </c>
      <c r="P163" s="10" t="str">
        <f>IF(tbl_claims[[#This Row],[Date of Birth]]&lt;&gt;"", DATE(YEAR(tbl_claims[[#This Row],[Date of Birth]])+18, MONTH(tbl_claims[[#This Row],[Date of Birth]]), DAY(tbl_claims[[#This Row],[Date of Birth]])), "")</f>
        <v/>
      </c>
      <c r="Q163" s="10" t="str">
        <f>IF(tbl_claims[[#This Row],[Date of Birth]]&lt;&gt;"", DATE(YEAR(tbl_claims[[#This Row],[Date of Birth]])+21, MONTH(tbl_claims[[#This Row],[Date of Birth]]), DAY(tbl_claims[[#This Row],[Date of Birth]])), "")</f>
        <v/>
      </c>
      <c r="R163" s="10" t="str">
        <f>IF(tbl_claims[[#This Row],[Date of Birth]]&lt;&gt;"", DATE(YEAR(tbl_claims[[#This Row],[Date of Birth]])+25, MONTH(tbl_claims[[#This Row],[Date of Birth]]), DAY(tbl_claims[[#This Row],[Date of Birth]])), "")</f>
        <v/>
      </c>
    </row>
    <row r="164" spans="1:18" s="9" customFormat="1">
      <c r="A164" s="53"/>
      <c r="B164" s="46"/>
      <c r="C164" s="46"/>
      <c r="D164" s="54"/>
      <c r="E164" s="46"/>
      <c r="F164" s="46"/>
      <c r="G164" s="46"/>
      <c r="H164" s="54"/>
      <c r="I164" s="54"/>
      <c r="J164" s="46"/>
      <c r="K164" s="109"/>
      <c r="L1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4" s="55"/>
      <c r="N164" s="44" t="e">
        <f>VLOOKUP(tbl_claims[[#This Row],[Nationality]],Table4[],3,FALSE)</f>
        <v>#N/A</v>
      </c>
      <c r="O164" s="10" t="str">
        <f>IF(tbl_claims[[#This Row],[Date of Birth]]&lt;&gt;"", DATE(YEAR(tbl_claims[[#This Row],[Date of Birth]])+16, MONTH(tbl_claims[[#This Row],[Date of Birth]]), DAY(tbl_claims[[#This Row],[Date of Birth]])), "")</f>
        <v/>
      </c>
      <c r="P164" s="10" t="str">
        <f>IF(tbl_claims[[#This Row],[Date of Birth]]&lt;&gt;"", DATE(YEAR(tbl_claims[[#This Row],[Date of Birth]])+18, MONTH(tbl_claims[[#This Row],[Date of Birth]]), DAY(tbl_claims[[#This Row],[Date of Birth]])), "")</f>
        <v/>
      </c>
      <c r="Q164" s="10" t="str">
        <f>IF(tbl_claims[[#This Row],[Date of Birth]]&lt;&gt;"", DATE(YEAR(tbl_claims[[#This Row],[Date of Birth]])+21, MONTH(tbl_claims[[#This Row],[Date of Birth]]), DAY(tbl_claims[[#This Row],[Date of Birth]])), "")</f>
        <v/>
      </c>
      <c r="R164" s="10" t="str">
        <f>IF(tbl_claims[[#This Row],[Date of Birth]]&lt;&gt;"", DATE(YEAR(tbl_claims[[#This Row],[Date of Birth]])+25, MONTH(tbl_claims[[#This Row],[Date of Birth]]), DAY(tbl_claims[[#This Row],[Date of Birth]])), "")</f>
        <v/>
      </c>
    </row>
    <row r="165" spans="1:18" s="9" customFormat="1">
      <c r="A165" s="53"/>
      <c r="B165" s="46"/>
      <c r="C165" s="46"/>
      <c r="D165" s="54"/>
      <c r="E165" s="46"/>
      <c r="F165" s="46"/>
      <c r="G165" s="46"/>
      <c r="H165" s="54"/>
      <c r="I165" s="54"/>
      <c r="J165" s="46"/>
      <c r="K165" s="109"/>
      <c r="L1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5" s="55"/>
      <c r="N165" s="44" t="e">
        <f>VLOOKUP(tbl_claims[[#This Row],[Nationality]],Table4[],3,FALSE)</f>
        <v>#N/A</v>
      </c>
      <c r="O165" s="10" t="str">
        <f>IF(tbl_claims[[#This Row],[Date of Birth]]&lt;&gt;"", DATE(YEAR(tbl_claims[[#This Row],[Date of Birth]])+16, MONTH(tbl_claims[[#This Row],[Date of Birth]]), DAY(tbl_claims[[#This Row],[Date of Birth]])), "")</f>
        <v/>
      </c>
      <c r="P165" s="10" t="str">
        <f>IF(tbl_claims[[#This Row],[Date of Birth]]&lt;&gt;"", DATE(YEAR(tbl_claims[[#This Row],[Date of Birth]])+18, MONTH(tbl_claims[[#This Row],[Date of Birth]]), DAY(tbl_claims[[#This Row],[Date of Birth]])), "")</f>
        <v/>
      </c>
      <c r="Q165" s="10" t="str">
        <f>IF(tbl_claims[[#This Row],[Date of Birth]]&lt;&gt;"", DATE(YEAR(tbl_claims[[#This Row],[Date of Birth]])+21, MONTH(tbl_claims[[#This Row],[Date of Birth]]), DAY(tbl_claims[[#This Row],[Date of Birth]])), "")</f>
        <v/>
      </c>
      <c r="R165" s="10" t="str">
        <f>IF(tbl_claims[[#This Row],[Date of Birth]]&lt;&gt;"", DATE(YEAR(tbl_claims[[#This Row],[Date of Birth]])+25, MONTH(tbl_claims[[#This Row],[Date of Birth]]), DAY(tbl_claims[[#This Row],[Date of Birth]])), "")</f>
        <v/>
      </c>
    </row>
    <row r="166" spans="1:18" s="9" customFormat="1">
      <c r="A166" s="53"/>
      <c r="B166" s="46"/>
      <c r="C166" s="46"/>
      <c r="D166" s="54"/>
      <c r="E166" s="46"/>
      <c r="F166" s="46"/>
      <c r="G166" s="46"/>
      <c r="H166" s="54"/>
      <c r="I166" s="54"/>
      <c r="J166" s="46"/>
      <c r="K166" s="109"/>
      <c r="L1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6" s="55"/>
      <c r="N166" s="44" t="e">
        <f>VLOOKUP(tbl_claims[[#This Row],[Nationality]],Table4[],3,FALSE)</f>
        <v>#N/A</v>
      </c>
      <c r="O166" s="10" t="str">
        <f>IF(tbl_claims[[#This Row],[Date of Birth]]&lt;&gt;"", DATE(YEAR(tbl_claims[[#This Row],[Date of Birth]])+16, MONTH(tbl_claims[[#This Row],[Date of Birth]]), DAY(tbl_claims[[#This Row],[Date of Birth]])), "")</f>
        <v/>
      </c>
      <c r="P166" s="10" t="str">
        <f>IF(tbl_claims[[#This Row],[Date of Birth]]&lt;&gt;"", DATE(YEAR(tbl_claims[[#This Row],[Date of Birth]])+18, MONTH(tbl_claims[[#This Row],[Date of Birth]]), DAY(tbl_claims[[#This Row],[Date of Birth]])), "")</f>
        <v/>
      </c>
      <c r="Q166" s="10" t="str">
        <f>IF(tbl_claims[[#This Row],[Date of Birth]]&lt;&gt;"", DATE(YEAR(tbl_claims[[#This Row],[Date of Birth]])+21, MONTH(tbl_claims[[#This Row],[Date of Birth]]), DAY(tbl_claims[[#This Row],[Date of Birth]])), "")</f>
        <v/>
      </c>
      <c r="R166" s="10" t="str">
        <f>IF(tbl_claims[[#This Row],[Date of Birth]]&lt;&gt;"", DATE(YEAR(tbl_claims[[#This Row],[Date of Birth]])+25, MONTH(tbl_claims[[#This Row],[Date of Birth]]), DAY(tbl_claims[[#This Row],[Date of Birth]])), "")</f>
        <v/>
      </c>
    </row>
    <row r="167" spans="1:18" s="9" customFormat="1">
      <c r="A167" s="53"/>
      <c r="B167" s="46"/>
      <c r="C167" s="46"/>
      <c r="D167" s="54"/>
      <c r="E167" s="46"/>
      <c r="F167" s="46"/>
      <c r="G167" s="46"/>
      <c r="H167" s="54"/>
      <c r="I167" s="54"/>
      <c r="J167" s="46"/>
      <c r="K167" s="109"/>
      <c r="L1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7" s="55"/>
      <c r="N167" s="44" t="e">
        <f>VLOOKUP(tbl_claims[[#This Row],[Nationality]],Table4[],3,FALSE)</f>
        <v>#N/A</v>
      </c>
      <c r="O167" s="10" t="str">
        <f>IF(tbl_claims[[#This Row],[Date of Birth]]&lt;&gt;"", DATE(YEAR(tbl_claims[[#This Row],[Date of Birth]])+16, MONTH(tbl_claims[[#This Row],[Date of Birth]]), DAY(tbl_claims[[#This Row],[Date of Birth]])), "")</f>
        <v/>
      </c>
      <c r="P167" s="10" t="str">
        <f>IF(tbl_claims[[#This Row],[Date of Birth]]&lt;&gt;"", DATE(YEAR(tbl_claims[[#This Row],[Date of Birth]])+18, MONTH(tbl_claims[[#This Row],[Date of Birth]]), DAY(tbl_claims[[#This Row],[Date of Birth]])), "")</f>
        <v/>
      </c>
      <c r="Q167" s="10" t="str">
        <f>IF(tbl_claims[[#This Row],[Date of Birth]]&lt;&gt;"", DATE(YEAR(tbl_claims[[#This Row],[Date of Birth]])+21, MONTH(tbl_claims[[#This Row],[Date of Birth]]), DAY(tbl_claims[[#This Row],[Date of Birth]])), "")</f>
        <v/>
      </c>
      <c r="R167" s="10" t="str">
        <f>IF(tbl_claims[[#This Row],[Date of Birth]]&lt;&gt;"", DATE(YEAR(tbl_claims[[#This Row],[Date of Birth]])+25, MONTH(tbl_claims[[#This Row],[Date of Birth]]), DAY(tbl_claims[[#This Row],[Date of Birth]])), "")</f>
        <v/>
      </c>
    </row>
    <row r="168" spans="1:18" s="9" customFormat="1">
      <c r="A168" s="53"/>
      <c r="B168" s="46"/>
      <c r="C168" s="46"/>
      <c r="D168" s="54"/>
      <c r="E168" s="46"/>
      <c r="F168" s="46"/>
      <c r="G168" s="46"/>
      <c r="H168" s="54"/>
      <c r="I168" s="54"/>
      <c r="J168" s="46"/>
      <c r="K168" s="109"/>
      <c r="L1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8" s="55"/>
      <c r="N168" s="44" t="e">
        <f>VLOOKUP(tbl_claims[[#This Row],[Nationality]],Table4[],3,FALSE)</f>
        <v>#N/A</v>
      </c>
      <c r="O168" s="10" t="str">
        <f>IF(tbl_claims[[#This Row],[Date of Birth]]&lt;&gt;"", DATE(YEAR(tbl_claims[[#This Row],[Date of Birth]])+16, MONTH(tbl_claims[[#This Row],[Date of Birth]]), DAY(tbl_claims[[#This Row],[Date of Birth]])), "")</f>
        <v/>
      </c>
      <c r="P168" s="10" t="str">
        <f>IF(tbl_claims[[#This Row],[Date of Birth]]&lt;&gt;"", DATE(YEAR(tbl_claims[[#This Row],[Date of Birth]])+18, MONTH(tbl_claims[[#This Row],[Date of Birth]]), DAY(tbl_claims[[#This Row],[Date of Birth]])), "")</f>
        <v/>
      </c>
      <c r="Q168" s="10" t="str">
        <f>IF(tbl_claims[[#This Row],[Date of Birth]]&lt;&gt;"", DATE(YEAR(tbl_claims[[#This Row],[Date of Birth]])+21, MONTH(tbl_claims[[#This Row],[Date of Birth]]), DAY(tbl_claims[[#This Row],[Date of Birth]])), "")</f>
        <v/>
      </c>
      <c r="R168" s="10" t="str">
        <f>IF(tbl_claims[[#This Row],[Date of Birth]]&lt;&gt;"", DATE(YEAR(tbl_claims[[#This Row],[Date of Birth]])+25, MONTH(tbl_claims[[#This Row],[Date of Birth]]), DAY(tbl_claims[[#This Row],[Date of Birth]])), "")</f>
        <v/>
      </c>
    </row>
    <row r="169" spans="1:18" s="9" customFormat="1">
      <c r="A169" s="53"/>
      <c r="B169" s="46"/>
      <c r="C169" s="46"/>
      <c r="D169" s="54"/>
      <c r="E169" s="46"/>
      <c r="F169" s="46"/>
      <c r="G169" s="46"/>
      <c r="H169" s="54"/>
      <c r="I169" s="54"/>
      <c r="J169" s="46"/>
      <c r="K169" s="109"/>
      <c r="L1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69" s="55"/>
      <c r="N169" s="44" t="e">
        <f>VLOOKUP(tbl_claims[[#This Row],[Nationality]],Table4[],3,FALSE)</f>
        <v>#N/A</v>
      </c>
      <c r="O169" s="10" t="str">
        <f>IF(tbl_claims[[#This Row],[Date of Birth]]&lt;&gt;"", DATE(YEAR(tbl_claims[[#This Row],[Date of Birth]])+16, MONTH(tbl_claims[[#This Row],[Date of Birth]]), DAY(tbl_claims[[#This Row],[Date of Birth]])), "")</f>
        <v/>
      </c>
      <c r="P169" s="10" t="str">
        <f>IF(tbl_claims[[#This Row],[Date of Birth]]&lt;&gt;"", DATE(YEAR(tbl_claims[[#This Row],[Date of Birth]])+18, MONTH(tbl_claims[[#This Row],[Date of Birth]]), DAY(tbl_claims[[#This Row],[Date of Birth]])), "")</f>
        <v/>
      </c>
      <c r="Q169" s="10" t="str">
        <f>IF(tbl_claims[[#This Row],[Date of Birth]]&lt;&gt;"", DATE(YEAR(tbl_claims[[#This Row],[Date of Birth]])+21, MONTH(tbl_claims[[#This Row],[Date of Birth]]), DAY(tbl_claims[[#This Row],[Date of Birth]])), "")</f>
        <v/>
      </c>
      <c r="R169" s="10" t="str">
        <f>IF(tbl_claims[[#This Row],[Date of Birth]]&lt;&gt;"", DATE(YEAR(tbl_claims[[#This Row],[Date of Birth]])+25, MONTH(tbl_claims[[#This Row],[Date of Birth]]), DAY(tbl_claims[[#This Row],[Date of Birth]])), "")</f>
        <v/>
      </c>
    </row>
    <row r="170" spans="1:18" s="9" customFormat="1">
      <c r="A170" s="53"/>
      <c r="B170" s="46"/>
      <c r="C170" s="46"/>
      <c r="D170" s="54"/>
      <c r="E170" s="46"/>
      <c r="F170" s="46"/>
      <c r="G170" s="46"/>
      <c r="H170" s="54"/>
      <c r="I170" s="54"/>
      <c r="J170" s="46"/>
      <c r="K170" s="109"/>
      <c r="L1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0" s="55"/>
      <c r="N170" s="44" t="e">
        <f>VLOOKUP(tbl_claims[[#This Row],[Nationality]],Table4[],3,FALSE)</f>
        <v>#N/A</v>
      </c>
      <c r="O170" s="10" t="str">
        <f>IF(tbl_claims[[#This Row],[Date of Birth]]&lt;&gt;"", DATE(YEAR(tbl_claims[[#This Row],[Date of Birth]])+16, MONTH(tbl_claims[[#This Row],[Date of Birth]]), DAY(tbl_claims[[#This Row],[Date of Birth]])), "")</f>
        <v/>
      </c>
      <c r="P170" s="10" t="str">
        <f>IF(tbl_claims[[#This Row],[Date of Birth]]&lt;&gt;"", DATE(YEAR(tbl_claims[[#This Row],[Date of Birth]])+18, MONTH(tbl_claims[[#This Row],[Date of Birth]]), DAY(tbl_claims[[#This Row],[Date of Birth]])), "")</f>
        <v/>
      </c>
      <c r="Q170" s="10" t="str">
        <f>IF(tbl_claims[[#This Row],[Date of Birth]]&lt;&gt;"", DATE(YEAR(tbl_claims[[#This Row],[Date of Birth]])+21, MONTH(tbl_claims[[#This Row],[Date of Birth]]), DAY(tbl_claims[[#This Row],[Date of Birth]])), "")</f>
        <v/>
      </c>
      <c r="R170" s="10" t="str">
        <f>IF(tbl_claims[[#This Row],[Date of Birth]]&lt;&gt;"", DATE(YEAR(tbl_claims[[#This Row],[Date of Birth]])+25, MONTH(tbl_claims[[#This Row],[Date of Birth]]), DAY(tbl_claims[[#This Row],[Date of Birth]])), "")</f>
        <v/>
      </c>
    </row>
    <row r="171" spans="1:18" s="9" customFormat="1">
      <c r="A171" s="53"/>
      <c r="B171" s="46"/>
      <c r="C171" s="46"/>
      <c r="D171" s="54"/>
      <c r="E171" s="46"/>
      <c r="F171" s="46"/>
      <c r="G171" s="46"/>
      <c r="H171" s="54"/>
      <c r="I171" s="54"/>
      <c r="J171" s="46"/>
      <c r="K171" s="109"/>
      <c r="L1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1" s="55"/>
      <c r="N171" s="44" t="e">
        <f>VLOOKUP(tbl_claims[[#This Row],[Nationality]],Table4[],3,FALSE)</f>
        <v>#N/A</v>
      </c>
      <c r="O171" s="10" t="str">
        <f>IF(tbl_claims[[#This Row],[Date of Birth]]&lt;&gt;"", DATE(YEAR(tbl_claims[[#This Row],[Date of Birth]])+16, MONTH(tbl_claims[[#This Row],[Date of Birth]]), DAY(tbl_claims[[#This Row],[Date of Birth]])), "")</f>
        <v/>
      </c>
      <c r="P171" s="10" t="str">
        <f>IF(tbl_claims[[#This Row],[Date of Birth]]&lt;&gt;"", DATE(YEAR(tbl_claims[[#This Row],[Date of Birth]])+18, MONTH(tbl_claims[[#This Row],[Date of Birth]]), DAY(tbl_claims[[#This Row],[Date of Birth]])), "")</f>
        <v/>
      </c>
      <c r="Q171" s="10" t="str">
        <f>IF(tbl_claims[[#This Row],[Date of Birth]]&lt;&gt;"", DATE(YEAR(tbl_claims[[#This Row],[Date of Birth]])+21, MONTH(tbl_claims[[#This Row],[Date of Birth]]), DAY(tbl_claims[[#This Row],[Date of Birth]])), "")</f>
        <v/>
      </c>
      <c r="R171" s="10" t="str">
        <f>IF(tbl_claims[[#This Row],[Date of Birth]]&lt;&gt;"", DATE(YEAR(tbl_claims[[#This Row],[Date of Birth]])+25, MONTH(tbl_claims[[#This Row],[Date of Birth]]), DAY(tbl_claims[[#This Row],[Date of Birth]])), "")</f>
        <v/>
      </c>
    </row>
    <row r="172" spans="1:18" s="9" customFormat="1">
      <c r="A172" s="53"/>
      <c r="B172" s="46"/>
      <c r="C172" s="46"/>
      <c r="D172" s="54"/>
      <c r="E172" s="46"/>
      <c r="F172" s="46"/>
      <c r="G172" s="46"/>
      <c r="H172" s="54"/>
      <c r="I172" s="54"/>
      <c r="J172" s="46"/>
      <c r="K172" s="109"/>
      <c r="L1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2" s="55"/>
      <c r="N172" s="44" t="e">
        <f>VLOOKUP(tbl_claims[[#This Row],[Nationality]],Table4[],3,FALSE)</f>
        <v>#N/A</v>
      </c>
      <c r="O172" s="10" t="str">
        <f>IF(tbl_claims[[#This Row],[Date of Birth]]&lt;&gt;"", DATE(YEAR(tbl_claims[[#This Row],[Date of Birth]])+16, MONTH(tbl_claims[[#This Row],[Date of Birth]]), DAY(tbl_claims[[#This Row],[Date of Birth]])), "")</f>
        <v/>
      </c>
      <c r="P172" s="10" t="str">
        <f>IF(tbl_claims[[#This Row],[Date of Birth]]&lt;&gt;"", DATE(YEAR(tbl_claims[[#This Row],[Date of Birth]])+18, MONTH(tbl_claims[[#This Row],[Date of Birth]]), DAY(tbl_claims[[#This Row],[Date of Birth]])), "")</f>
        <v/>
      </c>
      <c r="Q172" s="10" t="str">
        <f>IF(tbl_claims[[#This Row],[Date of Birth]]&lt;&gt;"", DATE(YEAR(tbl_claims[[#This Row],[Date of Birth]])+21, MONTH(tbl_claims[[#This Row],[Date of Birth]]), DAY(tbl_claims[[#This Row],[Date of Birth]])), "")</f>
        <v/>
      </c>
      <c r="R172" s="10" t="str">
        <f>IF(tbl_claims[[#This Row],[Date of Birth]]&lt;&gt;"", DATE(YEAR(tbl_claims[[#This Row],[Date of Birth]])+25, MONTH(tbl_claims[[#This Row],[Date of Birth]]), DAY(tbl_claims[[#This Row],[Date of Birth]])), "")</f>
        <v/>
      </c>
    </row>
    <row r="173" spans="1:18" s="9" customFormat="1">
      <c r="A173" s="53"/>
      <c r="B173" s="46"/>
      <c r="C173" s="46"/>
      <c r="D173" s="54"/>
      <c r="E173" s="46"/>
      <c r="F173" s="46"/>
      <c r="G173" s="46"/>
      <c r="H173" s="54"/>
      <c r="I173" s="54"/>
      <c r="J173" s="46"/>
      <c r="K173" s="109"/>
      <c r="L1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3" s="55"/>
      <c r="N173" s="44" t="e">
        <f>VLOOKUP(tbl_claims[[#This Row],[Nationality]],Table4[],3,FALSE)</f>
        <v>#N/A</v>
      </c>
      <c r="O173" s="10" t="str">
        <f>IF(tbl_claims[[#This Row],[Date of Birth]]&lt;&gt;"", DATE(YEAR(tbl_claims[[#This Row],[Date of Birth]])+16, MONTH(tbl_claims[[#This Row],[Date of Birth]]), DAY(tbl_claims[[#This Row],[Date of Birth]])), "")</f>
        <v/>
      </c>
      <c r="P173" s="10" t="str">
        <f>IF(tbl_claims[[#This Row],[Date of Birth]]&lt;&gt;"", DATE(YEAR(tbl_claims[[#This Row],[Date of Birth]])+18, MONTH(tbl_claims[[#This Row],[Date of Birth]]), DAY(tbl_claims[[#This Row],[Date of Birth]])), "")</f>
        <v/>
      </c>
      <c r="Q173" s="10" t="str">
        <f>IF(tbl_claims[[#This Row],[Date of Birth]]&lt;&gt;"", DATE(YEAR(tbl_claims[[#This Row],[Date of Birth]])+21, MONTH(tbl_claims[[#This Row],[Date of Birth]]), DAY(tbl_claims[[#This Row],[Date of Birth]])), "")</f>
        <v/>
      </c>
      <c r="R173" s="10" t="str">
        <f>IF(tbl_claims[[#This Row],[Date of Birth]]&lt;&gt;"", DATE(YEAR(tbl_claims[[#This Row],[Date of Birth]])+25, MONTH(tbl_claims[[#This Row],[Date of Birth]]), DAY(tbl_claims[[#This Row],[Date of Birth]])), "")</f>
        <v/>
      </c>
    </row>
    <row r="174" spans="1:18" s="9" customFormat="1">
      <c r="A174" s="53"/>
      <c r="B174" s="46"/>
      <c r="C174" s="46"/>
      <c r="D174" s="54"/>
      <c r="E174" s="46"/>
      <c r="F174" s="46"/>
      <c r="G174" s="46"/>
      <c r="H174" s="54"/>
      <c r="I174" s="54"/>
      <c r="J174" s="46"/>
      <c r="K174" s="109"/>
      <c r="L1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4" s="55"/>
      <c r="N174" s="44" t="e">
        <f>VLOOKUP(tbl_claims[[#This Row],[Nationality]],Table4[],3,FALSE)</f>
        <v>#N/A</v>
      </c>
      <c r="O174" s="10" t="str">
        <f>IF(tbl_claims[[#This Row],[Date of Birth]]&lt;&gt;"", DATE(YEAR(tbl_claims[[#This Row],[Date of Birth]])+16, MONTH(tbl_claims[[#This Row],[Date of Birth]]), DAY(tbl_claims[[#This Row],[Date of Birth]])), "")</f>
        <v/>
      </c>
      <c r="P174" s="10" t="str">
        <f>IF(tbl_claims[[#This Row],[Date of Birth]]&lt;&gt;"", DATE(YEAR(tbl_claims[[#This Row],[Date of Birth]])+18, MONTH(tbl_claims[[#This Row],[Date of Birth]]), DAY(tbl_claims[[#This Row],[Date of Birth]])), "")</f>
        <v/>
      </c>
      <c r="Q174" s="10" t="str">
        <f>IF(tbl_claims[[#This Row],[Date of Birth]]&lt;&gt;"", DATE(YEAR(tbl_claims[[#This Row],[Date of Birth]])+21, MONTH(tbl_claims[[#This Row],[Date of Birth]]), DAY(tbl_claims[[#This Row],[Date of Birth]])), "")</f>
        <v/>
      </c>
      <c r="R174" s="10" t="str">
        <f>IF(tbl_claims[[#This Row],[Date of Birth]]&lt;&gt;"", DATE(YEAR(tbl_claims[[#This Row],[Date of Birth]])+25, MONTH(tbl_claims[[#This Row],[Date of Birth]]), DAY(tbl_claims[[#This Row],[Date of Birth]])), "")</f>
        <v/>
      </c>
    </row>
    <row r="175" spans="1:18" s="9" customFormat="1">
      <c r="A175" s="53"/>
      <c r="B175" s="46"/>
      <c r="C175" s="46"/>
      <c r="D175" s="54"/>
      <c r="E175" s="46"/>
      <c r="F175" s="46"/>
      <c r="G175" s="46"/>
      <c r="H175" s="54"/>
      <c r="I175" s="54"/>
      <c r="J175" s="46"/>
      <c r="K175" s="109"/>
      <c r="L1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5" s="55"/>
      <c r="N175" s="44" t="e">
        <f>VLOOKUP(tbl_claims[[#This Row],[Nationality]],Table4[],3,FALSE)</f>
        <v>#N/A</v>
      </c>
      <c r="O175" s="10" t="str">
        <f>IF(tbl_claims[[#This Row],[Date of Birth]]&lt;&gt;"", DATE(YEAR(tbl_claims[[#This Row],[Date of Birth]])+16, MONTH(tbl_claims[[#This Row],[Date of Birth]]), DAY(tbl_claims[[#This Row],[Date of Birth]])), "")</f>
        <v/>
      </c>
      <c r="P175" s="10" t="str">
        <f>IF(tbl_claims[[#This Row],[Date of Birth]]&lt;&gt;"", DATE(YEAR(tbl_claims[[#This Row],[Date of Birth]])+18, MONTH(tbl_claims[[#This Row],[Date of Birth]]), DAY(tbl_claims[[#This Row],[Date of Birth]])), "")</f>
        <v/>
      </c>
      <c r="Q175" s="10" t="str">
        <f>IF(tbl_claims[[#This Row],[Date of Birth]]&lt;&gt;"", DATE(YEAR(tbl_claims[[#This Row],[Date of Birth]])+21, MONTH(tbl_claims[[#This Row],[Date of Birth]]), DAY(tbl_claims[[#This Row],[Date of Birth]])), "")</f>
        <v/>
      </c>
      <c r="R175" s="10" t="str">
        <f>IF(tbl_claims[[#This Row],[Date of Birth]]&lt;&gt;"", DATE(YEAR(tbl_claims[[#This Row],[Date of Birth]])+25, MONTH(tbl_claims[[#This Row],[Date of Birth]]), DAY(tbl_claims[[#This Row],[Date of Birth]])), "")</f>
        <v/>
      </c>
    </row>
    <row r="176" spans="1:18" s="9" customFormat="1">
      <c r="A176" s="53"/>
      <c r="B176" s="46"/>
      <c r="C176" s="46"/>
      <c r="D176" s="54"/>
      <c r="E176" s="46"/>
      <c r="F176" s="46"/>
      <c r="G176" s="46"/>
      <c r="H176" s="54"/>
      <c r="I176" s="54"/>
      <c r="J176" s="46"/>
      <c r="K176" s="109"/>
      <c r="L1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6" s="55"/>
      <c r="N176" s="44" t="e">
        <f>VLOOKUP(tbl_claims[[#This Row],[Nationality]],Table4[],3,FALSE)</f>
        <v>#N/A</v>
      </c>
      <c r="O176" s="10" t="str">
        <f>IF(tbl_claims[[#This Row],[Date of Birth]]&lt;&gt;"", DATE(YEAR(tbl_claims[[#This Row],[Date of Birth]])+16, MONTH(tbl_claims[[#This Row],[Date of Birth]]), DAY(tbl_claims[[#This Row],[Date of Birth]])), "")</f>
        <v/>
      </c>
      <c r="P176" s="10" t="str">
        <f>IF(tbl_claims[[#This Row],[Date of Birth]]&lt;&gt;"", DATE(YEAR(tbl_claims[[#This Row],[Date of Birth]])+18, MONTH(tbl_claims[[#This Row],[Date of Birth]]), DAY(tbl_claims[[#This Row],[Date of Birth]])), "")</f>
        <v/>
      </c>
      <c r="Q176" s="10" t="str">
        <f>IF(tbl_claims[[#This Row],[Date of Birth]]&lt;&gt;"", DATE(YEAR(tbl_claims[[#This Row],[Date of Birth]])+21, MONTH(tbl_claims[[#This Row],[Date of Birth]]), DAY(tbl_claims[[#This Row],[Date of Birth]])), "")</f>
        <v/>
      </c>
      <c r="R176" s="10" t="str">
        <f>IF(tbl_claims[[#This Row],[Date of Birth]]&lt;&gt;"", DATE(YEAR(tbl_claims[[#This Row],[Date of Birth]])+25, MONTH(tbl_claims[[#This Row],[Date of Birth]]), DAY(tbl_claims[[#This Row],[Date of Birth]])), "")</f>
        <v/>
      </c>
    </row>
    <row r="177" spans="1:18" s="9" customFormat="1">
      <c r="A177" s="53"/>
      <c r="B177" s="46"/>
      <c r="C177" s="46"/>
      <c r="D177" s="54"/>
      <c r="E177" s="46"/>
      <c r="F177" s="46"/>
      <c r="G177" s="46"/>
      <c r="H177" s="54"/>
      <c r="I177" s="54"/>
      <c r="J177" s="46"/>
      <c r="K177" s="109"/>
      <c r="L1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7" s="55"/>
      <c r="N177" s="44" t="e">
        <f>VLOOKUP(tbl_claims[[#This Row],[Nationality]],Table4[],3,FALSE)</f>
        <v>#N/A</v>
      </c>
      <c r="O177" s="10" t="str">
        <f>IF(tbl_claims[[#This Row],[Date of Birth]]&lt;&gt;"", DATE(YEAR(tbl_claims[[#This Row],[Date of Birth]])+16, MONTH(tbl_claims[[#This Row],[Date of Birth]]), DAY(tbl_claims[[#This Row],[Date of Birth]])), "")</f>
        <v/>
      </c>
      <c r="P177" s="10" t="str">
        <f>IF(tbl_claims[[#This Row],[Date of Birth]]&lt;&gt;"", DATE(YEAR(tbl_claims[[#This Row],[Date of Birth]])+18, MONTH(tbl_claims[[#This Row],[Date of Birth]]), DAY(tbl_claims[[#This Row],[Date of Birth]])), "")</f>
        <v/>
      </c>
      <c r="Q177" s="10" t="str">
        <f>IF(tbl_claims[[#This Row],[Date of Birth]]&lt;&gt;"", DATE(YEAR(tbl_claims[[#This Row],[Date of Birth]])+21, MONTH(tbl_claims[[#This Row],[Date of Birth]]), DAY(tbl_claims[[#This Row],[Date of Birth]])), "")</f>
        <v/>
      </c>
      <c r="R177" s="10" t="str">
        <f>IF(tbl_claims[[#This Row],[Date of Birth]]&lt;&gt;"", DATE(YEAR(tbl_claims[[#This Row],[Date of Birth]])+25, MONTH(tbl_claims[[#This Row],[Date of Birth]]), DAY(tbl_claims[[#This Row],[Date of Birth]])), "")</f>
        <v/>
      </c>
    </row>
    <row r="178" spans="1:18" s="9" customFormat="1">
      <c r="A178" s="53"/>
      <c r="B178" s="46"/>
      <c r="C178" s="46"/>
      <c r="D178" s="54"/>
      <c r="E178" s="46"/>
      <c r="F178" s="46"/>
      <c r="G178" s="46"/>
      <c r="H178" s="54"/>
      <c r="I178" s="54"/>
      <c r="J178" s="46"/>
      <c r="K178" s="109"/>
      <c r="L1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8" s="55"/>
      <c r="N178" s="44" t="e">
        <f>VLOOKUP(tbl_claims[[#This Row],[Nationality]],Table4[],3,FALSE)</f>
        <v>#N/A</v>
      </c>
      <c r="O178" s="10" t="str">
        <f>IF(tbl_claims[[#This Row],[Date of Birth]]&lt;&gt;"", DATE(YEAR(tbl_claims[[#This Row],[Date of Birth]])+16, MONTH(tbl_claims[[#This Row],[Date of Birth]]), DAY(tbl_claims[[#This Row],[Date of Birth]])), "")</f>
        <v/>
      </c>
      <c r="P178" s="10" t="str">
        <f>IF(tbl_claims[[#This Row],[Date of Birth]]&lt;&gt;"", DATE(YEAR(tbl_claims[[#This Row],[Date of Birth]])+18, MONTH(tbl_claims[[#This Row],[Date of Birth]]), DAY(tbl_claims[[#This Row],[Date of Birth]])), "")</f>
        <v/>
      </c>
      <c r="Q178" s="10" t="str">
        <f>IF(tbl_claims[[#This Row],[Date of Birth]]&lt;&gt;"", DATE(YEAR(tbl_claims[[#This Row],[Date of Birth]])+21, MONTH(tbl_claims[[#This Row],[Date of Birth]]), DAY(tbl_claims[[#This Row],[Date of Birth]])), "")</f>
        <v/>
      </c>
      <c r="R178" s="10" t="str">
        <f>IF(tbl_claims[[#This Row],[Date of Birth]]&lt;&gt;"", DATE(YEAR(tbl_claims[[#This Row],[Date of Birth]])+25, MONTH(tbl_claims[[#This Row],[Date of Birth]]), DAY(tbl_claims[[#This Row],[Date of Birth]])), "")</f>
        <v/>
      </c>
    </row>
    <row r="179" spans="1:18" s="9" customFormat="1">
      <c r="A179" s="53"/>
      <c r="B179" s="46"/>
      <c r="C179" s="46"/>
      <c r="D179" s="54"/>
      <c r="E179" s="46"/>
      <c r="F179" s="46"/>
      <c r="G179" s="46"/>
      <c r="H179" s="54"/>
      <c r="I179" s="54"/>
      <c r="J179" s="46"/>
      <c r="K179" s="109"/>
      <c r="L1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79" s="55"/>
      <c r="N179" s="44" t="e">
        <f>VLOOKUP(tbl_claims[[#This Row],[Nationality]],Table4[],3,FALSE)</f>
        <v>#N/A</v>
      </c>
      <c r="O179" s="10" t="str">
        <f>IF(tbl_claims[[#This Row],[Date of Birth]]&lt;&gt;"", DATE(YEAR(tbl_claims[[#This Row],[Date of Birth]])+16, MONTH(tbl_claims[[#This Row],[Date of Birth]]), DAY(tbl_claims[[#This Row],[Date of Birth]])), "")</f>
        <v/>
      </c>
      <c r="P179" s="10" t="str">
        <f>IF(tbl_claims[[#This Row],[Date of Birth]]&lt;&gt;"", DATE(YEAR(tbl_claims[[#This Row],[Date of Birth]])+18, MONTH(tbl_claims[[#This Row],[Date of Birth]]), DAY(tbl_claims[[#This Row],[Date of Birth]])), "")</f>
        <v/>
      </c>
      <c r="Q179" s="10" t="str">
        <f>IF(tbl_claims[[#This Row],[Date of Birth]]&lt;&gt;"", DATE(YEAR(tbl_claims[[#This Row],[Date of Birth]])+21, MONTH(tbl_claims[[#This Row],[Date of Birth]]), DAY(tbl_claims[[#This Row],[Date of Birth]])), "")</f>
        <v/>
      </c>
      <c r="R179" s="10" t="str">
        <f>IF(tbl_claims[[#This Row],[Date of Birth]]&lt;&gt;"", DATE(YEAR(tbl_claims[[#This Row],[Date of Birth]])+25, MONTH(tbl_claims[[#This Row],[Date of Birth]]), DAY(tbl_claims[[#This Row],[Date of Birth]])), "")</f>
        <v/>
      </c>
    </row>
    <row r="180" spans="1:18" s="9" customFormat="1">
      <c r="A180" s="53"/>
      <c r="B180" s="46"/>
      <c r="C180" s="46"/>
      <c r="D180" s="54"/>
      <c r="E180" s="46"/>
      <c r="F180" s="46"/>
      <c r="G180" s="46"/>
      <c r="H180" s="54"/>
      <c r="I180" s="54"/>
      <c r="J180" s="46"/>
      <c r="K180" s="109"/>
      <c r="L1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0" s="55"/>
      <c r="N180" s="44" t="e">
        <f>VLOOKUP(tbl_claims[[#This Row],[Nationality]],Table4[],3,FALSE)</f>
        <v>#N/A</v>
      </c>
      <c r="O180" s="10" t="str">
        <f>IF(tbl_claims[[#This Row],[Date of Birth]]&lt;&gt;"", DATE(YEAR(tbl_claims[[#This Row],[Date of Birth]])+16, MONTH(tbl_claims[[#This Row],[Date of Birth]]), DAY(tbl_claims[[#This Row],[Date of Birth]])), "")</f>
        <v/>
      </c>
      <c r="P180" s="10" t="str">
        <f>IF(tbl_claims[[#This Row],[Date of Birth]]&lt;&gt;"", DATE(YEAR(tbl_claims[[#This Row],[Date of Birth]])+18, MONTH(tbl_claims[[#This Row],[Date of Birth]]), DAY(tbl_claims[[#This Row],[Date of Birth]])), "")</f>
        <v/>
      </c>
      <c r="Q180" s="10" t="str">
        <f>IF(tbl_claims[[#This Row],[Date of Birth]]&lt;&gt;"", DATE(YEAR(tbl_claims[[#This Row],[Date of Birth]])+21, MONTH(tbl_claims[[#This Row],[Date of Birth]]), DAY(tbl_claims[[#This Row],[Date of Birth]])), "")</f>
        <v/>
      </c>
      <c r="R180" s="10" t="str">
        <f>IF(tbl_claims[[#This Row],[Date of Birth]]&lt;&gt;"", DATE(YEAR(tbl_claims[[#This Row],[Date of Birth]])+25, MONTH(tbl_claims[[#This Row],[Date of Birth]]), DAY(tbl_claims[[#This Row],[Date of Birth]])), "")</f>
        <v/>
      </c>
    </row>
    <row r="181" spans="1:18" s="9" customFormat="1">
      <c r="A181" s="53"/>
      <c r="B181" s="46"/>
      <c r="C181" s="46"/>
      <c r="D181" s="54"/>
      <c r="E181" s="46"/>
      <c r="F181" s="46"/>
      <c r="G181" s="46"/>
      <c r="H181" s="54"/>
      <c r="I181" s="54"/>
      <c r="J181" s="46"/>
      <c r="K181" s="109"/>
      <c r="L1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1" s="55"/>
      <c r="N181" s="44" t="e">
        <f>VLOOKUP(tbl_claims[[#This Row],[Nationality]],Table4[],3,FALSE)</f>
        <v>#N/A</v>
      </c>
      <c r="O181" s="10" t="str">
        <f>IF(tbl_claims[[#This Row],[Date of Birth]]&lt;&gt;"", DATE(YEAR(tbl_claims[[#This Row],[Date of Birth]])+16, MONTH(tbl_claims[[#This Row],[Date of Birth]]), DAY(tbl_claims[[#This Row],[Date of Birth]])), "")</f>
        <v/>
      </c>
      <c r="P181" s="10" t="str">
        <f>IF(tbl_claims[[#This Row],[Date of Birth]]&lt;&gt;"", DATE(YEAR(tbl_claims[[#This Row],[Date of Birth]])+18, MONTH(tbl_claims[[#This Row],[Date of Birth]]), DAY(tbl_claims[[#This Row],[Date of Birth]])), "")</f>
        <v/>
      </c>
      <c r="Q181" s="10" t="str">
        <f>IF(tbl_claims[[#This Row],[Date of Birth]]&lt;&gt;"", DATE(YEAR(tbl_claims[[#This Row],[Date of Birth]])+21, MONTH(tbl_claims[[#This Row],[Date of Birth]]), DAY(tbl_claims[[#This Row],[Date of Birth]])), "")</f>
        <v/>
      </c>
      <c r="R181" s="10" t="str">
        <f>IF(tbl_claims[[#This Row],[Date of Birth]]&lt;&gt;"", DATE(YEAR(tbl_claims[[#This Row],[Date of Birth]])+25, MONTH(tbl_claims[[#This Row],[Date of Birth]]), DAY(tbl_claims[[#This Row],[Date of Birth]])), "")</f>
        <v/>
      </c>
    </row>
    <row r="182" spans="1:18" s="9" customFormat="1">
      <c r="A182" s="53"/>
      <c r="B182" s="46"/>
      <c r="C182" s="46"/>
      <c r="D182" s="54"/>
      <c r="E182" s="46"/>
      <c r="F182" s="46"/>
      <c r="G182" s="46"/>
      <c r="H182" s="54"/>
      <c r="I182" s="54"/>
      <c r="J182" s="46"/>
      <c r="K182" s="109"/>
      <c r="L1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2" s="55"/>
      <c r="N182" s="44" t="e">
        <f>VLOOKUP(tbl_claims[[#This Row],[Nationality]],Table4[],3,FALSE)</f>
        <v>#N/A</v>
      </c>
      <c r="O182" s="10" t="str">
        <f>IF(tbl_claims[[#This Row],[Date of Birth]]&lt;&gt;"", DATE(YEAR(tbl_claims[[#This Row],[Date of Birth]])+16, MONTH(tbl_claims[[#This Row],[Date of Birth]]), DAY(tbl_claims[[#This Row],[Date of Birth]])), "")</f>
        <v/>
      </c>
      <c r="P182" s="10" t="str">
        <f>IF(tbl_claims[[#This Row],[Date of Birth]]&lt;&gt;"", DATE(YEAR(tbl_claims[[#This Row],[Date of Birth]])+18, MONTH(tbl_claims[[#This Row],[Date of Birth]]), DAY(tbl_claims[[#This Row],[Date of Birth]])), "")</f>
        <v/>
      </c>
      <c r="Q182" s="10" t="str">
        <f>IF(tbl_claims[[#This Row],[Date of Birth]]&lt;&gt;"", DATE(YEAR(tbl_claims[[#This Row],[Date of Birth]])+21, MONTH(tbl_claims[[#This Row],[Date of Birth]]), DAY(tbl_claims[[#This Row],[Date of Birth]])), "")</f>
        <v/>
      </c>
      <c r="R182" s="10" t="str">
        <f>IF(tbl_claims[[#This Row],[Date of Birth]]&lt;&gt;"", DATE(YEAR(tbl_claims[[#This Row],[Date of Birth]])+25, MONTH(tbl_claims[[#This Row],[Date of Birth]]), DAY(tbl_claims[[#This Row],[Date of Birth]])), "")</f>
        <v/>
      </c>
    </row>
    <row r="183" spans="1:18" s="9" customFormat="1">
      <c r="A183" s="53"/>
      <c r="B183" s="46"/>
      <c r="C183" s="46"/>
      <c r="D183" s="54"/>
      <c r="E183" s="46"/>
      <c r="F183" s="46"/>
      <c r="G183" s="46"/>
      <c r="H183" s="54"/>
      <c r="I183" s="54"/>
      <c r="J183" s="46"/>
      <c r="K183" s="109"/>
      <c r="L1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3" s="55"/>
      <c r="N183" s="44" t="e">
        <f>VLOOKUP(tbl_claims[[#This Row],[Nationality]],Table4[],3,FALSE)</f>
        <v>#N/A</v>
      </c>
      <c r="O183" s="10" t="str">
        <f>IF(tbl_claims[[#This Row],[Date of Birth]]&lt;&gt;"", DATE(YEAR(tbl_claims[[#This Row],[Date of Birth]])+16, MONTH(tbl_claims[[#This Row],[Date of Birth]]), DAY(tbl_claims[[#This Row],[Date of Birth]])), "")</f>
        <v/>
      </c>
      <c r="P183" s="10" t="str">
        <f>IF(tbl_claims[[#This Row],[Date of Birth]]&lt;&gt;"", DATE(YEAR(tbl_claims[[#This Row],[Date of Birth]])+18, MONTH(tbl_claims[[#This Row],[Date of Birth]]), DAY(tbl_claims[[#This Row],[Date of Birth]])), "")</f>
        <v/>
      </c>
      <c r="Q183" s="10" t="str">
        <f>IF(tbl_claims[[#This Row],[Date of Birth]]&lt;&gt;"", DATE(YEAR(tbl_claims[[#This Row],[Date of Birth]])+21, MONTH(tbl_claims[[#This Row],[Date of Birth]]), DAY(tbl_claims[[#This Row],[Date of Birth]])), "")</f>
        <v/>
      </c>
      <c r="R183" s="10" t="str">
        <f>IF(tbl_claims[[#This Row],[Date of Birth]]&lt;&gt;"", DATE(YEAR(tbl_claims[[#This Row],[Date of Birth]])+25, MONTH(tbl_claims[[#This Row],[Date of Birth]]), DAY(tbl_claims[[#This Row],[Date of Birth]])), "")</f>
        <v/>
      </c>
    </row>
    <row r="184" spans="1:18" s="9" customFormat="1">
      <c r="A184" s="53"/>
      <c r="B184" s="46"/>
      <c r="C184" s="46"/>
      <c r="D184" s="54"/>
      <c r="E184" s="46"/>
      <c r="F184" s="46"/>
      <c r="G184" s="46"/>
      <c r="H184" s="54"/>
      <c r="I184" s="54"/>
      <c r="J184" s="46"/>
      <c r="K184" s="109"/>
      <c r="L1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4" s="55"/>
      <c r="N184" s="44" t="e">
        <f>VLOOKUP(tbl_claims[[#This Row],[Nationality]],Table4[],3,FALSE)</f>
        <v>#N/A</v>
      </c>
      <c r="O184" s="10" t="str">
        <f>IF(tbl_claims[[#This Row],[Date of Birth]]&lt;&gt;"", DATE(YEAR(tbl_claims[[#This Row],[Date of Birth]])+16, MONTH(tbl_claims[[#This Row],[Date of Birth]]), DAY(tbl_claims[[#This Row],[Date of Birth]])), "")</f>
        <v/>
      </c>
      <c r="P184" s="10" t="str">
        <f>IF(tbl_claims[[#This Row],[Date of Birth]]&lt;&gt;"", DATE(YEAR(tbl_claims[[#This Row],[Date of Birth]])+18, MONTH(tbl_claims[[#This Row],[Date of Birth]]), DAY(tbl_claims[[#This Row],[Date of Birth]])), "")</f>
        <v/>
      </c>
      <c r="Q184" s="10" t="str">
        <f>IF(tbl_claims[[#This Row],[Date of Birth]]&lt;&gt;"", DATE(YEAR(tbl_claims[[#This Row],[Date of Birth]])+21, MONTH(tbl_claims[[#This Row],[Date of Birth]]), DAY(tbl_claims[[#This Row],[Date of Birth]])), "")</f>
        <v/>
      </c>
      <c r="R184" s="10" t="str">
        <f>IF(tbl_claims[[#This Row],[Date of Birth]]&lt;&gt;"", DATE(YEAR(tbl_claims[[#This Row],[Date of Birth]])+25, MONTH(tbl_claims[[#This Row],[Date of Birth]]), DAY(tbl_claims[[#This Row],[Date of Birth]])), "")</f>
        <v/>
      </c>
    </row>
    <row r="185" spans="1:18" s="9" customFormat="1">
      <c r="A185" s="53"/>
      <c r="B185" s="46"/>
      <c r="C185" s="46"/>
      <c r="D185" s="54"/>
      <c r="E185" s="46"/>
      <c r="F185" s="46"/>
      <c r="G185" s="46"/>
      <c r="H185" s="54"/>
      <c r="I185" s="54"/>
      <c r="J185" s="46"/>
      <c r="K185" s="109"/>
      <c r="L1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5" s="55"/>
      <c r="N185" s="44" t="e">
        <f>VLOOKUP(tbl_claims[[#This Row],[Nationality]],Table4[],3,FALSE)</f>
        <v>#N/A</v>
      </c>
      <c r="O185" s="10" t="str">
        <f>IF(tbl_claims[[#This Row],[Date of Birth]]&lt;&gt;"", DATE(YEAR(tbl_claims[[#This Row],[Date of Birth]])+16, MONTH(tbl_claims[[#This Row],[Date of Birth]]), DAY(tbl_claims[[#This Row],[Date of Birth]])), "")</f>
        <v/>
      </c>
      <c r="P185" s="10" t="str">
        <f>IF(tbl_claims[[#This Row],[Date of Birth]]&lt;&gt;"", DATE(YEAR(tbl_claims[[#This Row],[Date of Birth]])+18, MONTH(tbl_claims[[#This Row],[Date of Birth]]), DAY(tbl_claims[[#This Row],[Date of Birth]])), "")</f>
        <v/>
      </c>
      <c r="Q185" s="10" t="str">
        <f>IF(tbl_claims[[#This Row],[Date of Birth]]&lt;&gt;"", DATE(YEAR(tbl_claims[[#This Row],[Date of Birth]])+21, MONTH(tbl_claims[[#This Row],[Date of Birth]]), DAY(tbl_claims[[#This Row],[Date of Birth]])), "")</f>
        <v/>
      </c>
      <c r="R185" s="10" t="str">
        <f>IF(tbl_claims[[#This Row],[Date of Birth]]&lt;&gt;"", DATE(YEAR(tbl_claims[[#This Row],[Date of Birth]])+25, MONTH(tbl_claims[[#This Row],[Date of Birth]]), DAY(tbl_claims[[#This Row],[Date of Birth]])), "")</f>
        <v/>
      </c>
    </row>
    <row r="186" spans="1:18" s="9" customFormat="1">
      <c r="A186" s="53"/>
      <c r="B186" s="46"/>
      <c r="C186" s="46"/>
      <c r="D186" s="54"/>
      <c r="E186" s="46"/>
      <c r="F186" s="46"/>
      <c r="G186" s="46"/>
      <c r="H186" s="54"/>
      <c r="I186" s="54"/>
      <c r="J186" s="46"/>
      <c r="K186" s="109"/>
      <c r="L1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6" s="55"/>
      <c r="N186" s="44" t="e">
        <f>VLOOKUP(tbl_claims[[#This Row],[Nationality]],Table4[],3,FALSE)</f>
        <v>#N/A</v>
      </c>
      <c r="O186" s="10" t="str">
        <f>IF(tbl_claims[[#This Row],[Date of Birth]]&lt;&gt;"", DATE(YEAR(tbl_claims[[#This Row],[Date of Birth]])+16, MONTH(tbl_claims[[#This Row],[Date of Birth]]), DAY(tbl_claims[[#This Row],[Date of Birth]])), "")</f>
        <v/>
      </c>
      <c r="P186" s="10" t="str">
        <f>IF(tbl_claims[[#This Row],[Date of Birth]]&lt;&gt;"", DATE(YEAR(tbl_claims[[#This Row],[Date of Birth]])+18, MONTH(tbl_claims[[#This Row],[Date of Birth]]), DAY(tbl_claims[[#This Row],[Date of Birth]])), "")</f>
        <v/>
      </c>
      <c r="Q186" s="10" t="str">
        <f>IF(tbl_claims[[#This Row],[Date of Birth]]&lt;&gt;"", DATE(YEAR(tbl_claims[[#This Row],[Date of Birth]])+21, MONTH(tbl_claims[[#This Row],[Date of Birth]]), DAY(tbl_claims[[#This Row],[Date of Birth]])), "")</f>
        <v/>
      </c>
      <c r="R186" s="10" t="str">
        <f>IF(tbl_claims[[#This Row],[Date of Birth]]&lt;&gt;"", DATE(YEAR(tbl_claims[[#This Row],[Date of Birth]])+25, MONTH(tbl_claims[[#This Row],[Date of Birth]]), DAY(tbl_claims[[#This Row],[Date of Birth]])), "")</f>
        <v/>
      </c>
    </row>
    <row r="187" spans="1:18" s="9" customFormat="1">
      <c r="A187" s="53"/>
      <c r="B187" s="46"/>
      <c r="C187" s="46"/>
      <c r="D187" s="54"/>
      <c r="E187" s="46"/>
      <c r="F187" s="46"/>
      <c r="G187" s="46"/>
      <c r="H187" s="54"/>
      <c r="I187" s="54"/>
      <c r="J187" s="46"/>
      <c r="K187" s="109"/>
      <c r="L1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7" s="55"/>
      <c r="N187" s="44" t="e">
        <f>VLOOKUP(tbl_claims[[#This Row],[Nationality]],Table4[],3,FALSE)</f>
        <v>#N/A</v>
      </c>
      <c r="O187" s="10" t="str">
        <f>IF(tbl_claims[[#This Row],[Date of Birth]]&lt;&gt;"", DATE(YEAR(tbl_claims[[#This Row],[Date of Birth]])+16, MONTH(tbl_claims[[#This Row],[Date of Birth]]), DAY(tbl_claims[[#This Row],[Date of Birth]])), "")</f>
        <v/>
      </c>
      <c r="P187" s="10" t="str">
        <f>IF(tbl_claims[[#This Row],[Date of Birth]]&lt;&gt;"", DATE(YEAR(tbl_claims[[#This Row],[Date of Birth]])+18, MONTH(tbl_claims[[#This Row],[Date of Birth]]), DAY(tbl_claims[[#This Row],[Date of Birth]])), "")</f>
        <v/>
      </c>
      <c r="Q187" s="10" t="str">
        <f>IF(tbl_claims[[#This Row],[Date of Birth]]&lt;&gt;"", DATE(YEAR(tbl_claims[[#This Row],[Date of Birth]])+21, MONTH(tbl_claims[[#This Row],[Date of Birth]]), DAY(tbl_claims[[#This Row],[Date of Birth]])), "")</f>
        <v/>
      </c>
      <c r="R187" s="10" t="str">
        <f>IF(tbl_claims[[#This Row],[Date of Birth]]&lt;&gt;"", DATE(YEAR(tbl_claims[[#This Row],[Date of Birth]])+25, MONTH(tbl_claims[[#This Row],[Date of Birth]]), DAY(tbl_claims[[#This Row],[Date of Birth]])), "")</f>
        <v/>
      </c>
    </row>
    <row r="188" spans="1:18" s="9" customFormat="1">
      <c r="A188" s="53"/>
      <c r="B188" s="46"/>
      <c r="C188" s="46"/>
      <c r="D188" s="54"/>
      <c r="E188" s="46"/>
      <c r="F188" s="46"/>
      <c r="G188" s="46"/>
      <c r="H188" s="54"/>
      <c r="I188" s="54"/>
      <c r="J188" s="46"/>
      <c r="K188" s="109"/>
      <c r="L1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8" s="55"/>
      <c r="N188" s="44" t="e">
        <f>VLOOKUP(tbl_claims[[#This Row],[Nationality]],Table4[],3,FALSE)</f>
        <v>#N/A</v>
      </c>
      <c r="O188" s="10" t="str">
        <f>IF(tbl_claims[[#This Row],[Date of Birth]]&lt;&gt;"", DATE(YEAR(tbl_claims[[#This Row],[Date of Birth]])+16, MONTH(tbl_claims[[#This Row],[Date of Birth]]), DAY(tbl_claims[[#This Row],[Date of Birth]])), "")</f>
        <v/>
      </c>
      <c r="P188" s="10" t="str">
        <f>IF(tbl_claims[[#This Row],[Date of Birth]]&lt;&gt;"", DATE(YEAR(tbl_claims[[#This Row],[Date of Birth]])+18, MONTH(tbl_claims[[#This Row],[Date of Birth]]), DAY(tbl_claims[[#This Row],[Date of Birth]])), "")</f>
        <v/>
      </c>
      <c r="Q188" s="10" t="str">
        <f>IF(tbl_claims[[#This Row],[Date of Birth]]&lt;&gt;"", DATE(YEAR(tbl_claims[[#This Row],[Date of Birth]])+21, MONTH(tbl_claims[[#This Row],[Date of Birth]]), DAY(tbl_claims[[#This Row],[Date of Birth]])), "")</f>
        <v/>
      </c>
      <c r="R188" s="10" t="str">
        <f>IF(tbl_claims[[#This Row],[Date of Birth]]&lt;&gt;"", DATE(YEAR(tbl_claims[[#This Row],[Date of Birth]])+25, MONTH(tbl_claims[[#This Row],[Date of Birth]]), DAY(tbl_claims[[#This Row],[Date of Birth]])), "")</f>
        <v/>
      </c>
    </row>
    <row r="189" spans="1:18" s="9" customFormat="1">
      <c r="A189" s="53"/>
      <c r="B189" s="46"/>
      <c r="C189" s="46"/>
      <c r="D189" s="54"/>
      <c r="E189" s="46"/>
      <c r="F189" s="46"/>
      <c r="G189" s="46"/>
      <c r="H189" s="54"/>
      <c r="I189" s="54"/>
      <c r="J189" s="46"/>
      <c r="K189" s="109"/>
      <c r="L1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89" s="55"/>
      <c r="N189" s="44" t="e">
        <f>VLOOKUP(tbl_claims[[#This Row],[Nationality]],Table4[],3,FALSE)</f>
        <v>#N/A</v>
      </c>
      <c r="O189" s="10" t="str">
        <f>IF(tbl_claims[[#This Row],[Date of Birth]]&lt;&gt;"", DATE(YEAR(tbl_claims[[#This Row],[Date of Birth]])+16, MONTH(tbl_claims[[#This Row],[Date of Birth]]), DAY(tbl_claims[[#This Row],[Date of Birth]])), "")</f>
        <v/>
      </c>
      <c r="P189" s="10" t="str">
        <f>IF(tbl_claims[[#This Row],[Date of Birth]]&lt;&gt;"", DATE(YEAR(tbl_claims[[#This Row],[Date of Birth]])+18, MONTH(tbl_claims[[#This Row],[Date of Birth]]), DAY(tbl_claims[[#This Row],[Date of Birth]])), "")</f>
        <v/>
      </c>
      <c r="Q189" s="10" t="str">
        <f>IF(tbl_claims[[#This Row],[Date of Birth]]&lt;&gt;"", DATE(YEAR(tbl_claims[[#This Row],[Date of Birth]])+21, MONTH(tbl_claims[[#This Row],[Date of Birth]]), DAY(tbl_claims[[#This Row],[Date of Birth]])), "")</f>
        <v/>
      </c>
      <c r="R189" s="10" t="str">
        <f>IF(tbl_claims[[#This Row],[Date of Birth]]&lt;&gt;"", DATE(YEAR(tbl_claims[[#This Row],[Date of Birth]])+25, MONTH(tbl_claims[[#This Row],[Date of Birth]]), DAY(tbl_claims[[#This Row],[Date of Birth]])), "")</f>
        <v/>
      </c>
    </row>
    <row r="190" spans="1:18" s="9" customFormat="1">
      <c r="A190" s="53"/>
      <c r="B190" s="46"/>
      <c r="C190" s="46"/>
      <c r="D190" s="54"/>
      <c r="E190" s="46"/>
      <c r="F190" s="46"/>
      <c r="G190" s="46"/>
      <c r="H190" s="54"/>
      <c r="I190" s="54"/>
      <c r="J190" s="46"/>
      <c r="K190" s="109"/>
      <c r="L1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0" s="55"/>
      <c r="N190" s="44" t="e">
        <f>VLOOKUP(tbl_claims[[#This Row],[Nationality]],Table4[],3,FALSE)</f>
        <v>#N/A</v>
      </c>
      <c r="O190" s="10" t="str">
        <f>IF(tbl_claims[[#This Row],[Date of Birth]]&lt;&gt;"", DATE(YEAR(tbl_claims[[#This Row],[Date of Birth]])+16, MONTH(tbl_claims[[#This Row],[Date of Birth]]), DAY(tbl_claims[[#This Row],[Date of Birth]])), "")</f>
        <v/>
      </c>
      <c r="P190" s="10" t="str">
        <f>IF(tbl_claims[[#This Row],[Date of Birth]]&lt;&gt;"", DATE(YEAR(tbl_claims[[#This Row],[Date of Birth]])+18, MONTH(tbl_claims[[#This Row],[Date of Birth]]), DAY(tbl_claims[[#This Row],[Date of Birth]])), "")</f>
        <v/>
      </c>
      <c r="Q190" s="10" t="str">
        <f>IF(tbl_claims[[#This Row],[Date of Birth]]&lt;&gt;"", DATE(YEAR(tbl_claims[[#This Row],[Date of Birth]])+21, MONTH(tbl_claims[[#This Row],[Date of Birth]]), DAY(tbl_claims[[#This Row],[Date of Birth]])), "")</f>
        <v/>
      </c>
      <c r="R190" s="10" t="str">
        <f>IF(tbl_claims[[#This Row],[Date of Birth]]&lt;&gt;"", DATE(YEAR(tbl_claims[[#This Row],[Date of Birth]])+25, MONTH(tbl_claims[[#This Row],[Date of Birth]]), DAY(tbl_claims[[#This Row],[Date of Birth]])), "")</f>
        <v/>
      </c>
    </row>
    <row r="191" spans="1:18" s="9" customFormat="1">
      <c r="A191" s="53"/>
      <c r="B191" s="46"/>
      <c r="C191" s="46"/>
      <c r="D191" s="54"/>
      <c r="E191" s="46"/>
      <c r="F191" s="46"/>
      <c r="G191" s="46"/>
      <c r="H191" s="54"/>
      <c r="I191" s="54"/>
      <c r="J191" s="46"/>
      <c r="K191" s="109"/>
      <c r="L1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1" s="55"/>
      <c r="N191" s="44" t="e">
        <f>VLOOKUP(tbl_claims[[#This Row],[Nationality]],Table4[],3,FALSE)</f>
        <v>#N/A</v>
      </c>
      <c r="O191" s="10" t="str">
        <f>IF(tbl_claims[[#This Row],[Date of Birth]]&lt;&gt;"", DATE(YEAR(tbl_claims[[#This Row],[Date of Birth]])+16, MONTH(tbl_claims[[#This Row],[Date of Birth]]), DAY(tbl_claims[[#This Row],[Date of Birth]])), "")</f>
        <v/>
      </c>
      <c r="P191" s="10" t="str">
        <f>IF(tbl_claims[[#This Row],[Date of Birth]]&lt;&gt;"", DATE(YEAR(tbl_claims[[#This Row],[Date of Birth]])+18, MONTH(tbl_claims[[#This Row],[Date of Birth]]), DAY(tbl_claims[[#This Row],[Date of Birth]])), "")</f>
        <v/>
      </c>
      <c r="Q191" s="10" t="str">
        <f>IF(tbl_claims[[#This Row],[Date of Birth]]&lt;&gt;"", DATE(YEAR(tbl_claims[[#This Row],[Date of Birth]])+21, MONTH(tbl_claims[[#This Row],[Date of Birth]]), DAY(tbl_claims[[#This Row],[Date of Birth]])), "")</f>
        <v/>
      </c>
      <c r="R191" s="10" t="str">
        <f>IF(tbl_claims[[#This Row],[Date of Birth]]&lt;&gt;"", DATE(YEAR(tbl_claims[[#This Row],[Date of Birth]])+25, MONTH(tbl_claims[[#This Row],[Date of Birth]]), DAY(tbl_claims[[#This Row],[Date of Birth]])), "")</f>
        <v/>
      </c>
    </row>
    <row r="192" spans="1:18" s="9" customFormat="1">
      <c r="A192" s="53"/>
      <c r="B192" s="46"/>
      <c r="C192" s="46"/>
      <c r="D192" s="54"/>
      <c r="E192" s="46"/>
      <c r="F192" s="46"/>
      <c r="G192" s="46"/>
      <c r="H192" s="54"/>
      <c r="I192" s="54"/>
      <c r="J192" s="46"/>
      <c r="K192" s="109"/>
      <c r="L1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2" s="55"/>
      <c r="N192" s="44" t="e">
        <f>VLOOKUP(tbl_claims[[#This Row],[Nationality]],Table4[],3,FALSE)</f>
        <v>#N/A</v>
      </c>
      <c r="O192" s="10" t="str">
        <f>IF(tbl_claims[[#This Row],[Date of Birth]]&lt;&gt;"", DATE(YEAR(tbl_claims[[#This Row],[Date of Birth]])+16, MONTH(tbl_claims[[#This Row],[Date of Birth]]), DAY(tbl_claims[[#This Row],[Date of Birth]])), "")</f>
        <v/>
      </c>
      <c r="P192" s="10" t="str">
        <f>IF(tbl_claims[[#This Row],[Date of Birth]]&lt;&gt;"", DATE(YEAR(tbl_claims[[#This Row],[Date of Birth]])+18, MONTH(tbl_claims[[#This Row],[Date of Birth]]), DAY(tbl_claims[[#This Row],[Date of Birth]])), "")</f>
        <v/>
      </c>
      <c r="Q192" s="10" t="str">
        <f>IF(tbl_claims[[#This Row],[Date of Birth]]&lt;&gt;"", DATE(YEAR(tbl_claims[[#This Row],[Date of Birth]])+21, MONTH(tbl_claims[[#This Row],[Date of Birth]]), DAY(tbl_claims[[#This Row],[Date of Birth]])), "")</f>
        <v/>
      </c>
      <c r="R192" s="10" t="str">
        <f>IF(tbl_claims[[#This Row],[Date of Birth]]&lt;&gt;"", DATE(YEAR(tbl_claims[[#This Row],[Date of Birth]])+25, MONTH(tbl_claims[[#This Row],[Date of Birth]]), DAY(tbl_claims[[#This Row],[Date of Birth]])), "")</f>
        <v/>
      </c>
    </row>
    <row r="193" spans="1:18" s="9" customFormat="1">
      <c r="A193" s="53"/>
      <c r="B193" s="46"/>
      <c r="C193" s="46"/>
      <c r="D193" s="54"/>
      <c r="E193" s="46"/>
      <c r="F193" s="46"/>
      <c r="G193" s="46"/>
      <c r="H193" s="54"/>
      <c r="I193" s="54"/>
      <c r="J193" s="46"/>
      <c r="K193" s="109"/>
      <c r="L1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3" s="55"/>
      <c r="N193" s="44" t="e">
        <f>VLOOKUP(tbl_claims[[#This Row],[Nationality]],Table4[],3,FALSE)</f>
        <v>#N/A</v>
      </c>
      <c r="O193" s="10" t="str">
        <f>IF(tbl_claims[[#This Row],[Date of Birth]]&lt;&gt;"", DATE(YEAR(tbl_claims[[#This Row],[Date of Birth]])+16, MONTH(tbl_claims[[#This Row],[Date of Birth]]), DAY(tbl_claims[[#This Row],[Date of Birth]])), "")</f>
        <v/>
      </c>
      <c r="P193" s="10" t="str">
        <f>IF(tbl_claims[[#This Row],[Date of Birth]]&lt;&gt;"", DATE(YEAR(tbl_claims[[#This Row],[Date of Birth]])+18, MONTH(tbl_claims[[#This Row],[Date of Birth]]), DAY(tbl_claims[[#This Row],[Date of Birth]])), "")</f>
        <v/>
      </c>
      <c r="Q193" s="10" t="str">
        <f>IF(tbl_claims[[#This Row],[Date of Birth]]&lt;&gt;"", DATE(YEAR(tbl_claims[[#This Row],[Date of Birth]])+21, MONTH(tbl_claims[[#This Row],[Date of Birth]]), DAY(tbl_claims[[#This Row],[Date of Birth]])), "")</f>
        <v/>
      </c>
      <c r="R193" s="10" t="str">
        <f>IF(tbl_claims[[#This Row],[Date of Birth]]&lt;&gt;"", DATE(YEAR(tbl_claims[[#This Row],[Date of Birth]])+25, MONTH(tbl_claims[[#This Row],[Date of Birth]]), DAY(tbl_claims[[#This Row],[Date of Birth]])), "")</f>
        <v/>
      </c>
    </row>
    <row r="194" spans="1:18" s="9" customFormat="1">
      <c r="A194" s="53"/>
      <c r="B194" s="46"/>
      <c r="C194" s="46"/>
      <c r="D194" s="54"/>
      <c r="E194" s="46"/>
      <c r="F194" s="46"/>
      <c r="G194" s="46"/>
      <c r="H194" s="54"/>
      <c r="I194" s="54"/>
      <c r="J194" s="46"/>
      <c r="K194" s="109"/>
      <c r="L1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4" s="55"/>
      <c r="N194" s="44" t="e">
        <f>VLOOKUP(tbl_claims[[#This Row],[Nationality]],Table4[],3,FALSE)</f>
        <v>#N/A</v>
      </c>
      <c r="O194" s="10" t="str">
        <f>IF(tbl_claims[[#This Row],[Date of Birth]]&lt;&gt;"", DATE(YEAR(tbl_claims[[#This Row],[Date of Birth]])+16, MONTH(tbl_claims[[#This Row],[Date of Birth]]), DAY(tbl_claims[[#This Row],[Date of Birth]])), "")</f>
        <v/>
      </c>
      <c r="P194" s="10" t="str">
        <f>IF(tbl_claims[[#This Row],[Date of Birth]]&lt;&gt;"", DATE(YEAR(tbl_claims[[#This Row],[Date of Birth]])+18, MONTH(tbl_claims[[#This Row],[Date of Birth]]), DAY(tbl_claims[[#This Row],[Date of Birth]])), "")</f>
        <v/>
      </c>
      <c r="Q194" s="10" t="str">
        <f>IF(tbl_claims[[#This Row],[Date of Birth]]&lt;&gt;"", DATE(YEAR(tbl_claims[[#This Row],[Date of Birth]])+21, MONTH(tbl_claims[[#This Row],[Date of Birth]]), DAY(tbl_claims[[#This Row],[Date of Birth]])), "")</f>
        <v/>
      </c>
      <c r="R194" s="10" t="str">
        <f>IF(tbl_claims[[#This Row],[Date of Birth]]&lt;&gt;"", DATE(YEAR(tbl_claims[[#This Row],[Date of Birth]])+25, MONTH(tbl_claims[[#This Row],[Date of Birth]]), DAY(tbl_claims[[#This Row],[Date of Birth]])), "")</f>
        <v/>
      </c>
    </row>
    <row r="195" spans="1:18" s="9" customFormat="1">
      <c r="A195" s="53"/>
      <c r="B195" s="46"/>
      <c r="C195" s="46"/>
      <c r="D195" s="54"/>
      <c r="E195" s="46"/>
      <c r="F195" s="46"/>
      <c r="G195" s="46"/>
      <c r="H195" s="54"/>
      <c r="I195" s="54"/>
      <c r="J195" s="46"/>
      <c r="K195" s="109"/>
      <c r="L1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5" s="55"/>
      <c r="N195" s="44" t="e">
        <f>VLOOKUP(tbl_claims[[#This Row],[Nationality]],Table4[],3,FALSE)</f>
        <v>#N/A</v>
      </c>
      <c r="O195" s="10" t="str">
        <f>IF(tbl_claims[[#This Row],[Date of Birth]]&lt;&gt;"", DATE(YEAR(tbl_claims[[#This Row],[Date of Birth]])+16, MONTH(tbl_claims[[#This Row],[Date of Birth]]), DAY(tbl_claims[[#This Row],[Date of Birth]])), "")</f>
        <v/>
      </c>
      <c r="P195" s="10" t="str">
        <f>IF(tbl_claims[[#This Row],[Date of Birth]]&lt;&gt;"", DATE(YEAR(tbl_claims[[#This Row],[Date of Birth]])+18, MONTH(tbl_claims[[#This Row],[Date of Birth]]), DAY(tbl_claims[[#This Row],[Date of Birth]])), "")</f>
        <v/>
      </c>
      <c r="Q195" s="10" t="str">
        <f>IF(tbl_claims[[#This Row],[Date of Birth]]&lt;&gt;"", DATE(YEAR(tbl_claims[[#This Row],[Date of Birth]])+21, MONTH(tbl_claims[[#This Row],[Date of Birth]]), DAY(tbl_claims[[#This Row],[Date of Birth]])), "")</f>
        <v/>
      </c>
      <c r="R195" s="10" t="str">
        <f>IF(tbl_claims[[#This Row],[Date of Birth]]&lt;&gt;"", DATE(YEAR(tbl_claims[[#This Row],[Date of Birth]])+25, MONTH(tbl_claims[[#This Row],[Date of Birth]]), DAY(tbl_claims[[#This Row],[Date of Birth]])), "")</f>
        <v/>
      </c>
    </row>
    <row r="196" spans="1:18" s="9" customFormat="1">
      <c r="A196" s="53"/>
      <c r="B196" s="46"/>
      <c r="C196" s="46"/>
      <c r="D196" s="54"/>
      <c r="E196" s="46"/>
      <c r="F196" s="46"/>
      <c r="G196" s="46"/>
      <c r="H196" s="54"/>
      <c r="I196" s="54"/>
      <c r="J196" s="46"/>
      <c r="K196" s="109"/>
      <c r="L1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6" s="55"/>
      <c r="N196" s="44" t="e">
        <f>VLOOKUP(tbl_claims[[#This Row],[Nationality]],Table4[],3,FALSE)</f>
        <v>#N/A</v>
      </c>
      <c r="O196" s="10" t="str">
        <f>IF(tbl_claims[[#This Row],[Date of Birth]]&lt;&gt;"", DATE(YEAR(tbl_claims[[#This Row],[Date of Birth]])+16, MONTH(tbl_claims[[#This Row],[Date of Birth]]), DAY(tbl_claims[[#This Row],[Date of Birth]])), "")</f>
        <v/>
      </c>
      <c r="P196" s="10" t="str">
        <f>IF(tbl_claims[[#This Row],[Date of Birth]]&lt;&gt;"", DATE(YEAR(tbl_claims[[#This Row],[Date of Birth]])+18, MONTH(tbl_claims[[#This Row],[Date of Birth]]), DAY(tbl_claims[[#This Row],[Date of Birth]])), "")</f>
        <v/>
      </c>
      <c r="Q196" s="10" t="str">
        <f>IF(tbl_claims[[#This Row],[Date of Birth]]&lt;&gt;"", DATE(YEAR(tbl_claims[[#This Row],[Date of Birth]])+21, MONTH(tbl_claims[[#This Row],[Date of Birth]]), DAY(tbl_claims[[#This Row],[Date of Birth]])), "")</f>
        <v/>
      </c>
      <c r="R196" s="10" t="str">
        <f>IF(tbl_claims[[#This Row],[Date of Birth]]&lt;&gt;"", DATE(YEAR(tbl_claims[[#This Row],[Date of Birth]])+25, MONTH(tbl_claims[[#This Row],[Date of Birth]]), DAY(tbl_claims[[#This Row],[Date of Birth]])), "")</f>
        <v/>
      </c>
    </row>
    <row r="197" spans="1:18" s="9" customFormat="1">
      <c r="A197" s="53"/>
      <c r="B197" s="46"/>
      <c r="C197" s="46"/>
      <c r="D197" s="54"/>
      <c r="E197" s="46"/>
      <c r="F197" s="46"/>
      <c r="G197" s="46"/>
      <c r="H197" s="54"/>
      <c r="I197" s="54"/>
      <c r="J197" s="46"/>
      <c r="K197" s="109"/>
      <c r="L1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7" s="55"/>
      <c r="N197" s="44" t="e">
        <f>VLOOKUP(tbl_claims[[#This Row],[Nationality]],Table4[],3,FALSE)</f>
        <v>#N/A</v>
      </c>
      <c r="O197" s="10" t="str">
        <f>IF(tbl_claims[[#This Row],[Date of Birth]]&lt;&gt;"", DATE(YEAR(tbl_claims[[#This Row],[Date of Birth]])+16, MONTH(tbl_claims[[#This Row],[Date of Birth]]), DAY(tbl_claims[[#This Row],[Date of Birth]])), "")</f>
        <v/>
      </c>
      <c r="P197" s="10" t="str">
        <f>IF(tbl_claims[[#This Row],[Date of Birth]]&lt;&gt;"", DATE(YEAR(tbl_claims[[#This Row],[Date of Birth]])+18, MONTH(tbl_claims[[#This Row],[Date of Birth]]), DAY(tbl_claims[[#This Row],[Date of Birth]])), "")</f>
        <v/>
      </c>
      <c r="Q197" s="10" t="str">
        <f>IF(tbl_claims[[#This Row],[Date of Birth]]&lt;&gt;"", DATE(YEAR(tbl_claims[[#This Row],[Date of Birth]])+21, MONTH(tbl_claims[[#This Row],[Date of Birth]]), DAY(tbl_claims[[#This Row],[Date of Birth]])), "")</f>
        <v/>
      </c>
      <c r="R197" s="10" t="str">
        <f>IF(tbl_claims[[#This Row],[Date of Birth]]&lt;&gt;"", DATE(YEAR(tbl_claims[[#This Row],[Date of Birth]])+25, MONTH(tbl_claims[[#This Row],[Date of Birth]]), DAY(tbl_claims[[#This Row],[Date of Birth]])), "")</f>
        <v/>
      </c>
    </row>
    <row r="198" spans="1:18" s="9" customFormat="1">
      <c r="A198" s="53"/>
      <c r="B198" s="46"/>
      <c r="C198" s="46"/>
      <c r="D198" s="54"/>
      <c r="E198" s="46"/>
      <c r="F198" s="46"/>
      <c r="G198" s="46"/>
      <c r="H198" s="54"/>
      <c r="I198" s="54"/>
      <c r="J198" s="46"/>
      <c r="K198" s="109"/>
      <c r="L1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8" s="55"/>
      <c r="N198" s="44" t="e">
        <f>VLOOKUP(tbl_claims[[#This Row],[Nationality]],Table4[],3,FALSE)</f>
        <v>#N/A</v>
      </c>
      <c r="O198" s="10" t="str">
        <f>IF(tbl_claims[[#This Row],[Date of Birth]]&lt;&gt;"", DATE(YEAR(tbl_claims[[#This Row],[Date of Birth]])+16, MONTH(tbl_claims[[#This Row],[Date of Birth]]), DAY(tbl_claims[[#This Row],[Date of Birth]])), "")</f>
        <v/>
      </c>
      <c r="P198" s="10" t="str">
        <f>IF(tbl_claims[[#This Row],[Date of Birth]]&lt;&gt;"", DATE(YEAR(tbl_claims[[#This Row],[Date of Birth]])+18, MONTH(tbl_claims[[#This Row],[Date of Birth]]), DAY(tbl_claims[[#This Row],[Date of Birth]])), "")</f>
        <v/>
      </c>
      <c r="Q198" s="10" t="str">
        <f>IF(tbl_claims[[#This Row],[Date of Birth]]&lt;&gt;"", DATE(YEAR(tbl_claims[[#This Row],[Date of Birth]])+21, MONTH(tbl_claims[[#This Row],[Date of Birth]]), DAY(tbl_claims[[#This Row],[Date of Birth]])), "")</f>
        <v/>
      </c>
      <c r="R198" s="10" t="str">
        <f>IF(tbl_claims[[#This Row],[Date of Birth]]&lt;&gt;"", DATE(YEAR(tbl_claims[[#This Row],[Date of Birth]])+25, MONTH(tbl_claims[[#This Row],[Date of Birth]]), DAY(tbl_claims[[#This Row],[Date of Birth]])), "")</f>
        <v/>
      </c>
    </row>
    <row r="199" spans="1:18" s="9" customFormat="1">
      <c r="A199" s="53"/>
      <c r="B199" s="46"/>
      <c r="C199" s="46"/>
      <c r="D199" s="54"/>
      <c r="E199" s="46"/>
      <c r="F199" s="46"/>
      <c r="G199" s="46"/>
      <c r="H199" s="54"/>
      <c r="I199" s="54"/>
      <c r="J199" s="46"/>
      <c r="K199" s="109"/>
      <c r="L1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99" s="55"/>
      <c r="N199" s="44" t="e">
        <f>VLOOKUP(tbl_claims[[#This Row],[Nationality]],Table4[],3,FALSE)</f>
        <v>#N/A</v>
      </c>
      <c r="O199" s="10" t="str">
        <f>IF(tbl_claims[[#This Row],[Date of Birth]]&lt;&gt;"", DATE(YEAR(tbl_claims[[#This Row],[Date of Birth]])+16, MONTH(tbl_claims[[#This Row],[Date of Birth]]), DAY(tbl_claims[[#This Row],[Date of Birth]])), "")</f>
        <v/>
      </c>
      <c r="P199" s="10" t="str">
        <f>IF(tbl_claims[[#This Row],[Date of Birth]]&lt;&gt;"", DATE(YEAR(tbl_claims[[#This Row],[Date of Birth]])+18, MONTH(tbl_claims[[#This Row],[Date of Birth]]), DAY(tbl_claims[[#This Row],[Date of Birth]])), "")</f>
        <v/>
      </c>
      <c r="Q199" s="10" t="str">
        <f>IF(tbl_claims[[#This Row],[Date of Birth]]&lt;&gt;"", DATE(YEAR(tbl_claims[[#This Row],[Date of Birth]])+21, MONTH(tbl_claims[[#This Row],[Date of Birth]]), DAY(tbl_claims[[#This Row],[Date of Birth]])), "")</f>
        <v/>
      </c>
      <c r="R199" s="10" t="str">
        <f>IF(tbl_claims[[#This Row],[Date of Birth]]&lt;&gt;"", DATE(YEAR(tbl_claims[[#This Row],[Date of Birth]])+25, MONTH(tbl_claims[[#This Row],[Date of Birth]]), DAY(tbl_claims[[#This Row],[Date of Birth]])), "")</f>
        <v/>
      </c>
    </row>
    <row r="200" spans="1:18" s="9" customFormat="1">
      <c r="A200" s="53"/>
      <c r="B200" s="46"/>
      <c r="C200" s="46"/>
      <c r="D200" s="54"/>
      <c r="E200" s="46"/>
      <c r="F200" s="46"/>
      <c r="G200" s="46"/>
      <c r="H200" s="54"/>
      <c r="I200" s="54"/>
      <c r="J200" s="46"/>
      <c r="K200" s="109"/>
      <c r="L2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0" s="55"/>
      <c r="N200" s="44" t="e">
        <f>VLOOKUP(tbl_claims[[#This Row],[Nationality]],Table4[],3,FALSE)</f>
        <v>#N/A</v>
      </c>
      <c r="O200" s="10" t="str">
        <f>IF(tbl_claims[[#This Row],[Date of Birth]]&lt;&gt;"", DATE(YEAR(tbl_claims[[#This Row],[Date of Birth]])+16, MONTH(tbl_claims[[#This Row],[Date of Birth]]), DAY(tbl_claims[[#This Row],[Date of Birth]])), "")</f>
        <v/>
      </c>
      <c r="P200" s="10" t="str">
        <f>IF(tbl_claims[[#This Row],[Date of Birth]]&lt;&gt;"", DATE(YEAR(tbl_claims[[#This Row],[Date of Birth]])+18, MONTH(tbl_claims[[#This Row],[Date of Birth]]), DAY(tbl_claims[[#This Row],[Date of Birth]])), "")</f>
        <v/>
      </c>
      <c r="Q200" s="10" t="str">
        <f>IF(tbl_claims[[#This Row],[Date of Birth]]&lt;&gt;"", DATE(YEAR(tbl_claims[[#This Row],[Date of Birth]])+21, MONTH(tbl_claims[[#This Row],[Date of Birth]]), DAY(tbl_claims[[#This Row],[Date of Birth]])), "")</f>
        <v/>
      </c>
      <c r="R200" s="10" t="str">
        <f>IF(tbl_claims[[#This Row],[Date of Birth]]&lt;&gt;"", DATE(YEAR(tbl_claims[[#This Row],[Date of Birth]])+25, MONTH(tbl_claims[[#This Row],[Date of Birth]]), DAY(tbl_claims[[#This Row],[Date of Birth]])), "")</f>
        <v/>
      </c>
    </row>
    <row r="201" spans="1:18" s="9" customFormat="1">
      <c r="A201" s="53"/>
      <c r="B201" s="46"/>
      <c r="C201" s="46"/>
      <c r="D201" s="54"/>
      <c r="E201" s="46"/>
      <c r="F201" s="46"/>
      <c r="G201" s="46"/>
      <c r="H201" s="54"/>
      <c r="I201" s="54"/>
      <c r="J201" s="46"/>
      <c r="K201" s="109"/>
      <c r="L2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1" s="55"/>
      <c r="N201" s="44" t="e">
        <f>VLOOKUP(tbl_claims[[#This Row],[Nationality]],Table4[],3,FALSE)</f>
        <v>#N/A</v>
      </c>
      <c r="O201" s="10" t="str">
        <f>IF(tbl_claims[[#This Row],[Date of Birth]]&lt;&gt;"", DATE(YEAR(tbl_claims[[#This Row],[Date of Birth]])+16, MONTH(tbl_claims[[#This Row],[Date of Birth]]), DAY(tbl_claims[[#This Row],[Date of Birth]])), "")</f>
        <v/>
      </c>
      <c r="P201" s="10" t="str">
        <f>IF(tbl_claims[[#This Row],[Date of Birth]]&lt;&gt;"", DATE(YEAR(tbl_claims[[#This Row],[Date of Birth]])+18, MONTH(tbl_claims[[#This Row],[Date of Birth]]), DAY(tbl_claims[[#This Row],[Date of Birth]])), "")</f>
        <v/>
      </c>
      <c r="Q201" s="10" t="str">
        <f>IF(tbl_claims[[#This Row],[Date of Birth]]&lt;&gt;"", DATE(YEAR(tbl_claims[[#This Row],[Date of Birth]])+21, MONTH(tbl_claims[[#This Row],[Date of Birth]]), DAY(tbl_claims[[#This Row],[Date of Birth]])), "")</f>
        <v/>
      </c>
      <c r="R201" s="10" t="str">
        <f>IF(tbl_claims[[#This Row],[Date of Birth]]&lt;&gt;"", DATE(YEAR(tbl_claims[[#This Row],[Date of Birth]])+25, MONTH(tbl_claims[[#This Row],[Date of Birth]]), DAY(tbl_claims[[#This Row],[Date of Birth]])), "")</f>
        <v/>
      </c>
    </row>
    <row r="202" spans="1:18" s="9" customFormat="1">
      <c r="A202" s="53"/>
      <c r="B202" s="46"/>
      <c r="C202" s="46"/>
      <c r="D202" s="54"/>
      <c r="E202" s="46"/>
      <c r="F202" s="46"/>
      <c r="G202" s="46"/>
      <c r="H202" s="54"/>
      <c r="I202" s="54"/>
      <c r="J202" s="46"/>
      <c r="K202" s="109"/>
      <c r="L2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2" s="55"/>
      <c r="N202" s="44" t="e">
        <f>VLOOKUP(tbl_claims[[#This Row],[Nationality]],Table4[],3,FALSE)</f>
        <v>#N/A</v>
      </c>
      <c r="O202" s="10" t="str">
        <f>IF(tbl_claims[[#This Row],[Date of Birth]]&lt;&gt;"", DATE(YEAR(tbl_claims[[#This Row],[Date of Birth]])+16, MONTH(tbl_claims[[#This Row],[Date of Birth]]), DAY(tbl_claims[[#This Row],[Date of Birth]])), "")</f>
        <v/>
      </c>
      <c r="P202" s="10" t="str">
        <f>IF(tbl_claims[[#This Row],[Date of Birth]]&lt;&gt;"", DATE(YEAR(tbl_claims[[#This Row],[Date of Birth]])+18, MONTH(tbl_claims[[#This Row],[Date of Birth]]), DAY(tbl_claims[[#This Row],[Date of Birth]])), "")</f>
        <v/>
      </c>
      <c r="Q202" s="10" t="str">
        <f>IF(tbl_claims[[#This Row],[Date of Birth]]&lt;&gt;"", DATE(YEAR(tbl_claims[[#This Row],[Date of Birth]])+21, MONTH(tbl_claims[[#This Row],[Date of Birth]]), DAY(tbl_claims[[#This Row],[Date of Birth]])), "")</f>
        <v/>
      </c>
      <c r="R202" s="10" t="str">
        <f>IF(tbl_claims[[#This Row],[Date of Birth]]&lt;&gt;"", DATE(YEAR(tbl_claims[[#This Row],[Date of Birth]])+25, MONTH(tbl_claims[[#This Row],[Date of Birth]]), DAY(tbl_claims[[#This Row],[Date of Birth]])), "")</f>
        <v/>
      </c>
    </row>
    <row r="203" spans="1:18" s="9" customFormat="1">
      <c r="A203" s="53"/>
      <c r="B203" s="46"/>
      <c r="C203" s="46"/>
      <c r="D203" s="54"/>
      <c r="E203" s="46"/>
      <c r="F203" s="46"/>
      <c r="G203" s="46"/>
      <c r="H203" s="54"/>
      <c r="I203" s="54"/>
      <c r="J203" s="46"/>
      <c r="K203" s="109"/>
      <c r="L2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3" s="55"/>
      <c r="N203" s="44" t="e">
        <f>VLOOKUP(tbl_claims[[#This Row],[Nationality]],Table4[],3,FALSE)</f>
        <v>#N/A</v>
      </c>
      <c r="O203" s="10" t="str">
        <f>IF(tbl_claims[[#This Row],[Date of Birth]]&lt;&gt;"", DATE(YEAR(tbl_claims[[#This Row],[Date of Birth]])+16, MONTH(tbl_claims[[#This Row],[Date of Birth]]), DAY(tbl_claims[[#This Row],[Date of Birth]])), "")</f>
        <v/>
      </c>
      <c r="P203" s="10" t="str">
        <f>IF(tbl_claims[[#This Row],[Date of Birth]]&lt;&gt;"", DATE(YEAR(tbl_claims[[#This Row],[Date of Birth]])+18, MONTH(tbl_claims[[#This Row],[Date of Birth]]), DAY(tbl_claims[[#This Row],[Date of Birth]])), "")</f>
        <v/>
      </c>
      <c r="Q203" s="10" t="str">
        <f>IF(tbl_claims[[#This Row],[Date of Birth]]&lt;&gt;"", DATE(YEAR(tbl_claims[[#This Row],[Date of Birth]])+21, MONTH(tbl_claims[[#This Row],[Date of Birth]]), DAY(tbl_claims[[#This Row],[Date of Birth]])), "")</f>
        <v/>
      </c>
      <c r="R203" s="10" t="str">
        <f>IF(tbl_claims[[#This Row],[Date of Birth]]&lt;&gt;"", DATE(YEAR(tbl_claims[[#This Row],[Date of Birth]])+25, MONTH(tbl_claims[[#This Row],[Date of Birth]]), DAY(tbl_claims[[#This Row],[Date of Birth]])), "")</f>
        <v/>
      </c>
    </row>
    <row r="204" spans="1:18" s="9" customFormat="1">
      <c r="A204" s="53"/>
      <c r="B204" s="46"/>
      <c r="C204" s="46"/>
      <c r="D204" s="54"/>
      <c r="E204" s="46"/>
      <c r="F204" s="46"/>
      <c r="G204" s="46"/>
      <c r="H204" s="54"/>
      <c r="I204" s="54"/>
      <c r="J204" s="46"/>
      <c r="K204" s="109"/>
      <c r="L2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4" s="55"/>
      <c r="N204" s="44" t="e">
        <f>VLOOKUP(tbl_claims[[#This Row],[Nationality]],Table4[],3,FALSE)</f>
        <v>#N/A</v>
      </c>
      <c r="O204" s="10" t="str">
        <f>IF(tbl_claims[[#This Row],[Date of Birth]]&lt;&gt;"", DATE(YEAR(tbl_claims[[#This Row],[Date of Birth]])+16, MONTH(tbl_claims[[#This Row],[Date of Birth]]), DAY(tbl_claims[[#This Row],[Date of Birth]])), "")</f>
        <v/>
      </c>
      <c r="P204" s="10" t="str">
        <f>IF(tbl_claims[[#This Row],[Date of Birth]]&lt;&gt;"", DATE(YEAR(tbl_claims[[#This Row],[Date of Birth]])+18, MONTH(tbl_claims[[#This Row],[Date of Birth]]), DAY(tbl_claims[[#This Row],[Date of Birth]])), "")</f>
        <v/>
      </c>
      <c r="Q204" s="10" t="str">
        <f>IF(tbl_claims[[#This Row],[Date of Birth]]&lt;&gt;"", DATE(YEAR(tbl_claims[[#This Row],[Date of Birth]])+21, MONTH(tbl_claims[[#This Row],[Date of Birth]]), DAY(tbl_claims[[#This Row],[Date of Birth]])), "")</f>
        <v/>
      </c>
      <c r="R204" s="10" t="str">
        <f>IF(tbl_claims[[#This Row],[Date of Birth]]&lt;&gt;"", DATE(YEAR(tbl_claims[[#This Row],[Date of Birth]])+25, MONTH(tbl_claims[[#This Row],[Date of Birth]]), DAY(tbl_claims[[#This Row],[Date of Birth]])), "")</f>
        <v/>
      </c>
    </row>
    <row r="205" spans="1:18" s="9" customFormat="1">
      <c r="A205" s="53"/>
      <c r="B205" s="46"/>
      <c r="C205" s="46"/>
      <c r="D205" s="54"/>
      <c r="E205" s="46"/>
      <c r="F205" s="46"/>
      <c r="G205" s="46"/>
      <c r="H205" s="54"/>
      <c r="I205" s="54"/>
      <c r="J205" s="46"/>
      <c r="K205" s="109"/>
      <c r="L2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5" s="55"/>
      <c r="N205" s="44" t="e">
        <f>VLOOKUP(tbl_claims[[#This Row],[Nationality]],Table4[],3,FALSE)</f>
        <v>#N/A</v>
      </c>
      <c r="O205" s="10" t="str">
        <f>IF(tbl_claims[[#This Row],[Date of Birth]]&lt;&gt;"", DATE(YEAR(tbl_claims[[#This Row],[Date of Birth]])+16, MONTH(tbl_claims[[#This Row],[Date of Birth]]), DAY(tbl_claims[[#This Row],[Date of Birth]])), "")</f>
        <v/>
      </c>
      <c r="P205" s="10" t="str">
        <f>IF(tbl_claims[[#This Row],[Date of Birth]]&lt;&gt;"", DATE(YEAR(tbl_claims[[#This Row],[Date of Birth]])+18, MONTH(tbl_claims[[#This Row],[Date of Birth]]), DAY(tbl_claims[[#This Row],[Date of Birth]])), "")</f>
        <v/>
      </c>
      <c r="Q205" s="10" t="str">
        <f>IF(tbl_claims[[#This Row],[Date of Birth]]&lt;&gt;"", DATE(YEAR(tbl_claims[[#This Row],[Date of Birth]])+21, MONTH(tbl_claims[[#This Row],[Date of Birth]]), DAY(tbl_claims[[#This Row],[Date of Birth]])), "")</f>
        <v/>
      </c>
      <c r="R205" s="10" t="str">
        <f>IF(tbl_claims[[#This Row],[Date of Birth]]&lt;&gt;"", DATE(YEAR(tbl_claims[[#This Row],[Date of Birth]])+25, MONTH(tbl_claims[[#This Row],[Date of Birth]]), DAY(tbl_claims[[#This Row],[Date of Birth]])), "")</f>
        <v/>
      </c>
    </row>
    <row r="206" spans="1:18" s="9" customFormat="1">
      <c r="A206" s="53"/>
      <c r="B206" s="46"/>
      <c r="C206" s="46"/>
      <c r="D206" s="54"/>
      <c r="E206" s="46"/>
      <c r="F206" s="46"/>
      <c r="G206" s="46"/>
      <c r="H206" s="54"/>
      <c r="I206" s="54"/>
      <c r="J206" s="46"/>
      <c r="K206" s="109"/>
      <c r="L2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6" s="55"/>
      <c r="N206" s="44" t="e">
        <f>VLOOKUP(tbl_claims[[#This Row],[Nationality]],Table4[],3,FALSE)</f>
        <v>#N/A</v>
      </c>
      <c r="O206" s="10" t="str">
        <f>IF(tbl_claims[[#This Row],[Date of Birth]]&lt;&gt;"", DATE(YEAR(tbl_claims[[#This Row],[Date of Birth]])+16, MONTH(tbl_claims[[#This Row],[Date of Birth]]), DAY(tbl_claims[[#This Row],[Date of Birth]])), "")</f>
        <v/>
      </c>
      <c r="P206" s="10" t="str">
        <f>IF(tbl_claims[[#This Row],[Date of Birth]]&lt;&gt;"", DATE(YEAR(tbl_claims[[#This Row],[Date of Birth]])+18, MONTH(tbl_claims[[#This Row],[Date of Birth]]), DAY(tbl_claims[[#This Row],[Date of Birth]])), "")</f>
        <v/>
      </c>
      <c r="Q206" s="10" t="str">
        <f>IF(tbl_claims[[#This Row],[Date of Birth]]&lt;&gt;"", DATE(YEAR(tbl_claims[[#This Row],[Date of Birth]])+21, MONTH(tbl_claims[[#This Row],[Date of Birth]]), DAY(tbl_claims[[#This Row],[Date of Birth]])), "")</f>
        <v/>
      </c>
      <c r="R206" s="10" t="str">
        <f>IF(tbl_claims[[#This Row],[Date of Birth]]&lt;&gt;"", DATE(YEAR(tbl_claims[[#This Row],[Date of Birth]])+25, MONTH(tbl_claims[[#This Row],[Date of Birth]]), DAY(tbl_claims[[#This Row],[Date of Birth]])), "")</f>
        <v/>
      </c>
    </row>
    <row r="207" spans="1:18" s="9" customFormat="1">
      <c r="A207" s="53"/>
      <c r="B207" s="46"/>
      <c r="C207" s="46"/>
      <c r="D207" s="54"/>
      <c r="E207" s="46"/>
      <c r="F207" s="46"/>
      <c r="G207" s="46"/>
      <c r="H207" s="54"/>
      <c r="I207" s="54"/>
      <c r="J207" s="46"/>
      <c r="K207" s="109"/>
      <c r="L2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7" s="55"/>
      <c r="N207" s="44" t="e">
        <f>VLOOKUP(tbl_claims[[#This Row],[Nationality]],Table4[],3,FALSE)</f>
        <v>#N/A</v>
      </c>
      <c r="O207" s="10" t="str">
        <f>IF(tbl_claims[[#This Row],[Date of Birth]]&lt;&gt;"", DATE(YEAR(tbl_claims[[#This Row],[Date of Birth]])+16, MONTH(tbl_claims[[#This Row],[Date of Birth]]), DAY(tbl_claims[[#This Row],[Date of Birth]])), "")</f>
        <v/>
      </c>
      <c r="P207" s="10" t="str">
        <f>IF(tbl_claims[[#This Row],[Date of Birth]]&lt;&gt;"", DATE(YEAR(tbl_claims[[#This Row],[Date of Birth]])+18, MONTH(tbl_claims[[#This Row],[Date of Birth]]), DAY(tbl_claims[[#This Row],[Date of Birth]])), "")</f>
        <v/>
      </c>
      <c r="Q207" s="10" t="str">
        <f>IF(tbl_claims[[#This Row],[Date of Birth]]&lt;&gt;"", DATE(YEAR(tbl_claims[[#This Row],[Date of Birth]])+21, MONTH(tbl_claims[[#This Row],[Date of Birth]]), DAY(tbl_claims[[#This Row],[Date of Birth]])), "")</f>
        <v/>
      </c>
      <c r="R207" s="10" t="str">
        <f>IF(tbl_claims[[#This Row],[Date of Birth]]&lt;&gt;"", DATE(YEAR(tbl_claims[[#This Row],[Date of Birth]])+25, MONTH(tbl_claims[[#This Row],[Date of Birth]]), DAY(tbl_claims[[#This Row],[Date of Birth]])), "")</f>
        <v/>
      </c>
    </row>
    <row r="208" spans="1:18" s="9" customFormat="1">
      <c r="A208" s="53"/>
      <c r="B208" s="46"/>
      <c r="C208" s="46"/>
      <c r="D208" s="54"/>
      <c r="E208" s="46"/>
      <c r="F208" s="46"/>
      <c r="G208" s="46"/>
      <c r="H208" s="54"/>
      <c r="I208" s="54"/>
      <c r="J208" s="46"/>
      <c r="K208" s="109"/>
      <c r="L2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8" s="55"/>
      <c r="N208" s="44" t="e">
        <f>VLOOKUP(tbl_claims[[#This Row],[Nationality]],Table4[],3,FALSE)</f>
        <v>#N/A</v>
      </c>
      <c r="O208" s="10" t="str">
        <f>IF(tbl_claims[[#This Row],[Date of Birth]]&lt;&gt;"", DATE(YEAR(tbl_claims[[#This Row],[Date of Birth]])+16, MONTH(tbl_claims[[#This Row],[Date of Birth]]), DAY(tbl_claims[[#This Row],[Date of Birth]])), "")</f>
        <v/>
      </c>
      <c r="P208" s="10" t="str">
        <f>IF(tbl_claims[[#This Row],[Date of Birth]]&lt;&gt;"", DATE(YEAR(tbl_claims[[#This Row],[Date of Birth]])+18, MONTH(tbl_claims[[#This Row],[Date of Birth]]), DAY(tbl_claims[[#This Row],[Date of Birth]])), "")</f>
        <v/>
      </c>
      <c r="Q208" s="10" t="str">
        <f>IF(tbl_claims[[#This Row],[Date of Birth]]&lt;&gt;"", DATE(YEAR(tbl_claims[[#This Row],[Date of Birth]])+21, MONTH(tbl_claims[[#This Row],[Date of Birth]]), DAY(tbl_claims[[#This Row],[Date of Birth]])), "")</f>
        <v/>
      </c>
      <c r="R208" s="10" t="str">
        <f>IF(tbl_claims[[#This Row],[Date of Birth]]&lt;&gt;"", DATE(YEAR(tbl_claims[[#This Row],[Date of Birth]])+25, MONTH(tbl_claims[[#This Row],[Date of Birth]]), DAY(tbl_claims[[#This Row],[Date of Birth]])), "")</f>
        <v/>
      </c>
    </row>
    <row r="209" spans="1:18" s="9" customFormat="1">
      <c r="A209" s="53"/>
      <c r="B209" s="46"/>
      <c r="C209" s="46"/>
      <c r="D209" s="54"/>
      <c r="E209" s="46"/>
      <c r="F209" s="46"/>
      <c r="G209" s="46"/>
      <c r="H209" s="54"/>
      <c r="I209" s="54"/>
      <c r="J209" s="46"/>
      <c r="K209" s="109"/>
      <c r="L2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09" s="55"/>
      <c r="N209" s="44" t="e">
        <f>VLOOKUP(tbl_claims[[#This Row],[Nationality]],Table4[],3,FALSE)</f>
        <v>#N/A</v>
      </c>
      <c r="O209" s="10" t="str">
        <f>IF(tbl_claims[[#This Row],[Date of Birth]]&lt;&gt;"", DATE(YEAR(tbl_claims[[#This Row],[Date of Birth]])+16, MONTH(tbl_claims[[#This Row],[Date of Birth]]), DAY(tbl_claims[[#This Row],[Date of Birth]])), "")</f>
        <v/>
      </c>
      <c r="P209" s="10" t="str">
        <f>IF(tbl_claims[[#This Row],[Date of Birth]]&lt;&gt;"", DATE(YEAR(tbl_claims[[#This Row],[Date of Birth]])+18, MONTH(tbl_claims[[#This Row],[Date of Birth]]), DAY(tbl_claims[[#This Row],[Date of Birth]])), "")</f>
        <v/>
      </c>
      <c r="Q209" s="10" t="str">
        <f>IF(tbl_claims[[#This Row],[Date of Birth]]&lt;&gt;"", DATE(YEAR(tbl_claims[[#This Row],[Date of Birth]])+21, MONTH(tbl_claims[[#This Row],[Date of Birth]]), DAY(tbl_claims[[#This Row],[Date of Birth]])), "")</f>
        <v/>
      </c>
      <c r="R209" s="10" t="str">
        <f>IF(tbl_claims[[#This Row],[Date of Birth]]&lt;&gt;"", DATE(YEAR(tbl_claims[[#This Row],[Date of Birth]])+25, MONTH(tbl_claims[[#This Row],[Date of Birth]]), DAY(tbl_claims[[#This Row],[Date of Birth]])), "")</f>
        <v/>
      </c>
    </row>
    <row r="210" spans="1:18" s="9" customFormat="1">
      <c r="A210" s="53"/>
      <c r="B210" s="46"/>
      <c r="C210" s="46"/>
      <c r="D210" s="54"/>
      <c r="E210" s="46"/>
      <c r="F210" s="46"/>
      <c r="G210" s="46"/>
      <c r="H210" s="54"/>
      <c r="I210" s="54"/>
      <c r="J210" s="46"/>
      <c r="K210" s="109"/>
      <c r="L2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0" s="55"/>
      <c r="N210" s="44" t="e">
        <f>VLOOKUP(tbl_claims[[#This Row],[Nationality]],Table4[],3,FALSE)</f>
        <v>#N/A</v>
      </c>
      <c r="O210" s="10" t="str">
        <f>IF(tbl_claims[[#This Row],[Date of Birth]]&lt;&gt;"", DATE(YEAR(tbl_claims[[#This Row],[Date of Birth]])+16, MONTH(tbl_claims[[#This Row],[Date of Birth]]), DAY(tbl_claims[[#This Row],[Date of Birth]])), "")</f>
        <v/>
      </c>
      <c r="P210" s="10" t="str">
        <f>IF(tbl_claims[[#This Row],[Date of Birth]]&lt;&gt;"", DATE(YEAR(tbl_claims[[#This Row],[Date of Birth]])+18, MONTH(tbl_claims[[#This Row],[Date of Birth]]), DAY(tbl_claims[[#This Row],[Date of Birth]])), "")</f>
        <v/>
      </c>
      <c r="Q210" s="10" t="str">
        <f>IF(tbl_claims[[#This Row],[Date of Birth]]&lt;&gt;"", DATE(YEAR(tbl_claims[[#This Row],[Date of Birth]])+21, MONTH(tbl_claims[[#This Row],[Date of Birth]]), DAY(tbl_claims[[#This Row],[Date of Birth]])), "")</f>
        <v/>
      </c>
      <c r="R210" s="10" t="str">
        <f>IF(tbl_claims[[#This Row],[Date of Birth]]&lt;&gt;"", DATE(YEAR(tbl_claims[[#This Row],[Date of Birth]])+25, MONTH(tbl_claims[[#This Row],[Date of Birth]]), DAY(tbl_claims[[#This Row],[Date of Birth]])), "")</f>
        <v/>
      </c>
    </row>
    <row r="211" spans="1:18" s="9" customFormat="1">
      <c r="A211" s="53"/>
      <c r="B211" s="46"/>
      <c r="C211" s="46"/>
      <c r="D211" s="54"/>
      <c r="E211" s="46"/>
      <c r="F211" s="46"/>
      <c r="G211" s="46"/>
      <c r="H211" s="54"/>
      <c r="I211" s="54"/>
      <c r="J211" s="46"/>
      <c r="K211" s="109"/>
      <c r="L2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1" s="55"/>
      <c r="N211" s="44" t="e">
        <f>VLOOKUP(tbl_claims[[#This Row],[Nationality]],Table4[],3,FALSE)</f>
        <v>#N/A</v>
      </c>
      <c r="O211" s="10" t="str">
        <f>IF(tbl_claims[[#This Row],[Date of Birth]]&lt;&gt;"", DATE(YEAR(tbl_claims[[#This Row],[Date of Birth]])+16, MONTH(tbl_claims[[#This Row],[Date of Birth]]), DAY(tbl_claims[[#This Row],[Date of Birth]])), "")</f>
        <v/>
      </c>
      <c r="P211" s="10" t="str">
        <f>IF(tbl_claims[[#This Row],[Date of Birth]]&lt;&gt;"", DATE(YEAR(tbl_claims[[#This Row],[Date of Birth]])+18, MONTH(tbl_claims[[#This Row],[Date of Birth]]), DAY(tbl_claims[[#This Row],[Date of Birth]])), "")</f>
        <v/>
      </c>
      <c r="Q211" s="10" t="str">
        <f>IF(tbl_claims[[#This Row],[Date of Birth]]&lt;&gt;"", DATE(YEAR(tbl_claims[[#This Row],[Date of Birth]])+21, MONTH(tbl_claims[[#This Row],[Date of Birth]]), DAY(tbl_claims[[#This Row],[Date of Birth]])), "")</f>
        <v/>
      </c>
      <c r="R211" s="10" t="str">
        <f>IF(tbl_claims[[#This Row],[Date of Birth]]&lt;&gt;"", DATE(YEAR(tbl_claims[[#This Row],[Date of Birth]])+25, MONTH(tbl_claims[[#This Row],[Date of Birth]]), DAY(tbl_claims[[#This Row],[Date of Birth]])), "")</f>
        <v/>
      </c>
    </row>
    <row r="212" spans="1:18" s="9" customFormat="1">
      <c r="A212" s="53"/>
      <c r="B212" s="46"/>
      <c r="C212" s="46"/>
      <c r="D212" s="54"/>
      <c r="E212" s="46"/>
      <c r="F212" s="46"/>
      <c r="G212" s="46"/>
      <c r="H212" s="54"/>
      <c r="I212" s="54"/>
      <c r="J212" s="46"/>
      <c r="K212" s="109"/>
      <c r="L2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2" s="55"/>
      <c r="N212" s="44" t="e">
        <f>VLOOKUP(tbl_claims[[#This Row],[Nationality]],Table4[],3,FALSE)</f>
        <v>#N/A</v>
      </c>
      <c r="O212" s="10" t="str">
        <f>IF(tbl_claims[[#This Row],[Date of Birth]]&lt;&gt;"", DATE(YEAR(tbl_claims[[#This Row],[Date of Birth]])+16, MONTH(tbl_claims[[#This Row],[Date of Birth]]), DAY(tbl_claims[[#This Row],[Date of Birth]])), "")</f>
        <v/>
      </c>
      <c r="P212" s="10" t="str">
        <f>IF(tbl_claims[[#This Row],[Date of Birth]]&lt;&gt;"", DATE(YEAR(tbl_claims[[#This Row],[Date of Birth]])+18, MONTH(tbl_claims[[#This Row],[Date of Birth]]), DAY(tbl_claims[[#This Row],[Date of Birth]])), "")</f>
        <v/>
      </c>
      <c r="Q212" s="10" t="str">
        <f>IF(tbl_claims[[#This Row],[Date of Birth]]&lt;&gt;"", DATE(YEAR(tbl_claims[[#This Row],[Date of Birth]])+21, MONTH(tbl_claims[[#This Row],[Date of Birth]]), DAY(tbl_claims[[#This Row],[Date of Birth]])), "")</f>
        <v/>
      </c>
      <c r="R212" s="10" t="str">
        <f>IF(tbl_claims[[#This Row],[Date of Birth]]&lt;&gt;"", DATE(YEAR(tbl_claims[[#This Row],[Date of Birth]])+25, MONTH(tbl_claims[[#This Row],[Date of Birth]]), DAY(tbl_claims[[#This Row],[Date of Birth]])), "")</f>
        <v/>
      </c>
    </row>
    <row r="213" spans="1:18" s="9" customFormat="1">
      <c r="A213" s="53"/>
      <c r="B213" s="46"/>
      <c r="C213" s="46"/>
      <c r="D213" s="54"/>
      <c r="E213" s="46"/>
      <c r="F213" s="46"/>
      <c r="G213" s="46"/>
      <c r="H213" s="54"/>
      <c r="I213" s="54"/>
      <c r="J213" s="46"/>
      <c r="K213" s="109"/>
      <c r="L2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3" s="55"/>
      <c r="N213" s="44" t="e">
        <f>VLOOKUP(tbl_claims[[#This Row],[Nationality]],Table4[],3,FALSE)</f>
        <v>#N/A</v>
      </c>
      <c r="O213" s="10" t="str">
        <f>IF(tbl_claims[[#This Row],[Date of Birth]]&lt;&gt;"", DATE(YEAR(tbl_claims[[#This Row],[Date of Birth]])+16, MONTH(tbl_claims[[#This Row],[Date of Birth]]), DAY(tbl_claims[[#This Row],[Date of Birth]])), "")</f>
        <v/>
      </c>
      <c r="P213" s="10" t="str">
        <f>IF(tbl_claims[[#This Row],[Date of Birth]]&lt;&gt;"", DATE(YEAR(tbl_claims[[#This Row],[Date of Birth]])+18, MONTH(tbl_claims[[#This Row],[Date of Birth]]), DAY(tbl_claims[[#This Row],[Date of Birth]])), "")</f>
        <v/>
      </c>
      <c r="Q213" s="10" t="str">
        <f>IF(tbl_claims[[#This Row],[Date of Birth]]&lt;&gt;"", DATE(YEAR(tbl_claims[[#This Row],[Date of Birth]])+21, MONTH(tbl_claims[[#This Row],[Date of Birth]]), DAY(tbl_claims[[#This Row],[Date of Birth]])), "")</f>
        <v/>
      </c>
      <c r="R213" s="10" t="str">
        <f>IF(tbl_claims[[#This Row],[Date of Birth]]&lt;&gt;"", DATE(YEAR(tbl_claims[[#This Row],[Date of Birth]])+25, MONTH(tbl_claims[[#This Row],[Date of Birth]]), DAY(tbl_claims[[#This Row],[Date of Birth]])), "")</f>
        <v/>
      </c>
    </row>
    <row r="214" spans="1:18" s="9" customFormat="1">
      <c r="A214" s="53"/>
      <c r="B214" s="46"/>
      <c r="C214" s="46"/>
      <c r="D214" s="54"/>
      <c r="E214" s="46"/>
      <c r="F214" s="46"/>
      <c r="G214" s="46"/>
      <c r="H214" s="54"/>
      <c r="I214" s="54"/>
      <c r="J214" s="46"/>
      <c r="K214" s="109"/>
      <c r="L2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4" s="55"/>
      <c r="N214" s="44" t="e">
        <f>VLOOKUP(tbl_claims[[#This Row],[Nationality]],Table4[],3,FALSE)</f>
        <v>#N/A</v>
      </c>
      <c r="O214" s="10" t="str">
        <f>IF(tbl_claims[[#This Row],[Date of Birth]]&lt;&gt;"", DATE(YEAR(tbl_claims[[#This Row],[Date of Birth]])+16, MONTH(tbl_claims[[#This Row],[Date of Birth]]), DAY(tbl_claims[[#This Row],[Date of Birth]])), "")</f>
        <v/>
      </c>
      <c r="P214" s="10" t="str">
        <f>IF(tbl_claims[[#This Row],[Date of Birth]]&lt;&gt;"", DATE(YEAR(tbl_claims[[#This Row],[Date of Birth]])+18, MONTH(tbl_claims[[#This Row],[Date of Birth]]), DAY(tbl_claims[[#This Row],[Date of Birth]])), "")</f>
        <v/>
      </c>
      <c r="Q214" s="10" t="str">
        <f>IF(tbl_claims[[#This Row],[Date of Birth]]&lt;&gt;"", DATE(YEAR(tbl_claims[[#This Row],[Date of Birth]])+21, MONTH(tbl_claims[[#This Row],[Date of Birth]]), DAY(tbl_claims[[#This Row],[Date of Birth]])), "")</f>
        <v/>
      </c>
      <c r="R214" s="10" t="str">
        <f>IF(tbl_claims[[#This Row],[Date of Birth]]&lt;&gt;"", DATE(YEAR(tbl_claims[[#This Row],[Date of Birth]])+25, MONTH(tbl_claims[[#This Row],[Date of Birth]]), DAY(tbl_claims[[#This Row],[Date of Birth]])), "")</f>
        <v/>
      </c>
    </row>
    <row r="215" spans="1:18" s="9" customFormat="1">
      <c r="A215" s="53"/>
      <c r="B215" s="46"/>
      <c r="C215" s="46"/>
      <c r="D215" s="54"/>
      <c r="E215" s="46"/>
      <c r="F215" s="46"/>
      <c r="G215" s="46"/>
      <c r="H215" s="54"/>
      <c r="I215" s="54"/>
      <c r="J215" s="46"/>
      <c r="K215" s="109"/>
      <c r="L2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5" s="55"/>
      <c r="N215" s="44" t="e">
        <f>VLOOKUP(tbl_claims[[#This Row],[Nationality]],Table4[],3,FALSE)</f>
        <v>#N/A</v>
      </c>
      <c r="O215" s="10" t="str">
        <f>IF(tbl_claims[[#This Row],[Date of Birth]]&lt;&gt;"", DATE(YEAR(tbl_claims[[#This Row],[Date of Birth]])+16, MONTH(tbl_claims[[#This Row],[Date of Birth]]), DAY(tbl_claims[[#This Row],[Date of Birth]])), "")</f>
        <v/>
      </c>
      <c r="P215" s="10" t="str">
        <f>IF(tbl_claims[[#This Row],[Date of Birth]]&lt;&gt;"", DATE(YEAR(tbl_claims[[#This Row],[Date of Birth]])+18, MONTH(tbl_claims[[#This Row],[Date of Birth]]), DAY(tbl_claims[[#This Row],[Date of Birth]])), "")</f>
        <v/>
      </c>
      <c r="Q215" s="10" t="str">
        <f>IF(tbl_claims[[#This Row],[Date of Birth]]&lt;&gt;"", DATE(YEAR(tbl_claims[[#This Row],[Date of Birth]])+21, MONTH(tbl_claims[[#This Row],[Date of Birth]]), DAY(tbl_claims[[#This Row],[Date of Birth]])), "")</f>
        <v/>
      </c>
      <c r="R215" s="10" t="str">
        <f>IF(tbl_claims[[#This Row],[Date of Birth]]&lt;&gt;"", DATE(YEAR(tbl_claims[[#This Row],[Date of Birth]])+25, MONTH(tbl_claims[[#This Row],[Date of Birth]]), DAY(tbl_claims[[#This Row],[Date of Birth]])), "")</f>
        <v/>
      </c>
    </row>
    <row r="216" spans="1:18" s="9" customFormat="1">
      <c r="A216" s="53"/>
      <c r="B216" s="46"/>
      <c r="C216" s="46"/>
      <c r="D216" s="54"/>
      <c r="E216" s="46"/>
      <c r="F216" s="46"/>
      <c r="G216" s="46"/>
      <c r="H216" s="54"/>
      <c r="I216" s="54"/>
      <c r="J216" s="46"/>
      <c r="K216" s="109"/>
      <c r="L2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6" s="55"/>
      <c r="N216" s="44" t="e">
        <f>VLOOKUP(tbl_claims[[#This Row],[Nationality]],Table4[],3,FALSE)</f>
        <v>#N/A</v>
      </c>
      <c r="O216" s="10" t="str">
        <f>IF(tbl_claims[[#This Row],[Date of Birth]]&lt;&gt;"", DATE(YEAR(tbl_claims[[#This Row],[Date of Birth]])+16, MONTH(tbl_claims[[#This Row],[Date of Birth]]), DAY(tbl_claims[[#This Row],[Date of Birth]])), "")</f>
        <v/>
      </c>
      <c r="P216" s="10" t="str">
        <f>IF(tbl_claims[[#This Row],[Date of Birth]]&lt;&gt;"", DATE(YEAR(tbl_claims[[#This Row],[Date of Birth]])+18, MONTH(tbl_claims[[#This Row],[Date of Birth]]), DAY(tbl_claims[[#This Row],[Date of Birth]])), "")</f>
        <v/>
      </c>
      <c r="Q216" s="10" t="str">
        <f>IF(tbl_claims[[#This Row],[Date of Birth]]&lt;&gt;"", DATE(YEAR(tbl_claims[[#This Row],[Date of Birth]])+21, MONTH(tbl_claims[[#This Row],[Date of Birth]]), DAY(tbl_claims[[#This Row],[Date of Birth]])), "")</f>
        <v/>
      </c>
      <c r="R216" s="10" t="str">
        <f>IF(tbl_claims[[#This Row],[Date of Birth]]&lt;&gt;"", DATE(YEAR(tbl_claims[[#This Row],[Date of Birth]])+25, MONTH(tbl_claims[[#This Row],[Date of Birth]]), DAY(tbl_claims[[#This Row],[Date of Birth]])), "")</f>
        <v/>
      </c>
    </row>
    <row r="217" spans="1:18" s="9" customFormat="1">
      <c r="A217" s="53"/>
      <c r="B217" s="46"/>
      <c r="C217" s="46"/>
      <c r="D217" s="54"/>
      <c r="E217" s="46"/>
      <c r="F217" s="46"/>
      <c r="G217" s="46"/>
      <c r="H217" s="54"/>
      <c r="I217" s="54"/>
      <c r="J217" s="46"/>
      <c r="K217" s="109"/>
      <c r="L2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7" s="55"/>
      <c r="N217" s="44" t="e">
        <f>VLOOKUP(tbl_claims[[#This Row],[Nationality]],Table4[],3,FALSE)</f>
        <v>#N/A</v>
      </c>
      <c r="O217" s="10" t="str">
        <f>IF(tbl_claims[[#This Row],[Date of Birth]]&lt;&gt;"", DATE(YEAR(tbl_claims[[#This Row],[Date of Birth]])+16, MONTH(tbl_claims[[#This Row],[Date of Birth]]), DAY(tbl_claims[[#This Row],[Date of Birth]])), "")</f>
        <v/>
      </c>
      <c r="P217" s="10" t="str">
        <f>IF(tbl_claims[[#This Row],[Date of Birth]]&lt;&gt;"", DATE(YEAR(tbl_claims[[#This Row],[Date of Birth]])+18, MONTH(tbl_claims[[#This Row],[Date of Birth]]), DAY(tbl_claims[[#This Row],[Date of Birth]])), "")</f>
        <v/>
      </c>
      <c r="Q217" s="10" t="str">
        <f>IF(tbl_claims[[#This Row],[Date of Birth]]&lt;&gt;"", DATE(YEAR(tbl_claims[[#This Row],[Date of Birth]])+21, MONTH(tbl_claims[[#This Row],[Date of Birth]]), DAY(tbl_claims[[#This Row],[Date of Birth]])), "")</f>
        <v/>
      </c>
      <c r="R217" s="10" t="str">
        <f>IF(tbl_claims[[#This Row],[Date of Birth]]&lt;&gt;"", DATE(YEAR(tbl_claims[[#This Row],[Date of Birth]])+25, MONTH(tbl_claims[[#This Row],[Date of Birth]]), DAY(tbl_claims[[#This Row],[Date of Birth]])), "")</f>
        <v/>
      </c>
    </row>
    <row r="218" spans="1:18" s="9" customFormat="1">
      <c r="A218" s="53"/>
      <c r="B218" s="46"/>
      <c r="C218" s="46"/>
      <c r="D218" s="54"/>
      <c r="E218" s="46"/>
      <c r="F218" s="46"/>
      <c r="G218" s="46"/>
      <c r="H218" s="54"/>
      <c r="I218" s="54"/>
      <c r="J218" s="46"/>
      <c r="K218" s="109"/>
      <c r="L2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8" s="55"/>
      <c r="N218" s="44" t="e">
        <f>VLOOKUP(tbl_claims[[#This Row],[Nationality]],Table4[],3,FALSE)</f>
        <v>#N/A</v>
      </c>
      <c r="O218" s="10" t="str">
        <f>IF(tbl_claims[[#This Row],[Date of Birth]]&lt;&gt;"", DATE(YEAR(tbl_claims[[#This Row],[Date of Birth]])+16, MONTH(tbl_claims[[#This Row],[Date of Birth]]), DAY(tbl_claims[[#This Row],[Date of Birth]])), "")</f>
        <v/>
      </c>
      <c r="P218" s="10" t="str">
        <f>IF(tbl_claims[[#This Row],[Date of Birth]]&lt;&gt;"", DATE(YEAR(tbl_claims[[#This Row],[Date of Birth]])+18, MONTH(tbl_claims[[#This Row],[Date of Birth]]), DAY(tbl_claims[[#This Row],[Date of Birth]])), "")</f>
        <v/>
      </c>
      <c r="Q218" s="10" t="str">
        <f>IF(tbl_claims[[#This Row],[Date of Birth]]&lt;&gt;"", DATE(YEAR(tbl_claims[[#This Row],[Date of Birth]])+21, MONTH(tbl_claims[[#This Row],[Date of Birth]]), DAY(tbl_claims[[#This Row],[Date of Birth]])), "")</f>
        <v/>
      </c>
      <c r="R218" s="10" t="str">
        <f>IF(tbl_claims[[#This Row],[Date of Birth]]&lt;&gt;"", DATE(YEAR(tbl_claims[[#This Row],[Date of Birth]])+25, MONTH(tbl_claims[[#This Row],[Date of Birth]]), DAY(tbl_claims[[#This Row],[Date of Birth]])), "")</f>
        <v/>
      </c>
    </row>
    <row r="219" spans="1:18" s="9" customFormat="1">
      <c r="A219" s="53"/>
      <c r="B219" s="46"/>
      <c r="C219" s="46"/>
      <c r="D219" s="54"/>
      <c r="E219" s="46"/>
      <c r="F219" s="46"/>
      <c r="G219" s="46"/>
      <c r="H219" s="54"/>
      <c r="I219" s="54"/>
      <c r="J219" s="46"/>
      <c r="K219" s="109"/>
      <c r="L2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19" s="55"/>
      <c r="N219" s="44" t="e">
        <f>VLOOKUP(tbl_claims[[#This Row],[Nationality]],Table4[],3,FALSE)</f>
        <v>#N/A</v>
      </c>
      <c r="O219" s="10" t="str">
        <f>IF(tbl_claims[[#This Row],[Date of Birth]]&lt;&gt;"", DATE(YEAR(tbl_claims[[#This Row],[Date of Birth]])+16, MONTH(tbl_claims[[#This Row],[Date of Birth]]), DAY(tbl_claims[[#This Row],[Date of Birth]])), "")</f>
        <v/>
      </c>
      <c r="P219" s="10" t="str">
        <f>IF(tbl_claims[[#This Row],[Date of Birth]]&lt;&gt;"", DATE(YEAR(tbl_claims[[#This Row],[Date of Birth]])+18, MONTH(tbl_claims[[#This Row],[Date of Birth]]), DAY(tbl_claims[[#This Row],[Date of Birth]])), "")</f>
        <v/>
      </c>
      <c r="Q219" s="10" t="str">
        <f>IF(tbl_claims[[#This Row],[Date of Birth]]&lt;&gt;"", DATE(YEAR(tbl_claims[[#This Row],[Date of Birth]])+21, MONTH(tbl_claims[[#This Row],[Date of Birth]]), DAY(tbl_claims[[#This Row],[Date of Birth]])), "")</f>
        <v/>
      </c>
      <c r="R219" s="10" t="str">
        <f>IF(tbl_claims[[#This Row],[Date of Birth]]&lt;&gt;"", DATE(YEAR(tbl_claims[[#This Row],[Date of Birth]])+25, MONTH(tbl_claims[[#This Row],[Date of Birth]]), DAY(tbl_claims[[#This Row],[Date of Birth]])), "")</f>
        <v/>
      </c>
    </row>
    <row r="220" spans="1:18" s="9" customFormat="1">
      <c r="A220" s="53"/>
      <c r="B220" s="46"/>
      <c r="C220" s="46"/>
      <c r="D220" s="54"/>
      <c r="E220" s="46"/>
      <c r="F220" s="46"/>
      <c r="G220" s="46"/>
      <c r="H220" s="54"/>
      <c r="I220" s="54"/>
      <c r="J220" s="46"/>
      <c r="K220" s="109"/>
      <c r="L2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0" s="55"/>
      <c r="N220" s="44" t="e">
        <f>VLOOKUP(tbl_claims[[#This Row],[Nationality]],Table4[],3,FALSE)</f>
        <v>#N/A</v>
      </c>
      <c r="O220" s="10" t="str">
        <f>IF(tbl_claims[[#This Row],[Date of Birth]]&lt;&gt;"", DATE(YEAR(tbl_claims[[#This Row],[Date of Birth]])+16, MONTH(tbl_claims[[#This Row],[Date of Birth]]), DAY(tbl_claims[[#This Row],[Date of Birth]])), "")</f>
        <v/>
      </c>
      <c r="P220" s="10" t="str">
        <f>IF(tbl_claims[[#This Row],[Date of Birth]]&lt;&gt;"", DATE(YEAR(tbl_claims[[#This Row],[Date of Birth]])+18, MONTH(tbl_claims[[#This Row],[Date of Birth]]), DAY(tbl_claims[[#This Row],[Date of Birth]])), "")</f>
        <v/>
      </c>
      <c r="Q220" s="10" t="str">
        <f>IF(tbl_claims[[#This Row],[Date of Birth]]&lt;&gt;"", DATE(YEAR(tbl_claims[[#This Row],[Date of Birth]])+21, MONTH(tbl_claims[[#This Row],[Date of Birth]]), DAY(tbl_claims[[#This Row],[Date of Birth]])), "")</f>
        <v/>
      </c>
      <c r="R220" s="10" t="str">
        <f>IF(tbl_claims[[#This Row],[Date of Birth]]&lt;&gt;"", DATE(YEAR(tbl_claims[[#This Row],[Date of Birth]])+25, MONTH(tbl_claims[[#This Row],[Date of Birth]]), DAY(tbl_claims[[#This Row],[Date of Birth]])), "")</f>
        <v/>
      </c>
    </row>
    <row r="221" spans="1:18" s="9" customFormat="1">
      <c r="A221" s="53"/>
      <c r="B221" s="46"/>
      <c r="C221" s="46"/>
      <c r="D221" s="54"/>
      <c r="E221" s="46"/>
      <c r="F221" s="46"/>
      <c r="G221" s="46"/>
      <c r="H221" s="54"/>
      <c r="I221" s="54"/>
      <c r="J221" s="46"/>
      <c r="K221" s="109"/>
      <c r="L2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1" s="55"/>
      <c r="N221" s="44" t="e">
        <f>VLOOKUP(tbl_claims[[#This Row],[Nationality]],Table4[],3,FALSE)</f>
        <v>#N/A</v>
      </c>
      <c r="O221" s="10" t="str">
        <f>IF(tbl_claims[[#This Row],[Date of Birth]]&lt;&gt;"", DATE(YEAR(tbl_claims[[#This Row],[Date of Birth]])+16, MONTH(tbl_claims[[#This Row],[Date of Birth]]), DAY(tbl_claims[[#This Row],[Date of Birth]])), "")</f>
        <v/>
      </c>
      <c r="P221" s="10" t="str">
        <f>IF(tbl_claims[[#This Row],[Date of Birth]]&lt;&gt;"", DATE(YEAR(tbl_claims[[#This Row],[Date of Birth]])+18, MONTH(tbl_claims[[#This Row],[Date of Birth]]), DAY(tbl_claims[[#This Row],[Date of Birth]])), "")</f>
        <v/>
      </c>
      <c r="Q221" s="10" t="str">
        <f>IF(tbl_claims[[#This Row],[Date of Birth]]&lt;&gt;"", DATE(YEAR(tbl_claims[[#This Row],[Date of Birth]])+21, MONTH(tbl_claims[[#This Row],[Date of Birth]]), DAY(tbl_claims[[#This Row],[Date of Birth]])), "")</f>
        <v/>
      </c>
      <c r="R221" s="10" t="str">
        <f>IF(tbl_claims[[#This Row],[Date of Birth]]&lt;&gt;"", DATE(YEAR(tbl_claims[[#This Row],[Date of Birth]])+25, MONTH(tbl_claims[[#This Row],[Date of Birth]]), DAY(tbl_claims[[#This Row],[Date of Birth]])), "")</f>
        <v/>
      </c>
    </row>
    <row r="222" spans="1:18" s="9" customFormat="1">
      <c r="A222" s="53"/>
      <c r="B222" s="46"/>
      <c r="C222" s="46"/>
      <c r="D222" s="54"/>
      <c r="E222" s="46"/>
      <c r="F222" s="46"/>
      <c r="G222" s="46"/>
      <c r="H222" s="54"/>
      <c r="I222" s="54"/>
      <c r="J222" s="46"/>
      <c r="K222" s="109"/>
      <c r="L2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2" s="55"/>
      <c r="N222" s="44" t="e">
        <f>VLOOKUP(tbl_claims[[#This Row],[Nationality]],Table4[],3,FALSE)</f>
        <v>#N/A</v>
      </c>
      <c r="O222" s="10" t="str">
        <f>IF(tbl_claims[[#This Row],[Date of Birth]]&lt;&gt;"", DATE(YEAR(tbl_claims[[#This Row],[Date of Birth]])+16, MONTH(tbl_claims[[#This Row],[Date of Birth]]), DAY(tbl_claims[[#This Row],[Date of Birth]])), "")</f>
        <v/>
      </c>
      <c r="P222" s="10" t="str">
        <f>IF(tbl_claims[[#This Row],[Date of Birth]]&lt;&gt;"", DATE(YEAR(tbl_claims[[#This Row],[Date of Birth]])+18, MONTH(tbl_claims[[#This Row],[Date of Birth]]), DAY(tbl_claims[[#This Row],[Date of Birth]])), "")</f>
        <v/>
      </c>
      <c r="Q222" s="10" t="str">
        <f>IF(tbl_claims[[#This Row],[Date of Birth]]&lt;&gt;"", DATE(YEAR(tbl_claims[[#This Row],[Date of Birth]])+21, MONTH(tbl_claims[[#This Row],[Date of Birth]]), DAY(tbl_claims[[#This Row],[Date of Birth]])), "")</f>
        <v/>
      </c>
      <c r="R222" s="10" t="str">
        <f>IF(tbl_claims[[#This Row],[Date of Birth]]&lt;&gt;"", DATE(YEAR(tbl_claims[[#This Row],[Date of Birth]])+25, MONTH(tbl_claims[[#This Row],[Date of Birth]]), DAY(tbl_claims[[#This Row],[Date of Birth]])), "")</f>
        <v/>
      </c>
    </row>
    <row r="223" spans="1:18" s="9" customFormat="1">
      <c r="A223" s="53"/>
      <c r="B223" s="46"/>
      <c r="C223" s="46"/>
      <c r="D223" s="54"/>
      <c r="E223" s="46"/>
      <c r="F223" s="46"/>
      <c r="G223" s="46"/>
      <c r="H223" s="54"/>
      <c r="I223" s="54"/>
      <c r="J223" s="46"/>
      <c r="K223" s="109"/>
      <c r="L2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3" s="55"/>
      <c r="N223" s="44" t="e">
        <f>VLOOKUP(tbl_claims[[#This Row],[Nationality]],Table4[],3,FALSE)</f>
        <v>#N/A</v>
      </c>
      <c r="O223" s="10" t="str">
        <f>IF(tbl_claims[[#This Row],[Date of Birth]]&lt;&gt;"", DATE(YEAR(tbl_claims[[#This Row],[Date of Birth]])+16, MONTH(tbl_claims[[#This Row],[Date of Birth]]), DAY(tbl_claims[[#This Row],[Date of Birth]])), "")</f>
        <v/>
      </c>
      <c r="P223" s="10" t="str">
        <f>IF(tbl_claims[[#This Row],[Date of Birth]]&lt;&gt;"", DATE(YEAR(tbl_claims[[#This Row],[Date of Birth]])+18, MONTH(tbl_claims[[#This Row],[Date of Birth]]), DAY(tbl_claims[[#This Row],[Date of Birth]])), "")</f>
        <v/>
      </c>
      <c r="Q223" s="10" t="str">
        <f>IF(tbl_claims[[#This Row],[Date of Birth]]&lt;&gt;"", DATE(YEAR(tbl_claims[[#This Row],[Date of Birth]])+21, MONTH(tbl_claims[[#This Row],[Date of Birth]]), DAY(tbl_claims[[#This Row],[Date of Birth]])), "")</f>
        <v/>
      </c>
      <c r="R223" s="10" t="str">
        <f>IF(tbl_claims[[#This Row],[Date of Birth]]&lt;&gt;"", DATE(YEAR(tbl_claims[[#This Row],[Date of Birth]])+25, MONTH(tbl_claims[[#This Row],[Date of Birth]]), DAY(tbl_claims[[#This Row],[Date of Birth]])), "")</f>
        <v/>
      </c>
    </row>
    <row r="224" spans="1:18" s="9" customFormat="1">
      <c r="A224" s="53"/>
      <c r="B224" s="46"/>
      <c r="C224" s="46"/>
      <c r="D224" s="54"/>
      <c r="E224" s="46"/>
      <c r="F224" s="46"/>
      <c r="G224" s="46"/>
      <c r="H224" s="54"/>
      <c r="I224" s="54"/>
      <c r="J224" s="46"/>
      <c r="K224" s="109"/>
      <c r="L2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4" s="55"/>
      <c r="N224" s="44" t="e">
        <f>VLOOKUP(tbl_claims[[#This Row],[Nationality]],Table4[],3,FALSE)</f>
        <v>#N/A</v>
      </c>
      <c r="O224" s="10" t="str">
        <f>IF(tbl_claims[[#This Row],[Date of Birth]]&lt;&gt;"", DATE(YEAR(tbl_claims[[#This Row],[Date of Birth]])+16, MONTH(tbl_claims[[#This Row],[Date of Birth]]), DAY(tbl_claims[[#This Row],[Date of Birth]])), "")</f>
        <v/>
      </c>
      <c r="P224" s="10" t="str">
        <f>IF(tbl_claims[[#This Row],[Date of Birth]]&lt;&gt;"", DATE(YEAR(tbl_claims[[#This Row],[Date of Birth]])+18, MONTH(tbl_claims[[#This Row],[Date of Birth]]), DAY(tbl_claims[[#This Row],[Date of Birth]])), "")</f>
        <v/>
      </c>
      <c r="Q224" s="10" t="str">
        <f>IF(tbl_claims[[#This Row],[Date of Birth]]&lt;&gt;"", DATE(YEAR(tbl_claims[[#This Row],[Date of Birth]])+21, MONTH(tbl_claims[[#This Row],[Date of Birth]]), DAY(tbl_claims[[#This Row],[Date of Birth]])), "")</f>
        <v/>
      </c>
      <c r="R224" s="10" t="str">
        <f>IF(tbl_claims[[#This Row],[Date of Birth]]&lt;&gt;"", DATE(YEAR(tbl_claims[[#This Row],[Date of Birth]])+25, MONTH(tbl_claims[[#This Row],[Date of Birth]]), DAY(tbl_claims[[#This Row],[Date of Birth]])), "")</f>
        <v/>
      </c>
    </row>
    <row r="225" spans="1:18" s="9" customFormat="1">
      <c r="A225" s="53"/>
      <c r="B225" s="46"/>
      <c r="C225" s="46"/>
      <c r="D225" s="54"/>
      <c r="E225" s="46"/>
      <c r="F225" s="46"/>
      <c r="G225" s="46"/>
      <c r="H225" s="54"/>
      <c r="I225" s="54"/>
      <c r="J225" s="46"/>
      <c r="K225" s="109"/>
      <c r="L2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5" s="55"/>
      <c r="N225" s="44" t="e">
        <f>VLOOKUP(tbl_claims[[#This Row],[Nationality]],Table4[],3,FALSE)</f>
        <v>#N/A</v>
      </c>
      <c r="O225" s="10" t="str">
        <f>IF(tbl_claims[[#This Row],[Date of Birth]]&lt;&gt;"", DATE(YEAR(tbl_claims[[#This Row],[Date of Birth]])+16, MONTH(tbl_claims[[#This Row],[Date of Birth]]), DAY(tbl_claims[[#This Row],[Date of Birth]])), "")</f>
        <v/>
      </c>
      <c r="P225" s="10" t="str">
        <f>IF(tbl_claims[[#This Row],[Date of Birth]]&lt;&gt;"", DATE(YEAR(tbl_claims[[#This Row],[Date of Birth]])+18, MONTH(tbl_claims[[#This Row],[Date of Birth]]), DAY(tbl_claims[[#This Row],[Date of Birth]])), "")</f>
        <v/>
      </c>
      <c r="Q225" s="10" t="str">
        <f>IF(tbl_claims[[#This Row],[Date of Birth]]&lt;&gt;"", DATE(YEAR(tbl_claims[[#This Row],[Date of Birth]])+21, MONTH(tbl_claims[[#This Row],[Date of Birth]]), DAY(tbl_claims[[#This Row],[Date of Birth]])), "")</f>
        <v/>
      </c>
      <c r="R225" s="10" t="str">
        <f>IF(tbl_claims[[#This Row],[Date of Birth]]&lt;&gt;"", DATE(YEAR(tbl_claims[[#This Row],[Date of Birth]])+25, MONTH(tbl_claims[[#This Row],[Date of Birth]]), DAY(tbl_claims[[#This Row],[Date of Birth]])), "")</f>
        <v/>
      </c>
    </row>
    <row r="226" spans="1:18" s="9" customFormat="1">
      <c r="A226" s="53"/>
      <c r="B226" s="46"/>
      <c r="C226" s="46"/>
      <c r="D226" s="54"/>
      <c r="E226" s="46"/>
      <c r="F226" s="46"/>
      <c r="G226" s="46"/>
      <c r="H226" s="54"/>
      <c r="I226" s="54"/>
      <c r="J226" s="46"/>
      <c r="K226" s="109"/>
      <c r="L2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6" s="55"/>
      <c r="N226" s="44" t="e">
        <f>VLOOKUP(tbl_claims[[#This Row],[Nationality]],Table4[],3,FALSE)</f>
        <v>#N/A</v>
      </c>
      <c r="O226" s="10" t="str">
        <f>IF(tbl_claims[[#This Row],[Date of Birth]]&lt;&gt;"", DATE(YEAR(tbl_claims[[#This Row],[Date of Birth]])+16, MONTH(tbl_claims[[#This Row],[Date of Birth]]), DAY(tbl_claims[[#This Row],[Date of Birth]])), "")</f>
        <v/>
      </c>
      <c r="P226" s="10" t="str">
        <f>IF(tbl_claims[[#This Row],[Date of Birth]]&lt;&gt;"", DATE(YEAR(tbl_claims[[#This Row],[Date of Birth]])+18, MONTH(tbl_claims[[#This Row],[Date of Birth]]), DAY(tbl_claims[[#This Row],[Date of Birth]])), "")</f>
        <v/>
      </c>
      <c r="Q226" s="10" t="str">
        <f>IF(tbl_claims[[#This Row],[Date of Birth]]&lt;&gt;"", DATE(YEAR(tbl_claims[[#This Row],[Date of Birth]])+21, MONTH(tbl_claims[[#This Row],[Date of Birth]]), DAY(tbl_claims[[#This Row],[Date of Birth]])), "")</f>
        <v/>
      </c>
      <c r="R226" s="10" t="str">
        <f>IF(tbl_claims[[#This Row],[Date of Birth]]&lt;&gt;"", DATE(YEAR(tbl_claims[[#This Row],[Date of Birth]])+25, MONTH(tbl_claims[[#This Row],[Date of Birth]]), DAY(tbl_claims[[#This Row],[Date of Birth]])), "")</f>
        <v/>
      </c>
    </row>
    <row r="227" spans="1:18" s="9" customFormat="1">
      <c r="A227" s="53"/>
      <c r="B227" s="46"/>
      <c r="C227" s="46"/>
      <c r="D227" s="54"/>
      <c r="E227" s="46"/>
      <c r="F227" s="46"/>
      <c r="G227" s="46"/>
      <c r="H227" s="54"/>
      <c r="I227" s="54"/>
      <c r="J227" s="46"/>
      <c r="K227" s="109"/>
      <c r="L2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7" s="55"/>
      <c r="N227" s="44" t="e">
        <f>VLOOKUP(tbl_claims[[#This Row],[Nationality]],Table4[],3,FALSE)</f>
        <v>#N/A</v>
      </c>
      <c r="O227" s="10" t="str">
        <f>IF(tbl_claims[[#This Row],[Date of Birth]]&lt;&gt;"", DATE(YEAR(tbl_claims[[#This Row],[Date of Birth]])+16, MONTH(tbl_claims[[#This Row],[Date of Birth]]), DAY(tbl_claims[[#This Row],[Date of Birth]])), "")</f>
        <v/>
      </c>
      <c r="P227" s="10" t="str">
        <f>IF(tbl_claims[[#This Row],[Date of Birth]]&lt;&gt;"", DATE(YEAR(tbl_claims[[#This Row],[Date of Birth]])+18, MONTH(tbl_claims[[#This Row],[Date of Birth]]), DAY(tbl_claims[[#This Row],[Date of Birth]])), "")</f>
        <v/>
      </c>
      <c r="Q227" s="10" t="str">
        <f>IF(tbl_claims[[#This Row],[Date of Birth]]&lt;&gt;"", DATE(YEAR(tbl_claims[[#This Row],[Date of Birth]])+21, MONTH(tbl_claims[[#This Row],[Date of Birth]]), DAY(tbl_claims[[#This Row],[Date of Birth]])), "")</f>
        <v/>
      </c>
      <c r="R227" s="10" t="str">
        <f>IF(tbl_claims[[#This Row],[Date of Birth]]&lt;&gt;"", DATE(YEAR(tbl_claims[[#This Row],[Date of Birth]])+25, MONTH(tbl_claims[[#This Row],[Date of Birth]]), DAY(tbl_claims[[#This Row],[Date of Birth]])), "")</f>
        <v/>
      </c>
    </row>
    <row r="228" spans="1:18" s="9" customFormat="1">
      <c r="A228" s="53"/>
      <c r="B228" s="46"/>
      <c r="C228" s="46"/>
      <c r="D228" s="54"/>
      <c r="E228" s="46"/>
      <c r="F228" s="46"/>
      <c r="G228" s="46"/>
      <c r="H228" s="54"/>
      <c r="I228" s="54"/>
      <c r="J228" s="46"/>
      <c r="K228" s="109"/>
      <c r="L2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8" s="55"/>
      <c r="N228" s="44" t="e">
        <f>VLOOKUP(tbl_claims[[#This Row],[Nationality]],Table4[],3,FALSE)</f>
        <v>#N/A</v>
      </c>
      <c r="O228" s="10" t="str">
        <f>IF(tbl_claims[[#This Row],[Date of Birth]]&lt;&gt;"", DATE(YEAR(tbl_claims[[#This Row],[Date of Birth]])+16, MONTH(tbl_claims[[#This Row],[Date of Birth]]), DAY(tbl_claims[[#This Row],[Date of Birth]])), "")</f>
        <v/>
      </c>
      <c r="P228" s="10" t="str">
        <f>IF(tbl_claims[[#This Row],[Date of Birth]]&lt;&gt;"", DATE(YEAR(tbl_claims[[#This Row],[Date of Birth]])+18, MONTH(tbl_claims[[#This Row],[Date of Birth]]), DAY(tbl_claims[[#This Row],[Date of Birth]])), "")</f>
        <v/>
      </c>
      <c r="Q228" s="10" t="str">
        <f>IF(tbl_claims[[#This Row],[Date of Birth]]&lt;&gt;"", DATE(YEAR(tbl_claims[[#This Row],[Date of Birth]])+21, MONTH(tbl_claims[[#This Row],[Date of Birth]]), DAY(tbl_claims[[#This Row],[Date of Birth]])), "")</f>
        <v/>
      </c>
      <c r="R228" s="10" t="str">
        <f>IF(tbl_claims[[#This Row],[Date of Birth]]&lt;&gt;"", DATE(YEAR(tbl_claims[[#This Row],[Date of Birth]])+25, MONTH(tbl_claims[[#This Row],[Date of Birth]]), DAY(tbl_claims[[#This Row],[Date of Birth]])), "")</f>
        <v/>
      </c>
    </row>
    <row r="229" spans="1:18" s="9" customFormat="1">
      <c r="A229" s="53"/>
      <c r="B229" s="46"/>
      <c r="C229" s="46"/>
      <c r="D229" s="54"/>
      <c r="E229" s="46"/>
      <c r="F229" s="46"/>
      <c r="G229" s="46"/>
      <c r="H229" s="54"/>
      <c r="I229" s="54"/>
      <c r="J229" s="46"/>
      <c r="K229" s="109"/>
      <c r="L2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29" s="55"/>
      <c r="N229" s="44" t="e">
        <f>VLOOKUP(tbl_claims[[#This Row],[Nationality]],Table4[],3,FALSE)</f>
        <v>#N/A</v>
      </c>
      <c r="O229" s="10" t="str">
        <f>IF(tbl_claims[[#This Row],[Date of Birth]]&lt;&gt;"", DATE(YEAR(tbl_claims[[#This Row],[Date of Birth]])+16, MONTH(tbl_claims[[#This Row],[Date of Birth]]), DAY(tbl_claims[[#This Row],[Date of Birth]])), "")</f>
        <v/>
      </c>
      <c r="P229" s="10" t="str">
        <f>IF(tbl_claims[[#This Row],[Date of Birth]]&lt;&gt;"", DATE(YEAR(tbl_claims[[#This Row],[Date of Birth]])+18, MONTH(tbl_claims[[#This Row],[Date of Birth]]), DAY(tbl_claims[[#This Row],[Date of Birth]])), "")</f>
        <v/>
      </c>
      <c r="Q229" s="10" t="str">
        <f>IF(tbl_claims[[#This Row],[Date of Birth]]&lt;&gt;"", DATE(YEAR(tbl_claims[[#This Row],[Date of Birth]])+21, MONTH(tbl_claims[[#This Row],[Date of Birth]]), DAY(tbl_claims[[#This Row],[Date of Birth]])), "")</f>
        <v/>
      </c>
      <c r="R229" s="10" t="str">
        <f>IF(tbl_claims[[#This Row],[Date of Birth]]&lt;&gt;"", DATE(YEAR(tbl_claims[[#This Row],[Date of Birth]])+25, MONTH(tbl_claims[[#This Row],[Date of Birth]]), DAY(tbl_claims[[#This Row],[Date of Birth]])), "")</f>
        <v/>
      </c>
    </row>
    <row r="230" spans="1:18" s="9" customFormat="1">
      <c r="A230" s="53"/>
      <c r="B230" s="46"/>
      <c r="C230" s="46"/>
      <c r="D230" s="54"/>
      <c r="E230" s="46"/>
      <c r="F230" s="46"/>
      <c r="G230" s="46"/>
      <c r="H230" s="54"/>
      <c r="I230" s="54"/>
      <c r="J230" s="46"/>
      <c r="K230" s="109"/>
      <c r="L2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0" s="55"/>
      <c r="N230" s="44" t="e">
        <f>VLOOKUP(tbl_claims[[#This Row],[Nationality]],Table4[],3,FALSE)</f>
        <v>#N/A</v>
      </c>
      <c r="O230" s="10" t="str">
        <f>IF(tbl_claims[[#This Row],[Date of Birth]]&lt;&gt;"", DATE(YEAR(tbl_claims[[#This Row],[Date of Birth]])+16, MONTH(tbl_claims[[#This Row],[Date of Birth]]), DAY(tbl_claims[[#This Row],[Date of Birth]])), "")</f>
        <v/>
      </c>
      <c r="P230" s="10" t="str">
        <f>IF(tbl_claims[[#This Row],[Date of Birth]]&lt;&gt;"", DATE(YEAR(tbl_claims[[#This Row],[Date of Birth]])+18, MONTH(tbl_claims[[#This Row],[Date of Birth]]), DAY(tbl_claims[[#This Row],[Date of Birth]])), "")</f>
        <v/>
      </c>
      <c r="Q230" s="10" t="str">
        <f>IF(tbl_claims[[#This Row],[Date of Birth]]&lt;&gt;"", DATE(YEAR(tbl_claims[[#This Row],[Date of Birth]])+21, MONTH(tbl_claims[[#This Row],[Date of Birth]]), DAY(tbl_claims[[#This Row],[Date of Birth]])), "")</f>
        <v/>
      </c>
      <c r="R230" s="10" t="str">
        <f>IF(tbl_claims[[#This Row],[Date of Birth]]&lt;&gt;"", DATE(YEAR(tbl_claims[[#This Row],[Date of Birth]])+25, MONTH(tbl_claims[[#This Row],[Date of Birth]]), DAY(tbl_claims[[#This Row],[Date of Birth]])), "")</f>
        <v/>
      </c>
    </row>
    <row r="231" spans="1:18" s="9" customFormat="1">
      <c r="A231" s="53"/>
      <c r="B231" s="46"/>
      <c r="C231" s="46"/>
      <c r="D231" s="54"/>
      <c r="E231" s="46"/>
      <c r="F231" s="46"/>
      <c r="G231" s="46"/>
      <c r="H231" s="54"/>
      <c r="I231" s="54"/>
      <c r="J231" s="46"/>
      <c r="K231" s="109"/>
      <c r="L2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1" s="55"/>
      <c r="N231" s="44" t="e">
        <f>VLOOKUP(tbl_claims[[#This Row],[Nationality]],Table4[],3,FALSE)</f>
        <v>#N/A</v>
      </c>
      <c r="O231" s="10" t="str">
        <f>IF(tbl_claims[[#This Row],[Date of Birth]]&lt;&gt;"", DATE(YEAR(tbl_claims[[#This Row],[Date of Birth]])+16, MONTH(tbl_claims[[#This Row],[Date of Birth]]), DAY(tbl_claims[[#This Row],[Date of Birth]])), "")</f>
        <v/>
      </c>
      <c r="P231" s="10" t="str">
        <f>IF(tbl_claims[[#This Row],[Date of Birth]]&lt;&gt;"", DATE(YEAR(tbl_claims[[#This Row],[Date of Birth]])+18, MONTH(tbl_claims[[#This Row],[Date of Birth]]), DAY(tbl_claims[[#This Row],[Date of Birth]])), "")</f>
        <v/>
      </c>
      <c r="Q231" s="10" t="str">
        <f>IF(tbl_claims[[#This Row],[Date of Birth]]&lt;&gt;"", DATE(YEAR(tbl_claims[[#This Row],[Date of Birth]])+21, MONTH(tbl_claims[[#This Row],[Date of Birth]]), DAY(tbl_claims[[#This Row],[Date of Birth]])), "")</f>
        <v/>
      </c>
      <c r="R231" s="10" t="str">
        <f>IF(tbl_claims[[#This Row],[Date of Birth]]&lt;&gt;"", DATE(YEAR(tbl_claims[[#This Row],[Date of Birth]])+25, MONTH(tbl_claims[[#This Row],[Date of Birth]]), DAY(tbl_claims[[#This Row],[Date of Birth]])), "")</f>
        <v/>
      </c>
    </row>
    <row r="232" spans="1:18" s="9" customFormat="1">
      <c r="A232" s="53"/>
      <c r="B232" s="46"/>
      <c r="C232" s="46"/>
      <c r="D232" s="54"/>
      <c r="E232" s="46"/>
      <c r="F232" s="46"/>
      <c r="G232" s="46"/>
      <c r="H232" s="54"/>
      <c r="I232" s="54"/>
      <c r="J232" s="46"/>
      <c r="K232" s="109"/>
      <c r="L2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2" s="55"/>
      <c r="N232" s="44" t="e">
        <f>VLOOKUP(tbl_claims[[#This Row],[Nationality]],Table4[],3,FALSE)</f>
        <v>#N/A</v>
      </c>
      <c r="O232" s="10" t="str">
        <f>IF(tbl_claims[[#This Row],[Date of Birth]]&lt;&gt;"", DATE(YEAR(tbl_claims[[#This Row],[Date of Birth]])+16, MONTH(tbl_claims[[#This Row],[Date of Birth]]), DAY(tbl_claims[[#This Row],[Date of Birth]])), "")</f>
        <v/>
      </c>
      <c r="P232" s="10" t="str">
        <f>IF(tbl_claims[[#This Row],[Date of Birth]]&lt;&gt;"", DATE(YEAR(tbl_claims[[#This Row],[Date of Birth]])+18, MONTH(tbl_claims[[#This Row],[Date of Birth]]), DAY(tbl_claims[[#This Row],[Date of Birth]])), "")</f>
        <v/>
      </c>
      <c r="Q232" s="10" t="str">
        <f>IF(tbl_claims[[#This Row],[Date of Birth]]&lt;&gt;"", DATE(YEAR(tbl_claims[[#This Row],[Date of Birth]])+21, MONTH(tbl_claims[[#This Row],[Date of Birth]]), DAY(tbl_claims[[#This Row],[Date of Birth]])), "")</f>
        <v/>
      </c>
      <c r="R232" s="10" t="str">
        <f>IF(tbl_claims[[#This Row],[Date of Birth]]&lt;&gt;"", DATE(YEAR(tbl_claims[[#This Row],[Date of Birth]])+25, MONTH(tbl_claims[[#This Row],[Date of Birth]]), DAY(tbl_claims[[#This Row],[Date of Birth]])), "")</f>
        <v/>
      </c>
    </row>
    <row r="233" spans="1:18" s="9" customFormat="1">
      <c r="A233" s="53"/>
      <c r="B233" s="46"/>
      <c r="C233" s="46"/>
      <c r="D233" s="54"/>
      <c r="E233" s="46"/>
      <c r="F233" s="46"/>
      <c r="G233" s="46"/>
      <c r="H233" s="54"/>
      <c r="I233" s="54"/>
      <c r="J233" s="46"/>
      <c r="K233" s="109"/>
      <c r="L2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3" s="55"/>
      <c r="N233" s="44" t="e">
        <f>VLOOKUP(tbl_claims[[#This Row],[Nationality]],Table4[],3,FALSE)</f>
        <v>#N/A</v>
      </c>
      <c r="O233" s="10" t="str">
        <f>IF(tbl_claims[[#This Row],[Date of Birth]]&lt;&gt;"", DATE(YEAR(tbl_claims[[#This Row],[Date of Birth]])+16, MONTH(tbl_claims[[#This Row],[Date of Birth]]), DAY(tbl_claims[[#This Row],[Date of Birth]])), "")</f>
        <v/>
      </c>
      <c r="P233" s="10" t="str">
        <f>IF(tbl_claims[[#This Row],[Date of Birth]]&lt;&gt;"", DATE(YEAR(tbl_claims[[#This Row],[Date of Birth]])+18, MONTH(tbl_claims[[#This Row],[Date of Birth]]), DAY(tbl_claims[[#This Row],[Date of Birth]])), "")</f>
        <v/>
      </c>
      <c r="Q233" s="10" t="str">
        <f>IF(tbl_claims[[#This Row],[Date of Birth]]&lt;&gt;"", DATE(YEAR(tbl_claims[[#This Row],[Date of Birth]])+21, MONTH(tbl_claims[[#This Row],[Date of Birth]]), DAY(tbl_claims[[#This Row],[Date of Birth]])), "")</f>
        <v/>
      </c>
      <c r="R233" s="10" t="str">
        <f>IF(tbl_claims[[#This Row],[Date of Birth]]&lt;&gt;"", DATE(YEAR(tbl_claims[[#This Row],[Date of Birth]])+25, MONTH(tbl_claims[[#This Row],[Date of Birth]]), DAY(tbl_claims[[#This Row],[Date of Birth]])), "")</f>
        <v/>
      </c>
    </row>
    <row r="234" spans="1:18" s="9" customFormat="1">
      <c r="A234" s="78"/>
      <c r="B234" s="45"/>
      <c r="C234" s="45"/>
      <c r="D234" s="56"/>
      <c r="E234" s="46"/>
      <c r="F234" s="45"/>
      <c r="G234" s="45"/>
      <c r="H234" s="56"/>
      <c r="I234" s="54"/>
      <c r="J234" s="45"/>
      <c r="K234" s="109"/>
      <c r="L2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4" s="57"/>
      <c r="N234" s="44" t="e">
        <f>VLOOKUP(tbl_claims[[#This Row],[Nationality]],Table4[],3,FALSE)</f>
        <v>#N/A</v>
      </c>
      <c r="O234" s="10" t="str">
        <f>IF(tbl_claims[[#This Row],[Date of Birth]]&lt;&gt;"", DATE(YEAR(tbl_claims[[#This Row],[Date of Birth]])+16, MONTH(tbl_claims[[#This Row],[Date of Birth]]), DAY(tbl_claims[[#This Row],[Date of Birth]])), "")</f>
        <v/>
      </c>
      <c r="P234" s="10" t="str">
        <f>IF(tbl_claims[[#This Row],[Date of Birth]]&lt;&gt;"", DATE(YEAR(tbl_claims[[#This Row],[Date of Birth]])+18, MONTH(tbl_claims[[#This Row],[Date of Birth]]), DAY(tbl_claims[[#This Row],[Date of Birth]])), "")</f>
        <v/>
      </c>
      <c r="Q234" s="10" t="str">
        <f>IF(tbl_claims[[#This Row],[Date of Birth]]&lt;&gt;"", DATE(YEAR(tbl_claims[[#This Row],[Date of Birth]])+21, MONTH(tbl_claims[[#This Row],[Date of Birth]]), DAY(tbl_claims[[#This Row],[Date of Birth]])), "")</f>
        <v/>
      </c>
      <c r="R234" s="10" t="str">
        <f>IF(tbl_claims[[#This Row],[Date of Birth]]&lt;&gt;"", DATE(YEAR(tbl_claims[[#This Row],[Date of Birth]])+25, MONTH(tbl_claims[[#This Row],[Date of Birth]]), DAY(tbl_claims[[#This Row],[Date of Birth]])), "")</f>
        <v/>
      </c>
    </row>
    <row r="235" spans="1:18" s="9" customFormat="1">
      <c r="A235" s="78"/>
      <c r="B235" s="45"/>
      <c r="C235" s="45"/>
      <c r="D235" s="56"/>
      <c r="E235" s="46"/>
      <c r="F235" s="45"/>
      <c r="G235" s="45"/>
      <c r="H235" s="56"/>
      <c r="I235" s="54"/>
      <c r="J235" s="45"/>
      <c r="K235" s="109"/>
      <c r="L2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5" s="57"/>
      <c r="N235" s="44" t="e">
        <f>VLOOKUP(tbl_claims[[#This Row],[Nationality]],Table4[],3,FALSE)</f>
        <v>#N/A</v>
      </c>
      <c r="O235" s="10" t="str">
        <f>IF(tbl_claims[[#This Row],[Date of Birth]]&lt;&gt;"", DATE(YEAR(tbl_claims[[#This Row],[Date of Birth]])+16, MONTH(tbl_claims[[#This Row],[Date of Birth]]), DAY(tbl_claims[[#This Row],[Date of Birth]])), "")</f>
        <v/>
      </c>
      <c r="P235" s="10" t="str">
        <f>IF(tbl_claims[[#This Row],[Date of Birth]]&lt;&gt;"", DATE(YEAR(tbl_claims[[#This Row],[Date of Birth]])+18, MONTH(tbl_claims[[#This Row],[Date of Birth]]), DAY(tbl_claims[[#This Row],[Date of Birth]])), "")</f>
        <v/>
      </c>
      <c r="Q235" s="10" t="str">
        <f>IF(tbl_claims[[#This Row],[Date of Birth]]&lt;&gt;"", DATE(YEAR(tbl_claims[[#This Row],[Date of Birth]])+21, MONTH(tbl_claims[[#This Row],[Date of Birth]]), DAY(tbl_claims[[#This Row],[Date of Birth]])), "")</f>
        <v/>
      </c>
      <c r="R235" s="10" t="str">
        <f>IF(tbl_claims[[#This Row],[Date of Birth]]&lt;&gt;"", DATE(YEAR(tbl_claims[[#This Row],[Date of Birth]])+25, MONTH(tbl_claims[[#This Row],[Date of Birth]]), DAY(tbl_claims[[#This Row],[Date of Birth]])), "")</f>
        <v/>
      </c>
    </row>
    <row r="236" spans="1:18" s="9" customFormat="1">
      <c r="A236" s="78"/>
      <c r="B236" s="45"/>
      <c r="C236" s="45"/>
      <c r="D236" s="56"/>
      <c r="E236" s="46"/>
      <c r="F236" s="45"/>
      <c r="G236" s="45"/>
      <c r="H236" s="56"/>
      <c r="I236" s="54"/>
      <c r="J236" s="45"/>
      <c r="K236" s="109"/>
      <c r="L2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6" s="57"/>
      <c r="N236" s="44" t="e">
        <f>VLOOKUP(tbl_claims[[#This Row],[Nationality]],Table4[],3,FALSE)</f>
        <v>#N/A</v>
      </c>
      <c r="O236" s="10" t="str">
        <f>IF(tbl_claims[[#This Row],[Date of Birth]]&lt;&gt;"", DATE(YEAR(tbl_claims[[#This Row],[Date of Birth]])+16, MONTH(tbl_claims[[#This Row],[Date of Birth]]), DAY(tbl_claims[[#This Row],[Date of Birth]])), "")</f>
        <v/>
      </c>
      <c r="P236" s="10" t="str">
        <f>IF(tbl_claims[[#This Row],[Date of Birth]]&lt;&gt;"", DATE(YEAR(tbl_claims[[#This Row],[Date of Birth]])+18, MONTH(tbl_claims[[#This Row],[Date of Birth]]), DAY(tbl_claims[[#This Row],[Date of Birth]])), "")</f>
        <v/>
      </c>
      <c r="Q236" s="10" t="str">
        <f>IF(tbl_claims[[#This Row],[Date of Birth]]&lt;&gt;"", DATE(YEAR(tbl_claims[[#This Row],[Date of Birth]])+21, MONTH(tbl_claims[[#This Row],[Date of Birth]]), DAY(tbl_claims[[#This Row],[Date of Birth]])), "")</f>
        <v/>
      </c>
      <c r="R236" s="10" t="str">
        <f>IF(tbl_claims[[#This Row],[Date of Birth]]&lt;&gt;"", DATE(YEAR(tbl_claims[[#This Row],[Date of Birth]])+25, MONTH(tbl_claims[[#This Row],[Date of Birth]]), DAY(tbl_claims[[#This Row],[Date of Birth]])), "")</f>
        <v/>
      </c>
    </row>
    <row r="237" spans="1:18" s="9" customFormat="1">
      <c r="A237" s="78"/>
      <c r="B237" s="45"/>
      <c r="C237" s="45"/>
      <c r="D237" s="56"/>
      <c r="E237" s="46"/>
      <c r="F237" s="45"/>
      <c r="G237" s="45"/>
      <c r="H237" s="56"/>
      <c r="I237" s="54"/>
      <c r="J237" s="45"/>
      <c r="K237" s="109"/>
      <c r="L2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7" s="57"/>
      <c r="N237" s="44" t="e">
        <f>VLOOKUP(tbl_claims[[#This Row],[Nationality]],Table4[],3,FALSE)</f>
        <v>#N/A</v>
      </c>
      <c r="O237" s="10" t="str">
        <f>IF(tbl_claims[[#This Row],[Date of Birth]]&lt;&gt;"", DATE(YEAR(tbl_claims[[#This Row],[Date of Birth]])+16, MONTH(tbl_claims[[#This Row],[Date of Birth]]), DAY(tbl_claims[[#This Row],[Date of Birth]])), "")</f>
        <v/>
      </c>
      <c r="P237" s="10" t="str">
        <f>IF(tbl_claims[[#This Row],[Date of Birth]]&lt;&gt;"", DATE(YEAR(tbl_claims[[#This Row],[Date of Birth]])+18, MONTH(tbl_claims[[#This Row],[Date of Birth]]), DAY(tbl_claims[[#This Row],[Date of Birth]])), "")</f>
        <v/>
      </c>
      <c r="Q237" s="10" t="str">
        <f>IF(tbl_claims[[#This Row],[Date of Birth]]&lt;&gt;"", DATE(YEAR(tbl_claims[[#This Row],[Date of Birth]])+21, MONTH(tbl_claims[[#This Row],[Date of Birth]]), DAY(tbl_claims[[#This Row],[Date of Birth]])), "")</f>
        <v/>
      </c>
      <c r="R237" s="10" t="str">
        <f>IF(tbl_claims[[#This Row],[Date of Birth]]&lt;&gt;"", DATE(YEAR(tbl_claims[[#This Row],[Date of Birth]])+25, MONTH(tbl_claims[[#This Row],[Date of Birth]]), DAY(tbl_claims[[#This Row],[Date of Birth]])), "")</f>
        <v/>
      </c>
    </row>
    <row r="238" spans="1:18" s="9" customFormat="1">
      <c r="A238" s="78"/>
      <c r="B238" s="45"/>
      <c r="C238" s="45"/>
      <c r="D238" s="56"/>
      <c r="E238" s="46"/>
      <c r="F238" s="45"/>
      <c r="G238" s="45"/>
      <c r="H238" s="56"/>
      <c r="I238" s="54"/>
      <c r="J238" s="45"/>
      <c r="K238" s="109"/>
      <c r="L2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8" s="57"/>
      <c r="N238" s="44" t="e">
        <f>VLOOKUP(tbl_claims[[#This Row],[Nationality]],Table4[],3,FALSE)</f>
        <v>#N/A</v>
      </c>
      <c r="O238" s="10" t="str">
        <f>IF(tbl_claims[[#This Row],[Date of Birth]]&lt;&gt;"", DATE(YEAR(tbl_claims[[#This Row],[Date of Birth]])+16, MONTH(tbl_claims[[#This Row],[Date of Birth]]), DAY(tbl_claims[[#This Row],[Date of Birth]])), "")</f>
        <v/>
      </c>
      <c r="P238" s="10" t="str">
        <f>IF(tbl_claims[[#This Row],[Date of Birth]]&lt;&gt;"", DATE(YEAR(tbl_claims[[#This Row],[Date of Birth]])+18, MONTH(tbl_claims[[#This Row],[Date of Birth]]), DAY(tbl_claims[[#This Row],[Date of Birth]])), "")</f>
        <v/>
      </c>
      <c r="Q238" s="10" t="str">
        <f>IF(tbl_claims[[#This Row],[Date of Birth]]&lt;&gt;"", DATE(YEAR(tbl_claims[[#This Row],[Date of Birth]])+21, MONTH(tbl_claims[[#This Row],[Date of Birth]]), DAY(tbl_claims[[#This Row],[Date of Birth]])), "")</f>
        <v/>
      </c>
      <c r="R238" s="10" t="str">
        <f>IF(tbl_claims[[#This Row],[Date of Birth]]&lt;&gt;"", DATE(YEAR(tbl_claims[[#This Row],[Date of Birth]])+25, MONTH(tbl_claims[[#This Row],[Date of Birth]]), DAY(tbl_claims[[#This Row],[Date of Birth]])), "")</f>
        <v/>
      </c>
    </row>
    <row r="239" spans="1:18" s="9" customFormat="1">
      <c r="A239" s="78"/>
      <c r="B239" s="45"/>
      <c r="C239" s="45"/>
      <c r="D239" s="56"/>
      <c r="E239" s="46"/>
      <c r="F239" s="45"/>
      <c r="G239" s="45"/>
      <c r="H239" s="56"/>
      <c r="I239" s="54"/>
      <c r="J239" s="45"/>
      <c r="K239" s="109"/>
      <c r="L2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39" s="57"/>
      <c r="N239" s="44" t="e">
        <f>VLOOKUP(tbl_claims[[#This Row],[Nationality]],Table4[],3,FALSE)</f>
        <v>#N/A</v>
      </c>
      <c r="O239" s="10" t="str">
        <f>IF(tbl_claims[[#This Row],[Date of Birth]]&lt;&gt;"", DATE(YEAR(tbl_claims[[#This Row],[Date of Birth]])+16, MONTH(tbl_claims[[#This Row],[Date of Birth]]), DAY(tbl_claims[[#This Row],[Date of Birth]])), "")</f>
        <v/>
      </c>
      <c r="P239" s="10" t="str">
        <f>IF(tbl_claims[[#This Row],[Date of Birth]]&lt;&gt;"", DATE(YEAR(tbl_claims[[#This Row],[Date of Birth]])+18, MONTH(tbl_claims[[#This Row],[Date of Birth]]), DAY(tbl_claims[[#This Row],[Date of Birth]])), "")</f>
        <v/>
      </c>
      <c r="Q239" s="10" t="str">
        <f>IF(tbl_claims[[#This Row],[Date of Birth]]&lt;&gt;"", DATE(YEAR(tbl_claims[[#This Row],[Date of Birth]])+21, MONTH(tbl_claims[[#This Row],[Date of Birth]]), DAY(tbl_claims[[#This Row],[Date of Birth]])), "")</f>
        <v/>
      </c>
      <c r="R239" s="10" t="str">
        <f>IF(tbl_claims[[#This Row],[Date of Birth]]&lt;&gt;"", DATE(YEAR(tbl_claims[[#This Row],[Date of Birth]])+25, MONTH(tbl_claims[[#This Row],[Date of Birth]]), DAY(tbl_claims[[#This Row],[Date of Birth]])), "")</f>
        <v/>
      </c>
    </row>
    <row r="240" spans="1:18" s="9" customFormat="1">
      <c r="A240" s="78"/>
      <c r="B240" s="45"/>
      <c r="C240" s="45"/>
      <c r="D240" s="56"/>
      <c r="E240" s="46"/>
      <c r="F240" s="45"/>
      <c r="G240" s="45"/>
      <c r="H240" s="56"/>
      <c r="I240" s="54"/>
      <c r="J240" s="45"/>
      <c r="K240" s="109"/>
      <c r="L2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0" s="57"/>
      <c r="N240" s="44" t="e">
        <f>VLOOKUP(tbl_claims[[#This Row],[Nationality]],Table4[],3,FALSE)</f>
        <v>#N/A</v>
      </c>
      <c r="O240" s="10" t="str">
        <f>IF(tbl_claims[[#This Row],[Date of Birth]]&lt;&gt;"", DATE(YEAR(tbl_claims[[#This Row],[Date of Birth]])+16, MONTH(tbl_claims[[#This Row],[Date of Birth]]), DAY(tbl_claims[[#This Row],[Date of Birth]])), "")</f>
        <v/>
      </c>
      <c r="P240" s="10" t="str">
        <f>IF(tbl_claims[[#This Row],[Date of Birth]]&lt;&gt;"", DATE(YEAR(tbl_claims[[#This Row],[Date of Birth]])+18, MONTH(tbl_claims[[#This Row],[Date of Birth]]), DAY(tbl_claims[[#This Row],[Date of Birth]])), "")</f>
        <v/>
      </c>
      <c r="Q240" s="10" t="str">
        <f>IF(tbl_claims[[#This Row],[Date of Birth]]&lt;&gt;"", DATE(YEAR(tbl_claims[[#This Row],[Date of Birth]])+21, MONTH(tbl_claims[[#This Row],[Date of Birth]]), DAY(tbl_claims[[#This Row],[Date of Birth]])), "")</f>
        <v/>
      </c>
      <c r="R240" s="10" t="str">
        <f>IF(tbl_claims[[#This Row],[Date of Birth]]&lt;&gt;"", DATE(YEAR(tbl_claims[[#This Row],[Date of Birth]])+25, MONTH(tbl_claims[[#This Row],[Date of Birth]]), DAY(tbl_claims[[#This Row],[Date of Birth]])), "")</f>
        <v/>
      </c>
    </row>
    <row r="241" spans="1:18" s="9" customFormat="1">
      <c r="A241" s="78"/>
      <c r="B241" s="45"/>
      <c r="C241" s="45"/>
      <c r="D241" s="56"/>
      <c r="E241" s="46"/>
      <c r="F241" s="45"/>
      <c r="G241" s="45"/>
      <c r="H241" s="56"/>
      <c r="I241" s="54"/>
      <c r="J241" s="45"/>
      <c r="K241" s="109"/>
      <c r="L2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1" s="57"/>
      <c r="N241" s="44" t="e">
        <f>VLOOKUP(tbl_claims[[#This Row],[Nationality]],Table4[],3,FALSE)</f>
        <v>#N/A</v>
      </c>
      <c r="O241" s="10" t="str">
        <f>IF(tbl_claims[[#This Row],[Date of Birth]]&lt;&gt;"", DATE(YEAR(tbl_claims[[#This Row],[Date of Birth]])+16, MONTH(tbl_claims[[#This Row],[Date of Birth]]), DAY(tbl_claims[[#This Row],[Date of Birth]])), "")</f>
        <v/>
      </c>
      <c r="P241" s="10" t="str">
        <f>IF(tbl_claims[[#This Row],[Date of Birth]]&lt;&gt;"", DATE(YEAR(tbl_claims[[#This Row],[Date of Birth]])+18, MONTH(tbl_claims[[#This Row],[Date of Birth]]), DAY(tbl_claims[[#This Row],[Date of Birth]])), "")</f>
        <v/>
      </c>
      <c r="Q241" s="10" t="str">
        <f>IF(tbl_claims[[#This Row],[Date of Birth]]&lt;&gt;"", DATE(YEAR(tbl_claims[[#This Row],[Date of Birth]])+21, MONTH(tbl_claims[[#This Row],[Date of Birth]]), DAY(tbl_claims[[#This Row],[Date of Birth]])), "")</f>
        <v/>
      </c>
      <c r="R241" s="10" t="str">
        <f>IF(tbl_claims[[#This Row],[Date of Birth]]&lt;&gt;"", DATE(YEAR(tbl_claims[[#This Row],[Date of Birth]])+25, MONTH(tbl_claims[[#This Row],[Date of Birth]]), DAY(tbl_claims[[#This Row],[Date of Birth]])), "")</f>
        <v/>
      </c>
    </row>
    <row r="242" spans="1:18" s="9" customFormat="1">
      <c r="A242" s="78"/>
      <c r="B242" s="45"/>
      <c r="C242" s="45"/>
      <c r="D242" s="56"/>
      <c r="E242" s="46"/>
      <c r="F242" s="45"/>
      <c r="G242" s="45"/>
      <c r="H242" s="56"/>
      <c r="I242" s="54"/>
      <c r="J242" s="45"/>
      <c r="K242" s="109"/>
      <c r="L2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2" s="57"/>
      <c r="N242" s="44" t="e">
        <f>VLOOKUP(tbl_claims[[#This Row],[Nationality]],Table4[],3,FALSE)</f>
        <v>#N/A</v>
      </c>
      <c r="O242" s="10" t="str">
        <f>IF(tbl_claims[[#This Row],[Date of Birth]]&lt;&gt;"", DATE(YEAR(tbl_claims[[#This Row],[Date of Birth]])+16, MONTH(tbl_claims[[#This Row],[Date of Birth]]), DAY(tbl_claims[[#This Row],[Date of Birth]])), "")</f>
        <v/>
      </c>
      <c r="P242" s="10" t="str">
        <f>IF(tbl_claims[[#This Row],[Date of Birth]]&lt;&gt;"", DATE(YEAR(tbl_claims[[#This Row],[Date of Birth]])+18, MONTH(tbl_claims[[#This Row],[Date of Birth]]), DAY(tbl_claims[[#This Row],[Date of Birth]])), "")</f>
        <v/>
      </c>
      <c r="Q242" s="10" t="str">
        <f>IF(tbl_claims[[#This Row],[Date of Birth]]&lt;&gt;"", DATE(YEAR(tbl_claims[[#This Row],[Date of Birth]])+21, MONTH(tbl_claims[[#This Row],[Date of Birth]]), DAY(tbl_claims[[#This Row],[Date of Birth]])), "")</f>
        <v/>
      </c>
      <c r="R242" s="10" t="str">
        <f>IF(tbl_claims[[#This Row],[Date of Birth]]&lt;&gt;"", DATE(YEAR(tbl_claims[[#This Row],[Date of Birth]])+25, MONTH(tbl_claims[[#This Row],[Date of Birth]]), DAY(tbl_claims[[#This Row],[Date of Birth]])), "")</f>
        <v/>
      </c>
    </row>
    <row r="243" spans="1:18" s="9" customFormat="1">
      <c r="A243" s="78"/>
      <c r="B243" s="45"/>
      <c r="C243" s="45"/>
      <c r="D243" s="56"/>
      <c r="E243" s="46"/>
      <c r="F243" s="45"/>
      <c r="G243" s="45"/>
      <c r="H243" s="56"/>
      <c r="I243" s="54"/>
      <c r="J243" s="45"/>
      <c r="K243" s="109"/>
      <c r="L2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3" s="57"/>
      <c r="N243" s="44" t="e">
        <f>VLOOKUP(tbl_claims[[#This Row],[Nationality]],Table4[],3,FALSE)</f>
        <v>#N/A</v>
      </c>
      <c r="O243" s="10" t="str">
        <f>IF(tbl_claims[[#This Row],[Date of Birth]]&lt;&gt;"", DATE(YEAR(tbl_claims[[#This Row],[Date of Birth]])+16, MONTH(tbl_claims[[#This Row],[Date of Birth]]), DAY(tbl_claims[[#This Row],[Date of Birth]])), "")</f>
        <v/>
      </c>
      <c r="P243" s="10" t="str">
        <f>IF(tbl_claims[[#This Row],[Date of Birth]]&lt;&gt;"", DATE(YEAR(tbl_claims[[#This Row],[Date of Birth]])+18, MONTH(tbl_claims[[#This Row],[Date of Birth]]), DAY(tbl_claims[[#This Row],[Date of Birth]])), "")</f>
        <v/>
      </c>
      <c r="Q243" s="10" t="str">
        <f>IF(tbl_claims[[#This Row],[Date of Birth]]&lt;&gt;"", DATE(YEAR(tbl_claims[[#This Row],[Date of Birth]])+21, MONTH(tbl_claims[[#This Row],[Date of Birth]]), DAY(tbl_claims[[#This Row],[Date of Birth]])), "")</f>
        <v/>
      </c>
      <c r="R243" s="10" t="str">
        <f>IF(tbl_claims[[#This Row],[Date of Birth]]&lt;&gt;"", DATE(YEAR(tbl_claims[[#This Row],[Date of Birth]])+25, MONTH(tbl_claims[[#This Row],[Date of Birth]]), DAY(tbl_claims[[#This Row],[Date of Birth]])), "")</f>
        <v/>
      </c>
    </row>
    <row r="244" spans="1:18" s="9" customFormat="1">
      <c r="A244" s="78"/>
      <c r="B244" s="45"/>
      <c r="C244" s="45"/>
      <c r="D244" s="56"/>
      <c r="E244" s="46"/>
      <c r="F244" s="45"/>
      <c r="G244" s="45"/>
      <c r="H244" s="56"/>
      <c r="I244" s="54"/>
      <c r="J244" s="45"/>
      <c r="K244" s="109"/>
      <c r="L2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4" s="57"/>
      <c r="N244" s="44" t="e">
        <f>VLOOKUP(tbl_claims[[#This Row],[Nationality]],Table4[],3,FALSE)</f>
        <v>#N/A</v>
      </c>
      <c r="O244" s="10" t="str">
        <f>IF(tbl_claims[[#This Row],[Date of Birth]]&lt;&gt;"", DATE(YEAR(tbl_claims[[#This Row],[Date of Birth]])+16, MONTH(tbl_claims[[#This Row],[Date of Birth]]), DAY(tbl_claims[[#This Row],[Date of Birth]])), "")</f>
        <v/>
      </c>
      <c r="P244" s="10" t="str">
        <f>IF(tbl_claims[[#This Row],[Date of Birth]]&lt;&gt;"", DATE(YEAR(tbl_claims[[#This Row],[Date of Birth]])+18, MONTH(tbl_claims[[#This Row],[Date of Birth]]), DAY(tbl_claims[[#This Row],[Date of Birth]])), "")</f>
        <v/>
      </c>
      <c r="Q244" s="10" t="str">
        <f>IF(tbl_claims[[#This Row],[Date of Birth]]&lt;&gt;"", DATE(YEAR(tbl_claims[[#This Row],[Date of Birth]])+21, MONTH(tbl_claims[[#This Row],[Date of Birth]]), DAY(tbl_claims[[#This Row],[Date of Birth]])), "")</f>
        <v/>
      </c>
      <c r="R244" s="10" t="str">
        <f>IF(tbl_claims[[#This Row],[Date of Birth]]&lt;&gt;"", DATE(YEAR(tbl_claims[[#This Row],[Date of Birth]])+25, MONTH(tbl_claims[[#This Row],[Date of Birth]]), DAY(tbl_claims[[#This Row],[Date of Birth]])), "")</f>
        <v/>
      </c>
    </row>
    <row r="245" spans="1:18" s="9" customFormat="1">
      <c r="A245" s="78"/>
      <c r="B245" s="45"/>
      <c r="C245" s="45"/>
      <c r="D245" s="56"/>
      <c r="E245" s="46"/>
      <c r="F245" s="45"/>
      <c r="G245" s="45"/>
      <c r="H245" s="56"/>
      <c r="I245" s="54"/>
      <c r="J245" s="45"/>
      <c r="K245" s="109"/>
      <c r="L2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5" s="57"/>
      <c r="N245" s="44" t="e">
        <f>VLOOKUP(tbl_claims[[#This Row],[Nationality]],Table4[],3,FALSE)</f>
        <v>#N/A</v>
      </c>
      <c r="O245" s="10" t="str">
        <f>IF(tbl_claims[[#This Row],[Date of Birth]]&lt;&gt;"", DATE(YEAR(tbl_claims[[#This Row],[Date of Birth]])+16, MONTH(tbl_claims[[#This Row],[Date of Birth]]), DAY(tbl_claims[[#This Row],[Date of Birth]])), "")</f>
        <v/>
      </c>
      <c r="P245" s="10" t="str">
        <f>IF(tbl_claims[[#This Row],[Date of Birth]]&lt;&gt;"", DATE(YEAR(tbl_claims[[#This Row],[Date of Birth]])+18, MONTH(tbl_claims[[#This Row],[Date of Birth]]), DAY(tbl_claims[[#This Row],[Date of Birth]])), "")</f>
        <v/>
      </c>
      <c r="Q245" s="10" t="str">
        <f>IF(tbl_claims[[#This Row],[Date of Birth]]&lt;&gt;"", DATE(YEAR(tbl_claims[[#This Row],[Date of Birth]])+21, MONTH(tbl_claims[[#This Row],[Date of Birth]]), DAY(tbl_claims[[#This Row],[Date of Birth]])), "")</f>
        <v/>
      </c>
      <c r="R245" s="10" t="str">
        <f>IF(tbl_claims[[#This Row],[Date of Birth]]&lt;&gt;"", DATE(YEAR(tbl_claims[[#This Row],[Date of Birth]])+25, MONTH(tbl_claims[[#This Row],[Date of Birth]]), DAY(tbl_claims[[#This Row],[Date of Birth]])), "")</f>
        <v/>
      </c>
    </row>
    <row r="246" spans="1:18" s="9" customFormat="1">
      <c r="A246" s="78"/>
      <c r="B246" s="45"/>
      <c r="C246" s="45"/>
      <c r="D246" s="56"/>
      <c r="E246" s="46"/>
      <c r="F246" s="45"/>
      <c r="G246" s="45"/>
      <c r="H246" s="56"/>
      <c r="I246" s="54"/>
      <c r="J246" s="45"/>
      <c r="K246" s="109"/>
      <c r="L2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6" s="57"/>
      <c r="N246" s="44" t="e">
        <f>VLOOKUP(tbl_claims[[#This Row],[Nationality]],Table4[],3,FALSE)</f>
        <v>#N/A</v>
      </c>
      <c r="O246" s="10" t="str">
        <f>IF(tbl_claims[[#This Row],[Date of Birth]]&lt;&gt;"", DATE(YEAR(tbl_claims[[#This Row],[Date of Birth]])+16, MONTH(tbl_claims[[#This Row],[Date of Birth]]), DAY(tbl_claims[[#This Row],[Date of Birth]])), "")</f>
        <v/>
      </c>
      <c r="P246" s="10" t="str">
        <f>IF(tbl_claims[[#This Row],[Date of Birth]]&lt;&gt;"", DATE(YEAR(tbl_claims[[#This Row],[Date of Birth]])+18, MONTH(tbl_claims[[#This Row],[Date of Birth]]), DAY(tbl_claims[[#This Row],[Date of Birth]])), "")</f>
        <v/>
      </c>
      <c r="Q246" s="10" t="str">
        <f>IF(tbl_claims[[#This Row],[Date of Birth]]&lt;&gt;"", DATE(YEAR(tbl_claims[[#This Row],[Date of Birth]])+21, MONTH(tbl_claims[[#This Row],[Date of Birth]]), DAY(tbl_claims[[#This Row],[Date of Birth]])), "")</f>
        <v/>
      </c>
      <c r="R246" s="10" t="str">
        <f>IF(tbl_claims[[#This Row],[Date of Birth]]&lt;&gt;"", DATE(YEAR(tbl_claims[[#This Row],[Date of Birth]])+25, MONTH(tbl_claims[[#This Row],[Date of Birth]]), DAY(tbl_claims[[#This Row],[Date of Birth]])), "")</f>
        <v/>
      </c>
    </row>
    <row r="247" spans="1:18" s="9" customFormat="1">
      <c r="A247" s="78"/>
      <c r="B247" s="45"/>
      <c r="C247" s="45"/>
      <c r="D247" s="56"/>
      <c r="E247" s="46"/>
      <c r="F247" s="45"/>
      <c r="G247" s="45"/>
      <c r="H247" s="56"/>
      <c r="I247" s="54"/>
      <c r="J247" s="45"/>
      <c r="K247" s="109"/>
      <c r="L2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7" s="57"/>
      <c r="N247" s="44" t="e">
        <f>VLOOKUP(tbl_claims[[#This Row],[Nationality]],Table4[],3,FALSE)</f>
        <v>#N/A</v>
      </c>
      <c r="O247" s="10" t="str">
        <f>IF(tbl_claims[[#This Row],[Date of Birth]]&lt;&gt;"", DATE(YEAR(tbl_claims[[#This Row],[Date of Birth]])+16, MONTH(tbl_claims[[#This Row],[Date of Birth]]), DAY(tbl_claims[[#This Row],[Date of Birth]])), "")</f>
        <v/>
      </c>
      <c r="P247" s="10" t="str">
        <f>IF(tbl_claims[[#This Row],[Date of Birth]]&lt;&gt;"", DATE(YEAR(tbl_claims[[#This Row],[Date of Birth]])+18, MONTH(tbl_claims[[#This Row],[Date of Birth]]), DAY(tbl_claims[[#This Row],[Date of Birth]])), "")</f>
        <v/>
      </c>
      <c r="Q247" s="10" t="str">
        <f>IF(tbl_claims[[#This Row],[Date of Birth]]&lt;&gt;"", DATE(YEAR(tbl_claims[[#This Row],[Date of Birth]])+21, MONTH(tbl_claims[[#This Row],[Date of Birth]]), DAY(tbl_claims[[#This Row],[Date of Birth]])), "")</f>
        <v/>
      </c>
      <c r="R247" s="10" t="str">
        <f>IF(tbl_claims[[#This Row],[Date of Birth]]&lt;&gt;"", DATE(YEAR(tbl_claims[[#This Row],[Date of Birth]])+25, MONTH(tbl_claims[[#This Row],[Date of Birth]]), DAY(tbl_claims[[#This Row],[Date of Birth]])), "")</f>
        <v/>
      </c>
    </row>
    <row r="248" spans="1:18" s="9" customFormat="1">
      <c r="A248" s="78"/>
      <c r="B248" s="45"/>
      <c r="C248" s="45"/>
      <c r="D248" s="56"/>
      <c r="E248" s="46"/>
      <c r="F248" s="45"/>
      <c r="G248" s="45"/>
      <c r="H248" s="56"/>
      <c r="I248" s="54"/>
      <c r="J248" s="45"/>
      <c r="K248" s="109"/>
      <c r="L2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8" s="57"/>
      <c r="N248" s="44" t="e">
        <f>VLOOKUP(tbl_claims[[#This Row],[Nationality]],Table4[],3,FALSE)</f>
        <v>#N/A</v>
      </c>
      <c r="O248" s="10" t="str">
        <f>IF(tbl_claims[[#This Row],[Date of Birth]]&lt;&gt;"", DATE(YEAR(tbl_claims[[#This Row],[Date of Birth]])+16, MONTH(tbl_claims[[#This Row],[Date of Birth]]), DAY(tbl_claims[[#This Row],[Date of Birth]])), "")</f>
        <v/>
      </c>
      <c r="P248" s="10" t="str">
        <f>IF(tbl_claims[[#This Row],[Date of Birth]]&lt;&gt;"", DATE(YEAR(tbl_claims[[#This Row],[Date of Birth]])+18, MONTH(tbl_claims[[#This Row],[Date of Birth]]), DAY(tbl_claims[[#This Row],[Date of Birth]])), "")</f>
        <v/>
      </c>
      <c r="Q248" s="10" t="str">
        <f>IF(tbl_claims[[#This Row],[Date of Birth]]&lt;&gt;"", DATE(YEAR(tbl_claims[[#This Row],[Date of Birth]])+21, MONTH(tbl_claims[[#This Row],[Date of Birth]]), DAY(tbl_claims[[#This Row],[Date of Birth]])), "")</f>
        <v/>
      </c>
      <c r="R248" s="10" t="str">
        <f>IF(tbl_claims[[#This Row],[Date of Birth]]&lt;&gt;"", DATE(YEAR(tbl_claims[[#This Row],[Date of Birth]])+25, MONTH(tbl_claims[[#This Row],[Date of Birth]]), DAY(tbl_claims[[#This Row],[Date of Birth]])), "")</f>
        <v/>
      </c>
    </row>
    <row r="249" spans="1:18" s="9" customFormat="1">
      <c r="A249" s="78"/>
      <c r="B249" s="45"/>
      <c r="C249" s="45"/>
      <c r="D249" s="56"/>
      <c r="E249" s="46"/>
      <c r="F249" s="45"/>
      <c r="G249" s="45"/>
      <c r="H249" s="56"/>
      <c r="I249" s="54"/>
      <c r="J249" s="45"/>
      <c r="K249" s="109"/>
      <c r="L2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49" s="57"/>
      <c r="N249" s="44" t="e">
        <f>VLOOKUP(tbl_claims[[#This Row],[Nationality]],Table4[],3,FALSE)</f>
        <v>#N/A</v>
      </c>
      <c r="O249" s="10" t="str">
        <f>IF(tbl_claims[[#This Row],[Date of Birth]]&lt;&gt;"", DATE(YEAR(tbl_claims[[#This Row],[Date of Birth]])+16, MONTH(tbl_claims[[#This Row],[Date of Birth]]), DAY(tbl_claims[[#This Row],[Date of Birth]])), "")</f>
        <v/>
      </c>
      <c r="P249" s="10" t="str">
        <f>IF(tbl_claims[[#This Row],[Date of Birth]]&lt;&gt;"", DATE(YEAR(tbl_claims[[#This Row],[Date of Birth]])+18, MONTH(tbl_claims[[#This Row],[Date of Birth]]), DAY(tbl_claims[[#This Row],[Date of Birth]])), "")</f>
        <v/>
      </c>
      <c r="Q249" s="10" t="str">
        <f>IF(tbl_claims[[#This Row],[Date of Birth]]&lt;&gt;"", DATE(YEAR(tbl_claims[[#This Row],[Date of Birth]])+21, MONTH(tbl_claims[[#This Row],[Date of Birth]]), DAY(tbl_claims[[#This Row],[Date of Birth]])), "")</f>
        <v/>
      </c>
      <c r="R249" s="10" t="str">
        <f>IF(tbl_claims[[#This Row],[Date of Birth]]&lt;&gt;"", DATE(YEAR(tbl_claims[[#This Row],[Date of Birth]])+25, MONTH(tbl_claims[[#This Row],[Date of Birth]]), DAY(tbl_claims[[#This Row],[Date of Birth]])), "")</f>
        <v/>
      </c>
    </row>
    <row r="250" spans="1:18" s="9" customFormat="1">
      <c r="A250" s="78"/>
      <c r="B250" s="45"/>
      <c r="C250" s="45"/>
      <c r="D250" s="56"/>
      <c r="E250" s="46"/>
      <c r="F250" s="45"/>
      <c r="G250" s="45"/>
      <c r="H250" s="56"/>
      <c r="I250" s="54"/>
      <c r="J250" s="45"/>
      <c r="K250" s="109"/>
      <c r="L2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0" s="57"/>
      <c r="N250" s="44" t="e">
        <f>VLOOKUP(tbl_claims[[#This Row],[Nationality]],Table4[],3,FALSE)</f>
        <v>#N/A</v>
      </c>
      <c r="O250" s="10" t="str">
        <f>IF(tbl_claims[[#This Row],[Date of Birth]]&lt;&gt;"", DATE(YEAR(tbl_claims[[#This Row],[Date of Birth]])+16, MONTH(tbl_claims[[#This Row],[Date of Birth]]), DAY(tbl_claims[[#This Row],[Date of Birth]])), "")</f>
        <v/>
      </c>
      <c r="P250" s="10" t="str">
        <f>IF(tbl_claims[[#This Row],[Date of Birth]]&lt;&gt;"", DATE(YEAR(tbl_claims[[#This Row],[Date of Birth]])+18, MONTH(tbl_claims[[#This Row],[Date of Birth]]), DAY(tbl_claims[[#This Row],[Date of Birth]])), "")</f>
        <v/>
      </c>
      <c r="Q250" s="10" t="str">
        <f>IF(tbl_claims[[#This Row],[Date of Birth]]&lt;&gt;"", DATE(YEAR(tbl_claims[[#This Row],[Date of Birth]])+21, MONTH(tbl_claims[[#This Row],[Date of Birth]]), DAY(tbl_claims[[#This Row],[Date of Birth]])), "")</f>
        <v/>
      </c>
      <c r="R250" s="10" t="str">
        <f>IF(tbl_claims[[#This Row],[Date of Birth]]&lt;&gt;"", DATE(YEAR(tbl_claims[[#This Row],[Date of Birth]])+25, MONTH(tbl_claims[[#This Row],[Date of Birth]]), DAY(tbl_claims[[#This Row],[Date of Birth]])), "")</f>
        <v/>
      </c>
    </row>
    <row r="251" spans="1:18" s="9" customFormat="1">
      <c r="A251" s="78"/>
      <c r="B251" s="45"/>
      <c r="C251" s="45"/>
      <c r="D251" s="56"/>
      <c r="E251" s="46"/>
      <c r="F251" s="45"/>
      <c r="G251" s="45"/>
      <c r="H251" s="56"/>
      <c r="I251" s="54"/>
      <c r="J251" s="45"/>
      <c r="K251" s="109"/>
      <c r="L2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1" s="57"/>
      <c r="N251" s="44" t="e">
        <f>VLOOKUP(tbl_claims[[#This Row],[Nationality]],Table4[],3,FALSE)</f>
        <v>#N/A</v>
      </c>
      <c r="O251" s="10" t="str">
        <f>IF(tbl_claims[[#This Row],[Date of Birth]]&lt;&gt;"", DATE(YEAR(tbl_claims[[#This Row],[Date of Birth]])+16, MONTH(tbl_claims[[#This Row],[Date of Birth]]), DAY(tbl_claims[[#This Row],[Date of Birth]])), "")</f>
        <v/>
      </c>
      <c r="P251" s="10" t="str">
        <f>IF(tbl_claims[[#This Row],[Date of Birth]]&lt;&gt;"", DATE(YEAR(tbl_claims[[#This Row],[Date of Birth]])+18, MONTH(tbl_claims[[#This Row],[Date of Birth]]), DAY(tbl_claims[[#This Row],[Date of Birth]])), "")</f>
        <v/>
      </c>
      <c r="Q251" s="10" t="str">
        <f>IF(tbl_claims[[#This Row],[Date of Birth]]&lt;&gt;"", DATE(YEAR(tbl_claims[[#This Row],[Date of Birth]])+21, MONTH(tbl_claims[[#This Row],[Date of Birth]]), DAY(tbl_claims[[#This Row],[Date of Birth]])), "")</f>
        <v/>
      </c>
      <c r="R251" s="10" t="str">
        <f>IF(tbl_claims[[#This Row],[Date of Birth]]&lt;&gt;"", DATE(YEAR(tbl_claims[[#This Row],[Date of Birth]])+25, MONTH(tbl_claims[[#This Row],[Date of Birth]]), DAY(tbl_claims[[#This Row],[Date of Birth]])), "")</f>
        <v/>
      </c>
    </row>
    <row r="252" spans="1:18" s="9" customFormat="1">
      <c r="A252" s="78"/>
      <c r="B252" s="45"/>
      <c r="C252" s="45"/>
      <c r="D252" s="56"/>
      <c r="E252" s="46"/>
      <c r="F252" s="45"/>
      <c r="G252" s="45"/>
      <c r="H252" s="56"/>
      <c r="I252" s="54"/>
      <c r="J252" s="45"/>
      <c r="K252" s="109"/>
      <c r="L2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2" s="57"/>
      <c r="N252" s="44" t="e">
        <f>VLOOKUP(tbl_claims[[#This Row],[Nationality]],Table4[],3,FALSE)</f>
        <v>#N/A</v>
      </c>
      <c r="O252" s="10" t="str">
        <f>IF(tbl_claims[[#This Row],[Date of Birth]]&lt;&gt;"", DATE(YEAR(tbl_claims[[#This Row],[Date of Birth]])+16, MONTH(tbl_claims[[#This Row],[Date of Birth]]), DAY(tbl_claims[[#This Row],[Date of Birth]])), "")</f>
        <v/>
      </c>
      <c r="P252" s="10" t="str">
        <f>IF(tbl_claims[[#This Row],[Date of Birth]]&lt;&gt;"", DATE(YEAR(tbl_claims[[#This Row],[Date of Birth]])+18, MONTH(tbl_claims[[#This Row],[Date of Birth]]), DAY(tbl_claims[[#This Row],[Date of Birth]])), "")</f>
        <v/>
      </c>
      <c r="Q252" s="10" t="str">
        <f>IF(tbl_claims[[#This Row],[Date of Birth]]&lt;&gt;"", DATE(YEAR(tbl_claims[[#This Row],[Date of Birth]])+21, MONTH(tbl_claims[[#This Row],[Date of Birth]]), DAY(tbl_claims[[#This Row],[Date of Birth]])), "")</f>
        <v/>
      </c>
      <c r="R252" s="10" t="str">
        <f>IF(tbl_claims[[#This Row],[Date of Birth]]&lt;&gt;"", DATE(YEAR(tbl_claims[[#This Row],[Date of Birth]])+25, MONTH(tbl_claims[[#This Row],[Date of Birth]]), DAY(tbl_claims[[#This Row],[Date of Birth]])), "")</f>
        <v/>
      </c>
    </row>
    <row r="253" spans="1:18" s="9" customFormat="1">
      <c r="A253" s="78"/>
      <c r="B253" s="45"/>
      <c r="C253" s="45"/>
      <c r="D253" s="56"/>
      <c r="E253" s="46"/>
      <c r="F253" s="45"/>
      <c r="G253" s="45"/>
      <c r="H253" s="56"/>
      <c r="I253" s="54"/>
      <c r="J253" s="45"/>
      <c r="K253" s="109"/>
      <c r="L2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3" s="57"/>
      <c r="N253" s="44" t="e">
        <f>VLOOKUP(tbl_claims[[#This Row],[Nationality]],Table4[],3,FALSE)</f>
        <v>#N/A</v>
      </c>
      <c r="O253" s="10" t="str">
        <f>IF(tbl_claims[[#This Row],[Date of Birth]]&lt;&gt;"", DATE(YEAR(tbl_claims[[#This Row],[Date of Birth]])+16, MONTH(tbl_claims[[#This Row],[Date of Birth]]), DAY(tbl_claims[[#This Row],[Date of Birth]])), "")</f>
        <v/>
      </c>
      <c r="P253" s="10" t="str">
        <f>IF(tbl_claims[[#This Row],[Date of Birth]]&lt;&gt;"", DATE(YEAR(tbl_claims[[#This Row],[Date of Birth]])+18, MONTH(tbl_claims[[#This Row],[Date of Birth]]), DAY(tbl_claims[[#This Row],[Date of Birth]])), "")</f>
        <v/>
      </c>
      <c r="Q253" s="10" t="str">
        <f>IF(tbl_claims[[#This Row],[Date of Birth]]&lt;&gt;"", DATE(YEAR(tbl_claims[[#This Row],[Date of Birth]])+21, MONTH(tbl_claims[[#This Row],[Date of Birth]]), DAY(tbl_claims[[#This Row],[Date of Birth]])), "")</f>
        <v/>
      </c>
      <c r="R253" s="10" t="str">
        <f>IF(tbl_claims[[#This Row],[Date of Birth]]&lt;&gt;"", DATE(YEAR(tbl_claims[[#This Row],[Date of Birth]])+25, MONTH(tbl_claims[[#This Row],[Date of Birth]]), DAY(tbl_claims[[#This Row],[Date of Birth]])), "")</f>
        <v/>
      </c>
    </row>
    <row r="254" spans="1:18" s="9" customFormat="1">
      <c r="A254" s="78"/>
      <c r="B254" s="45"/>
      <c r="C254" s="45"/>
      <c r="D254" s="56"/>
      <c r="E254" s="46"/>
      <c r="F254" s="45"/>
      <c r="G254" s="45"/>
      <c r="H254" s="56"/>
      <c r="I254" s="54"/>
      <c r="J254" s="45"/>
      <c r="K254" s="109"/>
      <c r="L2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4" s="57"/>
      <c r="N254" s="44" t="e">
        <f>VLOOKUP(tbl_claims[[#This Row],[Nationality]],Table4[],3,FALSE)</f>
        <v>#N/A</v>
      </c>
      <c r="O254" s="10" t="str">
        <f>IF(tbl_claims[[#This Row],[Date of Birth]]&lt;&gt;"", DATE(YEAR(tbl_claims[[#This Row],[Date of Birth]])+16, MONTH(tbl_claims[[#This Row],[Date of Birth]]), DAY(tbl_claims[[#This Row],[Date of Birth]])), "")</f>
        <v/>
      </c>
      <c r="P254" s="10" t="str">
        <f>IF(tbl_claims[[#This Row],[Date of Birth]]&lt;&gt;"", DATE(YEAR(tbl_claims[[#This Row],[Date of Birth]])+18, MONTH(tbl_claims[[#This Row],[Date of Birth]]), DAY(tbl_claims[[#This Row],[Date of Birth]])), "")</f>
        <v/>
      </c>
      <c r="Q254" s="10" t="str">
        <f>IF(tbl_claims[[#This Row],[Date of Birth]]&lt;&gt;"", DATE(YEAR(tbl_claims[[#This Row],[Date of Birth]])+21, MONTH(tbl_claims[[#This Row],[Date of Birth]]), DAY(tbl_claims[[#This Row],[Date of Birth]])), "")</f>
        <v/>
      </c>
      <c r="R254" s="10" t="str">
        <f>IF(tbl_claims[[#This Row],[Date of Birth]]&lt;&gt;"", DATE(YEAR(tbl_claims[[#This Row],[Date of Birth]])+25, MONTH(tbl_claims[[#This Row],[Date of Birth]]), DAY(tbl_claims[[#This Row],[Date of Birth]])), "")</f>
        <v/>
      </c>
    </row>
    <row r="255" spans="1:18" s="9" customFormat="1">
      <c r="A255" s="78"/>
      <c r="B255" s="45"/>
      <c r="C255" s="45"/>
      <c r="D255" s="56"/>
      <c r="E255" s="46"/>
      <c r="F255" s="45"/>
      <c r="G255" s="45"/>
      <c r="H255" s="56"/>
      <c r="I255" s="54"/>
      <c r="J255" s="45"/>
      <c r="K255" s="109"/>
      <c r="L2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5" s="57"/>
      <c r="N255" s="44" t="e">
        <f>VLOOKUP(tbl_claims[[#This Row],[Nationality]],Table4[],3,FALSE)</f>
        <v>#N/A</v>
      </c>
      <c r="O255" s="10" t="str">
        <f>IF(tbl_claims[[#This Row],[Date of Birth]]&lt;&gt;"", DATE(YEAR(tbl_claims[[#This Row],[Date of Birth]])+16, MONTH(tbl_claims[[#This Row],[Date of Birth]]), DAY(tbl_claims[[#This Row],[Date of Birth]])), "")</f>
        <v/>
      </c>
      <c r="P255" s="10" t="str">
        <f>IF(tbl_claims[[#This Row],[Date of Birth]]&lt;&gt;"", DATE(YEAR(tbl_claims[[#This Row],[Date of Birth]])+18, MONTH(tbl_claims[[#This Row],[Date of Birth]]), DAY(tbl_claims[[#This Row],[Date of Birth]])), "")</f>
        <v/>
      </c>
      <c r="Q255" s="10" t="str">
        <f>IF(tbl_claims[[#This Row],[Date of Birth]]&lt;&gt;"", DATE(YEAR(tbl_claims[[#This Row],[Date of Birth]])+21, MONTH(tbl_claims[[#This Row],[Date of Birth]]), DAY(tbl_claims[[#This Row],[Date of Birth]])), "")</f>
        <v/>
      </c>
      <c r="R255" s="10" t="str">
        <f>IF(tbl_claims[[#This Row],[Date of Birth]]&lt;&gt;"", DATE(YEAR(tbl_claims[[#This Row],[Date of Birth]])+25, MONTH(tbl_claims[[#This Row],[Date of Birth]]), DAY(tbl_claims[[#This Row],[Date of Birth]])), "")</f>
        <v/>
      </c>
    </row>
    <row r="256" spans="1:18" s="9" customFormat="1">
      <c r="A256" s="78"/>
      <c r="B256" s="45"/>
      <c r="C256" s="45"/>
      <c r="D256" s="56"/>
      <c r="E256" s="46"/>
      <c r="F256" s="45"/>
      <c r="G256" s="45"/>
      <c r="H256" s="56"/>
      <c r="I256" s="54"/>
      <c r="J256" s="45"/>
      <c r="K256" s="109"/>
      <c r="L2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6" s="57"/>
      <c r="N256" s="44" t="e">
        <f>VLOOKUP(tbl_claims[[#This Row],[Nationality]],Table4[],3,FALSE)</f>
        <v>#N/A</v>
      </c>
      <c r="O256" s="10" t="str">
        <f>IF(tbl_claims[[#This Row],[Date of Birth]]&lt;&gt;"", DATE(YEAR(tbl_claims[[#This Row],[Date of Birth]])+16, MONTH(tbl_claims[[#This Row],[Date of Birth]]), DAY(tbl_claims[[#This Row],[Date of Birth]])), "")</f>
        <v/>
      </c>
      <c r="P256" s="10" t="str">
        <f>IF(tbl_claims[[#This Row],[Date of Birth]]&lt;&gt;"", DATE(YEAR(tbl_claims[[#This Row],[Date of Birth]])+18, MONTH(tbl_claims[[#This Row],[Date of Birth]]), DAY(tbl_claims[[#This Row],[Date of Birth]])), "")</f>
        <v/>
      </c>
      <c r="Q256" s="10" t="str">
        <f>IF(tbl_claims[[#This Row],[Date of Birth]]&lt;&gt;"", DATE(YEAR(tbl_claims[[#This Row],[Date of Birth]])+21, MONTH(tbl_claims[[#This Row],[Date of Birth]]), DAY(tbl_claims[[#This Row],[Date of Birth]])), "")</f>
        <v/>
      </c>
      <c r="R256" s="10" t="str">
        <f>IF(tbl_claims[[#This Row],[Date of Birth]]&lt;&gt;"", DATE(YEAR(tbl_claims[[#This Row],[Date of Birth]])+25, MONTH(tbl_claims[[#This Row],[Date of Birth]]), DAY(tbl_claims[[#This Row],[Date of Birth]])), "")</f>
        <v/>
      </c>
    </row>
    <row r="257" spans="1:18" s="9" customFormat="1">
      <c r="A257" s="78"/>
      <c r="B257" s="45"/>
      <c r="C257" s="45"/>
      <c r="D257" s="56"/>
      <c r="E257" s="46"/>
      <c r="F257" s="45"/>
      <c r="G257" s="45"/>
      <c r="H257" s="56"/>
      <c r="I257" s="54"/>
      <c r="J257" s="45"/>
      <c r="K257" s="109"/>
      <c r="L2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7" s="57"/>
      <c r="N257" s="44" t="e">
        <f>VLOOKUP(tbl_claims[[#This Row],[Nationality]],Table4[],3,FALSE)</f>
        <v>#N/A</v>
      </c>
      <c r="O257" s="10" t="str">
        <f>IF(tbl_claims[[#This Row],[Date of Birth]]&lt;&gt;"", DATE(YEAR(tbl_claims[[#This Row],[Date of Birth]])+16, MONTH(tbl_claims[[#This Row],[Date of Birth]]), DAY(tbl_claims[[#This Row],[Date of Birth]])), "")</f>
        <v/>
      </c>
      <c r="P257" s="10" t="str">
        <f>IF(tbl_claims[[#This Row],[Date of Birth]]&lt;&gt;"", DATE(YEAR(tbl_claims[[#This Row],[Date of Birth]])+18, MONTH(tbl_claims[[#This Row],[Date of Birth]]), DAY(tbl_claims[[#This Row],[Date of Birth]])), "")</f>
        <v/>
      </c>
      <c r="Q257" s="10" t="str">
        <f>IF(tbl_claims[[#This Row],[Date of Birth]]&lt;&gt;"", DATE(YEAR(tbl_claims[[#This Row],[Date of Birth]])+21, MONTH(tbl_claims[[#This Row],[Date of Birth]]), DAY(tbl_claims[[#This Row],[Date of Birth]])), "")</f>
        <v/>
      </c>
      <c r="R257" s="10" t="str">
        <f>IF(tbl_claims[[#This Row],[Date of Birth]]&lt;&gt;"", DATE(YEAR(tbl_claims[[#This Row],[Date of Birth]])+25, MONTH(tbl_claims[[#This Row],[Date of Birth]]), DAY(tbl_claims[[#This Row],[Date of Birth]])), "")</f>
        <v/>
      </c>
    </row>
    <row r="258" spans="1:18" s="9" customFormat="1">
      <c r="A258" s="78"/>
      <c r="B258" s="45"/>
      <c r="C258" s="45"/>
      <c r="D258" s="56"/>
      <c r="E258" s="46"/>
      <c r="F258" s="45"/>
      <c r="G258" s="45"/>
      <c r="H258" s="56"/>
      <c r="I258" s="54"/>
      <c r="J258" s="45"/>
      <c r="K258" s="109"/>
      <c r="L2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8" s="57"/>
      <c r="N258" s="44" t="e">
        <f>VLOOKUP(tbl_claims[[#This Row],[Nationality]],Table4[],3,FALSE)</f>
        <v>#N/A</v>
      </c>
      <c r="O258" s="10" t="str">
        <f>IF(tbl_claims[[#This Row],[Date of Birth]]&lt;&gt;"", DATE(YEAR(tbl_claims[[#This Row],[Date of Birth]])+16, MONTH(tbl_claims[[#This Row],[Date of Birth]]), DAY(tbl_claims[[#This Row],[Date of Birth]])), "")</f>
        <v/>
      </c>
      <c r="P258" s="10" t="str">
        <f>IF(tbl_claims[[#This Row],[Date of Birth]]&lt;&gt;"", DATE(YEAR(tbl_claims[[#This Row],[Date of Birth]])+18, MONTH(tbl_claims[[#This Row],[Date of Birth]]), DAY(tbl_claims[[#This Row],[Date of Birth]])), "")</f>
        <v/>
      </c>
      <c r="Q258" s="10" t="str">
        <f>IF(tbl_claims[[#This Row],[Date of Birth]]&lt;&gt;"", DATE(YEAR(tbl_claims[[#This Row],[Date of Birth]])+21, MONTH(tbl_claims[[#This Row],[Date of Birth]]), DAY(tbl_claims[[#This Row],[Date of Birth]])), "")</f>
        <v/>
      </c>
      <c r="R258" s="10" t="str">
        <f>IF(tbl_claims[[#This Row],[Date of Birth]]&lt;&gt;"", DATE(YEAR(tbl_claims[[#This Row],[Date of Birth]])+25, MONTH(tbl_claims[[#This Row],[Date of Birth]]), DAY(tbl_claims[[#This Row],[Date of Birth]])), "")</f>
        <v/>
      </c>
    </row>
    <row r="259" spans="1:18" s="9" customFormat="1">
      <c r="A259" s="78"/>
      <c r="B259" s="45"/>
      <c r="C259" s="45"/>
      <c r="D259" s="56"/>
      <c r="E259" s="46"/>
      <c r="F259" s="45"/>
      <c r="G259" s="45"/>
      <c r="H259" s="56"/>
      <c r="I259" s="54"/>
      <c r="J259" s="45"/>
      <c r="K259" s="109"/>
      <c r="L2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59" s="57"/>
      <c r="N259" s="44" t="e">
        <f>VLOOKUP(tbl_claims[[#This Row],[Nationality]],Table4[],3,FALSE)</f>
        <v>#N/A</v>
      </c>
      <c r="O259" s="10" t="str">
        <f>IF(tbl_claims[[#This Row],[Date of Birth]]&lt;&gt;"", DATE(YEAR(tbl_claims[[#This Row],[Date of Birth]])+16, MONTH(tbl_claims[[#This Row],[Date of Birth]]), DAY(tbl_claims[[#This Row],[Date of Birth]])), "")</f>
        <v/>
      </c>
      <c r="P259" s="10" t="str">
        <f>IF(tbl_claims[[#This Row],[Date of Birth]]&lt;&gt;"", DATE(YEAR(tbl_claims[[#This Row],[Date of Birth]])+18, MONTH(tbl_claims[[#This Row],[Date of Birth]]), DAY(tbl_claims[[#This Row],[Date of Birth]])), "")</f>
        <v/>
      </c>
      <c r="Q259" s="10" t="str">
        <f>IF(tbl_claims[[#This Row],[Date of Birth]]&lt;&gt;"", DATE(YEAR(tbl_claims[[#This Row],[Date of Birth]])+21, MONTH(tbl_claims[[#This Row],[Date of Birth]]), DAY(tbl_claims[[#This Row],[Date of Birth]])), "")</f>
        <v/>
      </c>
      <c r="R259" s="10" t="str">
        <f>IF(tbl_claims[[#This Row],[Date of Birth]]&lt;&gt;"", DATE(YEAR(tbl_claims[[#This Row],[Date of Birth]])+25, MONTH(tbl_claims[[#This Row],[Date of Birth]]), DAY(tbl_claims[[#This Row],[Date of Birth]])), "")</f>
        <v/>
      </c>
    </row>
    <row r="260" spans="1:18" s="9" customFormat="1">
      <c r="A260" s="78"/>
      <c r="B260" s="45"/>
      <c r="C260" s="45"/>
      <c r="D260" s="56"/>
      <c r="E260" s="46"/>
      <c r="F260" s="45"/>
      <c r="G260" s="45"/>
      <c r="H260" s="56"/>
      <c r="I260" s="54"/>
      <c r="J260" s="45"/>
      <c r="K260" s="109"/>
      <c r="L2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0" s="57"/>
      <c r="N260" s="44" t="e">
        <f>VLOOKUP(tbl_claims[[#This Row],[Nationality]],Table4[],3,FALSE)</f>
        <v>#N/A</v>
      </c>
      <c r="O260" s="10" t="str">
        <f>IF(tbl_claims[[#This Row],[Date of Birth]]&lt;&gt;"", DATE(YEAR(tbl_claims[[#This Row],[Date of Birth]])+16, MONTH(tbl_claims[[#This Row],[Date of Birth]]), DAY(tbl_claims[[#This Row],[Date of Birth]])), "")</f>
        <v/>
      </c>
      <c r="P260" s="10" t="str">
        <f>IF(tbl_claims[[#This Row],[Date of Birth]]&lt;&gt;"", DATE(YEAR(tbl_claims[[#This Row],[Date of Birth]])+18, MONTH(tbl_claims[[#This Row],[Date of Birth]]), DAY(tbl_claims[[#This Row],[Date of Birth]])), "")</f>
        <v/>
      </c>
      <c r="Q260" s="10" t="str">
        <f>IF(tbl_claims[[#This Row],[Date of Birth]]&lt;&gt;"", DATE(YEAR(tbl_claims[[#This Row],[Date of Birth]])+21, MONTH(tbl_claims[[#This Row],[Date of Birth]]), DAY(tbl_claims[[#This Row],[Date of Birth]])), "")</f>
        <v/>
      </c>
      <c r="R260" s="10" t="str">
        <f>IF(tbl_claims[[#This Row],[Date of Birth]]&lt;&gt;"", DATE(YEAR(tbl_claims[[#This Row],[Date of Birth]])+25, MONTH(tbl_claims[[#This Row],[Date of Birth]]), DAY(tbl_claims[[#This Row],[Date of Birth]])), "")</f>
        <v/>
      </c>
    </row>
    <row r="261" spans="1:18" s="9" customFormat="1">
      <c r="A261" s="78"/>
      <c r="B261" s="45"/>
      <c r="C261" s="45"/>
      <c r="D261" s="56"/>
      <c r="E261" s="46"/>
      <c r="F261" s="45"/>
      <c r="G261" s="45"/>
      <c r="H261" s="56"/>
      <c r="I261" s="54"/>
      <c r="J261" s="45"/>
      <c r="K261" s="109"/>
      <c r="L2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1" s="57"/>
      <c r="N261" s="44" t="e">
        <f>VLOOKUP(tbl_claims[[#This Row],[Nationality]],Table4[],3,FALSE)</f>
        <v>#N/A</v>
      </c>
      <c r="O261" s="10" t="str">
        <f>IF(tbl_claims[[#This Row],[Date of Birth]]&lt;&gt;"", DATE(YEAR(tbl_claims[[#This Row],[Date of Birth]])+16, MONTH(tbl_claims[[#This Row],[Date of Birth]]), DAY(tbl_claims[[#This Row],[Date of Birth]])), "")</f>
        <v/>
      </c>
      <c r="P261" s="10" t="str">
        <f>IF(tbl_claims[[#This Row],[Date of Birth]]&lt;&gt;"", DATE(YEAR(tbl_claims[[#This Row],[Date of Birth]])+18, MONTH(tbl_claims[[#This Row],[Date of Birth]]), DAY(tbl_claims[[#This Row],[Date of Birth]])), "")</f>
        <v/>
      </c>
      <c r="Q261" s="10" t="str">
        <f>IF(tbl_claims[[#This Row],[Date of Birth]]&lt;&gt;"", DATE(YEAR(tbl_claims[[#This Row],[Date of Birth]])+21, MONTH(tbl_claims[[#This Row],[Date of Birth]]), DAY(tbl_claims[[#This Row],[Date of Birth]])), "")</f>
        <v/>
      </c>
      <c r="R261" s="10" t="str">
        <f>IF(tbl_claims[[#This Row],[Date of Birth]]&lt;&gt;"", DATE(YEAR(tbl_claims[[#This Row],[Date of Birth]])+25, MONTH(tbl_claims[[#This Row],[Date of Birth]]), DAY(tbl_claims[[#This Row],[Date of Birth]])), "")</f>
        <v/>
      </c>
    </row>
    <row r="262" spans="1:18" s="9" customFormat="1">
      <c r="A262" s="78"/>
      <c r="B262" s="45"/>
      <c r="C262" s="45"/>
      <c r="D262" s="56"/>
      <c r="E262" s="46"/>
      <c r="F262" s="45"/>
      <c r="G262" s="45"/>
      <c r="H262" s="56"/>
      <c r="I262" s="54"/>
      <c r="J262" s="45"/>
      <c r="K262" s="109"/>
      <c r="L2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2" s="57"/>
      <c r="N262" s="44" t="e">
        <f>VLOOKUP(tbl_claims[[#This Row],[Nationality]],Table4[],3,FALSE)</f>
        <v>#N/A</v>
      </c>
      <c r="O262" s="10" t="str">
        <f>IF(tbl_claims[[#This Row],[Date of Birth]]&lt;&gt;"", DATE(YEAR(tbl_claims[[#This Row],[Date of Birth]])+16, MONTH(tbl_claims[[#This Row],[Date of Birth]]), DAY(tbl_claims[[#This Row],[Date of Birth]])), "")</f>
        <v/>
      </c>
      <c r="P262" s="10" t="str">
        <f>IF(tbl_claims[[#This Row],[Date of Birth]]&lt;&gt;"", DATE(YEAR(tbl_claims[[#This Row],[Date of Birth]])+18, MONTH(tbl_claims[[#This Row],[Date of Birth]]), DAY(tbl_claims[[#This Row],[Date of Birth]])), "")</f>
        <v/>
      </c>
      <c r="Q262" s="10" t="str">
        <f>IF(tbl_claims[[#This Row],[Date of Birth]]&lt;&gt;"", DATE(YEAR(tbl_claims[[#This Row],[Date of Birth]])+21, MONTH(tbl_claims[[#This Row],[Date of Birth]]), DAY(tbl_claims[[#This Row],[Date of Birth]])), "")</f>
        <v/>
      </c>
      <c r="R262" s="10" t="str">
        <f>IF(tbl_claims[[#This Row],[Date of Birth]]&lt;&gt;"", DATE(YEAR(tbl_claims[[#This Row],[Date of Birth]])+25, MONTH(tbl_claims[[#This Row],[Date of Birth]]), DAY(tbl_claims[[#This Row],[Date of Birth]])), "")</f>
        <v/>
      </c>
    </row>
    <row r="263" spans="1:18" s="9" customFormat="1">
      <c r="A263" s="78"/>
      <c r="B263" s="45"/>
      <c r="C263" s="45"/>
      <c r="D263" s="56"/>
      <c r="E263" s="46"/>
      <c r="F263" s="45"/>
      <c r="G263" s="45"/>
      <c r="H263" s="56"/>
      <c r="I263" s="54"/>
      <c r="J263" s="45"/>
      <c r="K263" s="109"/>
      <c r="L2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3" s="57"/>
      <c r="N263" s="44" t="e">
        <f>VLOOKUP(tbl_claims[[#This Row],[Nationality]],Table4[],3,FALSE)</f>
        <v>#N/A</v>
      </c>
      <c r="O263" s="10" t="str">
        <f>IF(tbl_claims[[#This Row],[Date of Birth]]&lt;&gt;"", DATE(YEAR(tbl_claims[[#This Row],[Date of Birth]])+16, MONTH(tbl_claims[[#This Row],[Date of Birth]]), DAY(tbl_claims[[#This Row],[Date of Birth]])), "")</f>
        <v/>
      </c>
      <c r="P263" s="10" t="str">
        <f>IF(tbl_claims[[#This Row],[Date of Birth]]&lt;&gt;"", DATE(YEAR(tbl_claims[[#This Row],[Date of Birth]])+18, MONTH(tbl_claims[[#This Row],[Date of Birth]]), DAY(tbl_claims[[#This Row],[Date of Birth]])), "")</f>
        <v/>
      </c>
      <c r="Q263" s="10" t="str">
        <f>IF(tbl_claims[[#This Row],[Date of Birth]]&lt;&gt;"", DATE(YEAR(tbl_claims[[#This Row],[Date of Birth]])+21, MONTH(tbl_claims[[#This Row],[Date of Birth]]), DAY(tbl_claims[[#This Row],[Date of Birth]])), "")</f>
        <v/>
      </c>
      <c r="R263" s="10" t="str">
        <f>IF(tbl_claims[[#This Row],[Date of Birth]]&lt;&gt;"", DATE(YEAR(tbl_claims[[#This Row],[Date of Birth]])+25, MONTH(tbl_claims[[#This Row],[Date of Birth]]), DAY(tbl_claims[[#This Row],[Date of Birth]])), "")</f>
        <v/>
      </c>
    </row>
    <row r="264" spans="1:18" s="9" customFormat="1">
      <c r="A264" s="78"/>
      <c r="B264" s="45"/>
      <c r="C264" s="45"/>
      <c r="D264" s="56"/>
      <c r="E264" s="46"/>
      <c r="F264" s="45"/>
      <c r="G264" s="45"/>
      <c r="H264" s="56"/>
      <c r="I264" s="54"/>
      <c r="J264" s="45"/>
      <c r="K264" s="109"/>
      <c r="L2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4" s="57"/>
      <c r="N264" s="44" t="e">
        <f>VLOOKUP(tbl_claims[[#This Row],[Nationality]],Table4[],3,FALSE)</f>
        <v>#N/A</v>
      </c>
      <c r="O264" s="10" t="str">
        <f>IF(tbl_claims[[#This Row],[Date of Birth]]&lt;&gt;"", DATE(YEAR(tbl_claims[[#This Row],[Date of Birth]])+16, MONTH(tbl_claims[[#This Row],[Date of Birth]]), DAY(tbl_claims[[#This Row],[Date of Birth]])), "")</f>
        <v/>
      </c>
      <c r="P264" s="10" t="str">
        <f>IF(tbl_claims[[#This Row],[Date of Birth]]&lt;&gt;"", DATE(YEAR(tbl_claims[[#This Row],[Date of Birth]])+18, MONTH(tbl_claims[[#This Row],[Date of Birth]]), DAY(tbl_claims[[#This Row],[Date of Birth]])), "")</f>
        <v/>
      </c>
      <c r="Q264" s="10" t="str">
        <f>IF(tbl_claims[[#This Row],[Date of Birth]]&lt;&gt;"", DATE(YEAR(tbl_claims[[#This Row],[Date of Birth]])+21, MONTH(tbl_claims[[#This Row],[Date of Birth]]), DAY(tbl_claims[[#This Row],[Date of Birth]])), "")</f>
        <v/>
      </c>
      <c r="R264" s="10" t="str">
        <f>IF(tbl_claims[[#This Row],[Date of Birth]]&lt;&gt;"", DATE(YEAR(tbl_claims[[#This Row],[Date of Birth]])+25, MONTH(tbl_claims[[#This Row],[Date of Birth]]), DAY(tbl_claims[[#This Row],[Date of Birth]])), "")</f>
        <v/>
      </c>
    </row>
    <row r="265" spans="1:18" s="9" customFormat="1">
      <c r="A265" s="78"/>
      <c r="B265" s="45"/>
      <c r="C265" s="45"/>
      <c r="D265" s="56"/>
      <c r="E265" s="46"/>
      <c r="F265" s="45"/>
      <c r="G265" s="45"/>
      <c r="H265" s="56"/>
      <c r="I265" s="54"/>
      <c r="J265" s="45"/>
      <c r="K265" s="109"/>
      <c r="L2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5" s="57"/>
      <c r="N265" s="44" t="e">
        <f>VLOOKUP(tbl_claims[[#This Row],[Nationality]],Table4[],3,FALSE)</f>
        <v>#N/A</v>
      </c>
      <c r="O265" s="10" t="str">
        <f>IF(tbl_claims[[#This Row],[Date of Birth]]&lt;&gt;"", DATE(YEAR(tbl_claims[[#This Row],[Date of Birth]])+16, MONTH(tbl_claims[[#This Row],[Date of Birth]]), DAY(tbl_claims[[#This Row],[Date of Birth]])), "")</f>
        <v/>
      </c>
      <c r="P265" s="10" t="str">
        <f>IF(tbl_claims[[#This Row],[Date of Birth]]&lt;&gt;"", DATE(YEAR(tbl_claims[[#This Row],[Date of Birth]])+18, MONTH(tbl_claims[[#This Row],[Date of Birth]]), DAY(tbl_claims[[#This Row],[Date of Birth]])), "")</f>
        <v/>
      </c>
      <c r="Q265" s="10" t="str">
        <f>IF(tbl_claims[[#This Row],[Date of Birth]]&lt;&gt;"", DATE(YEAR(tbl_claims[[#This Row],[Date of Birth]])+21, MONTH(tbl_claims[[#This Row],[Date of Birth]]), DAY(tbl_claims[[#This Row],[Date of Birth]])), "")</f>
        <v/>
      </c>
      <c r="R265" s="10" t="str">
        <f>IF(tbl_claims[[#This Row],[Date of Birth]]&lt;&gt;"", DATE(YEAR(tbl_claims[[#This Row],[Date of Birth]])+25, MONTH(tbl_claims[[#This Row],[Date of Birth]]), DAY(tbl_claims[[#This Row],[Date of Birth]])), "")</f>
        <v/>
      </c>
    </row>
    <row r="266" spans="1:18" s="9" customFormat="1">
      <c r="A266" s="78"/>
      <c r="B266" s="45"/>
      <c r="C266" s="45"/>
      <c r="D266" s="56"/>
      <c r="E266" s="46"/>
      <c r="F266" s="45"/>
      <c r="G266" s="45"/>
      <c r="H266" s="56"/>
      <c r="I266" s="54"/>
      <c r="J266" s="45"/>
      <c r="K266" s="109"/>
      <c r="L2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6" s="57"/>
      <c r="N266" s="44" t="e">
        <f>VLOOKUP(tbl_claims[[#This Row],[Nationality]],Table4[],3,FALSE)</f>
        <v>#N/A</v>
      </c>
      <c r="O266" s="10" t="str">
        <f>IF(tbl_claims[[#This Row],[Date of Birth]]&lt;&gt;"", DATE(YEAR(tbl_claims[[#This Row],[Date of Birth]])+16, MONTH(tbl_claims[[#This Row],[Date of Birth]]), DAY(tbl_claims[[#This Row],[Date of Birth]])), "")</f>
        <v/>
      </c>
      <c r="P266" s="10" t="str">
        <f>IF(tbl_claims[[#This Row],[Date of Birth]]&lt;&gt;"", DATE(YEAR(tbl_claims[[#This Row],[Date of Birth]])+18, MONTH(tbl_claims[[#This Row],[Date of Birth]]), DAY(tbl_claims[[#This Row],[Date of Birth]])), "")</f>
        <v/>
      </c>
      <c r="Q266" s="10" t="str">
        <f>IF(tbl_claims[[#This Row],[Date of Birth]]&lt;&gt;"", DATE(YEAR(tbl_claims[[#This Row],[Date of Birth]])+21, MONTH(tbl_claims[[#This Row],[Date of Birth]]), DAY(tbl_claims[[#This Row],[Date of Birth]])), "")</f>
        <v/>
      </c>
      <c r="R266" s="10" t="str">
        <f>IF(tbl_claims[[#This Row],[Date of Birth]]&lt;&gt;"", DATE(YEAR(tbl_claims[[#This Row],[Date of Birth]])+25, MONTH(tbl_claims[[#This Row],[Date of Birth]]), DAY(tbl_claims[[#This Row],[Date of Birth]])), "")</f>
        <v/>
      </c>
    </row>
    <row r="267" spans="1:18" s="9" customFormat="1">
      <c r="A267" s="78"/>
      <c r="B267" s="45"/>
      <c r="C267" s="45"/>
      <c r="D267" s="56"/>
      <c r="E267" s="46"/>
      <c r="F267" s="45"/>
      <c r="G267" s="45"/>
      <c r="H267" s="56"/>
      <c r="I267" s="54"/>
      <c r="J267" s="45"/>
      <c r="K267" s="109"/>
      <c r="L2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7" s="57"/>
      <c r="N267" s="44" t="e">
        <f>VLOOKUP(tbl_claims[[#This Row],[Nationality]],Table4[],3,FALSE)</f>
        <v>#N/A</v>
      </c>
      <c r="O267" s="10" t="str">
        <f>IF(tbl_claims[[#This Row],[Date of Birth]]&lt;&gt;"", DATE(YEAR(tbl_claims[[#This Row],[Date of Birth]])+16, MONTH(tbl_claims[[#This Row],[Date of Birth]]), DAY(tbl_claims[[#This Row],[Date of Birth]])), "")</f>
        <v/>
      </c>
      <c r="P267" s="10" t="str">
        <f>IF(tbl_claims[[#This Row],[Date of Birth]]&lt;&gt;"", DATE(YEAR(tbl_claims[[#This Row],[Date of Birth]])+18, MONTH(tbl_claims[[#This Row],[Date of Birth]]), DAY(tbl_claims[[#This Row],[Date of Birth]])), "")</f>
        <v/>
      </c>
      <c r="Q267" s="10" t="str">
        <f>IF(tbl_claims[[#This Row],[Date of Birth]]&lt;&gt;"", DATE(YEAR(tbl_claims[[#This Row],[Date of Birth]])+21, MONTH(tbl_claims[[#This Row],[Date of Birth]]), DAY(tbl_claims[[#This Row],[Date of Birth]])), "")</f>
        <v/>
      </c>
      <c r="R267" s="10" t="str">
        <f>IF(tbl_claims[[#This Row],[Date of Birth]]&lt;&gt;"", DATE(YEAR(tbl_claims[[#This Row],[Date of Birth]])+25, MONTH(tbl_claims[[#This Row],[Date of Birth]]), DAY(tbl_claims[[#This Row],[Date of Birth]])), "")</f>
        <v/>
      </c>
    </row>
    <row r="268" spans="1:18" s="9" customFormat="1">
      <c r="A268" s="78"/>
      <c r="B268" s="45"/>
      <c r="C268" s="45"/>
      <c r="D268" s="56"/>
      <c r="E268" s="46"/>
      <c r="F268" s="45"/>
      <c r="G268" s="45"/>
      <c r="H268" s="56"/>
      <c r="I268" s="54"/>
      <c r="J268" s="45"/>
      <c r="K268" s="109"/>
      <c r="L2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8" s="57"/>
      <c r="N268" s="44" t="e">
        <f>VLOOKUP(tbl_claims[[#This Row],[Nationality]],Table4[],3,FALSE)</f>
        <v>#N/A</v>
      </c>
      <c r="O268" s="10" t="str">
        <f>IF(tbl_claims[[#This Row],[Date of Birth]]&lt;&gt;"", DATE(YEAR(tbl_claims[[#This Row],[Date of Birth]])+16, MONTH(tbl_claims[[#This Row],[Date of Birth]]), DAY(tbl_claims[[#This Row],[Date of Birth]])), "")</f>
        <v/>
      </c>
      <c r="P268" s="10" t="str">
        <f>IF(tbl_claims[[#This Row],[Date of Birth]]&lt;&gt;"", DATE(YEAR(tbl_claims[[#This Row],[Date of Birth]])+18, MONTH(tbl_claims[[#This Row],[Date of Birth]]), DAY(tbl_claims[[#This Row],[Date of Birth]])), "")</f>
        <v/>
      </c>
      <c r="Q268" s="10" t="str">
        <f>IF(tbl_claims[[#This Row],[Date of Birth]]&lt;&gt;"", DATE(YEAR(tbl_claims[[#This Row],[Date of Birth]])+21, MONTH(tbl_claims[[#This Row],[Date of Birth]]), DAY(tbl_claims[[#This Row],[Date of Birth]])), "")</f>
        <v/>
      </c>
      <c r="R268" s="10" t="str">
        <f>IF(tbl_claims[[#This Row],[Date of Birth]]&lt;&gt;"", DATE(YEAR(tbl_claims[[#This Row],[Date of Birth]])+25, MONTH(tbl_claims[[#This Row],[Date of Birth]]), DAY(tbl_claims[[#This Row],[Date of Birth]])), "")</f>
        <v/>
      </c>
    </row>
    <row r="269" spans="1:18" s="9" customFormat="1">
      <c r="A269" s="78"/>
      <c r="B269" s="45"/>
      <c r="C269" s="45"/>
      <c r="D269" s="56"/>
      <c r="E269" s="46"/>
      <c r="F269" s="45"/>
      <c r="G269" s="45"/>
      <c r="H269" s="56"/>
      <c r="I269" s="54"/>
      <c r="J269" s="45"/>
      <c r="K269" s="109"/>
      <c r="L2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69" s="57"/>
      <c r="N269" s="44" t="e">
        <f>VLOOKUP(tbl_claims[[#This Row],[Nationality]],Table4[],3,FALSE)</f>
        <v>#N/A</v>
      </c>
      <c r="O269" s="10" t="str">
        <f>IF(tbl_claims[[#This Row],[Date of Birth]]&lt;&gt;"", DATE(YEAR(tbl_claims[[#This Row],[Date of Birth]])+16, MONTH(tbl_claims[[#This Row],[Date of Birth]]), DAY(tbl_claims[[#This Row],[Date of Birth]])), "")</f>
        <v/>
      </c>
      <c r="P269" s="10" t="str">
        <f>IF(tbl_claims[[#This Row],[Date of Birth]]&lt;&gt;"", DATE(YEAR(tbl_claims[[#This Row],[Date of Birth]])+18, MONTH(tbl_claims[[#This Row],[Date of Birth]]), DAY(tbl_claims[[#This Row],[Date of Birth]])), "")</f>
        <v/>
      </c>
      <c r="Q269" s="10" t="str">
        <f>IF(tbl_claims[[#This Row],[Date of Birth]]&lt;&gt;"", DATE(YEAR(tbl_claims[[#This Row],[Date of Birth]])+21, MONTH(tbl_claims[[#This Row],[Date of Birth]]), DAY(tbl_claims[[#This Row],[Date of Birth]])), "")</f>
        <v/>
      </c>
      <c r="R269" s="10" t="str">
        <f>IF(tbl_claims[[#This Row],[Date of Birth]]&lt;&gt;"", DATE(YEAR(tbl_claims[[#This Row],[Date of Birth]])+25, MONTH(tbl_claims[[#This Row],[Date of Birth]]), DAY(tbl_claims[[#This Row],[Date of Birth]])), "")</f>
        <v/>
      </c>
    </row>
    <row r="270" spans="1:18" s="9" customFormat="1">
      <c r="A270" s="78"/>
      <c r="B270" s="45"/>
      <c r="C270" s="45"/>
      <c r="D270" s="56"/>
      <c r="E270" s="46"/>
      <c r="F270" s="45"/>
      <c r="G270" s="45"/>
      <c r="H270" s="56"/>
      <c r="I270" s="54"/>
      <c r="J270" s="45"/>
      <c r="K270" s="109"/>
      <c r="L2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0" s="57"/>
      <c r="N270" s="44" t="e">
        <f>VLOOKUP(tbl_claims[[#This Row],[Nationality]],Table4[],3,FALSE)</f>
        <v>#N/A</v>
      </c>
      <c r="O270" s="10" t="str">
        <f>IF(tbl_claims[[#This Row],[Date of Birth]]&lt;&gt;"", DATE(YEAR(tbl_claims[[#This Row],[Date of Birth]])+16, MONTH(tbl_claims[[#This Row],[Date of Birth]]), DAY(tbl_claims[[#This Row],[Date of Birth]])), "")</f>
        <v/>
      </c>
      <c r="P270" s="10" t="str">
        <f>IF(tbl_claims[[#This Row],[Date of Birth]]&lt;&gt;"", DATE(YEAR(tbl_claims[[#This Row],[Date of Birth]])+18, MONTH(tbl_claims[[#This Row],[Date of Birth]]), DAY(tbl_claims[[#This Row],[Date of Birth]])), "")</f>
        <v/>
      </c>
      <c r="Q270" s="10" t="str">
        <f>IF(tbl_claims[[#This Row],[Date of Birth]]&lt;&gt;"", DATE(YEAR(tbl_claims[[#This Row],[Date of Birth]])+21, MONTH(tbl_claims[[#This Row],[Date of Birth]]), DAY(tbl_claims[[#This Row],[Date of Birth]])), "")</f>
        <v/>
      </c>
      <c r="R270" s="10" t="str">
        <f>IF(tbl_claims[[#This Row],[Date of Birth]]&lt;&gt;"", DATE(YEAR(tbl_claims[[#This Row],[Date of Birth]])+25, MONTH(tbl_claims[[#This Row],[Date of Birth]]), DAY(tbl_claims[[#This Row],[Date of Birth]])), "")</f>
        <v/>
      </c>
    </row>
    <row r="271" spans="1:18" s="9" customFormat="1">
      <c r="A271" s="78"/>
      <c r="B271" s="45"/>
      <c r="C271" s="45"/>
      <c r="D271" s="56"/>
      <c r="E271" s="46"/>
      <c r="F271" s="45"/>
      <c r="G271" s="45"/>
      <c r="H271" s="56"/>
      <c r="I271" s="54"/>
      <c r="J271" s="45"/>
      <c r="K271" s="109"/>
      <c r="L2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1" s="57"/>
      <c r="N271" s="44" t="e">
        <f>VLOOKUP(tbl_claims[[#This Row],[Nationality]],Table4[],3,FALSE)</f>
        <v>#N/A</v>
      </c>
      <c r="O271" s="10" t="str">
        <f>IF(tbl_claims[[#This Row],[Date of Birth]]&lt;&gt;"", DATE(YEAR(tbl_claims[[#This Row],[Date of Birth]])+16, MONTH(tbl_claims[[#This Row],[Date of Birth]]), DAY(tbl_claims[[#This Row],[Date of Birth]])), "")</f>
        <v/>
      </c>
      <c r="P271" s="10" t="str">
        <f>IF(tbl_claims[[#This Row],[Date of Birth]]&lt;&gt;"", DATE(YEAR(tbl_claims[[#This Row],[Date of Birth]])+18, MONTH(tbl_claims[[#This Row],[Date of Birth]]), DAY(tbl_claims[[#This Row],[Date of Birth]])), "")</f>
        <v/>
      </c>
      <c r="Q271" s="10" t="str">
        <f>IF(tbl_claims[[#This Row],[Date of Birth]]&lt;&gt;"", DATE(YEAR(tbl_claims[[#This Row],[Date of Birth]])+21, MONTH(tbl_claims[[#This Row],[Date of Birth]]), DAY(tbl_claims[[#This Row],[Date of Birth]])), "")</f>
        <v/>
      </c>
      <c r="R271" s="10" t="str">
        <f>IF(tbl_claims[[#This Row],[Date of Birth]]&lt;&gt;"", DATE(YEAR(tbl_claims[[#This Row],[Date of Birth]])+25, MONTH(tbl_claims[[#This Row],[Date of Birth]]), DAY(tbl_claims[[#This Row],[Date of Birth]])), "")</f>
        <v/>
      </c>
    </row>
    <row r="272" spans="1:18" s="9" customFormat="1">
      <c r="A272" s="78"/>
      <c r="B272" s="45"/>
      <c r="C272" s="45"/>
      <c r="D272" s="56"/>
      <c r="E272" s="46"/>
      <c r="F272" s="45"/>
      <c r="G272" s="45"/>
      <c r="H272" s="56"/>
      <c r="I272" s="54"/>
      <c r="J272" s="45"/>
      <c r="K272" s="109"/>
      <c r="L2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2" s="57"/>
      <c r="N272" s="44" t="e">
        <f>VLOOKUP(tbl_claims[[#This Row],[Nationality]],Table4[],3,FALSE)</f>
        <v>#N/A</v>
      </c>
      <c r="O272" s="10" t="str">
        <f>IF(tbl_claims[[#This Row],[Date of Birth]]&lt;&gt;"", DATE(YEAR(tbl_claims[[#This Row],[Date of Birth]])+16, MONTH(tbl_claims[[#This Row],[Date of Birth]]), DAY(tbl_claims[[#This Row],[Date of Birth]])), "")</f>
        <v/>
      </c>
      <c r="P272" s="10" t="str">
        <f>IF(tbl_claims[[#This Row],[Date of Birth]]&lt;&gt;"", DATE(YEAR(tbl_claims[[#This Row],[Date of Birth]])+18, MONTH(tbl_claims[[#This Row],[Date of Birth]]), DAY(tbl_claims[[#This Row],[Date of Birth]])), "")</f>
        <v/>
      </c>
      <c r="Q272" s="10" t="str">
        <f>IF(tbl_claims[[#This Row],[Date of Birth]]&lt;&gt;"", DATE(YEAR(tbl_claims[[#This Row],[Date of Birth]])+21, MONTH(tbl_claims[[#This Row],[Date of Birth]]), DAY(tbl_claims[[#This Row],[Date of Birth]])), "")</f>
        <v/>
      </c>
      <c r="R272" s="10" t="str">
        <f>IF(tbl_claims[[#This Row],[Date of Birth]]&lt;&gt;"", DATE(YEAR(tbl_claims[[#This Row],[Date of Birth]])+25, MONTH(tbl_claims[[#This Row],[Date of Birth]]), DAY(tbl_claims[[#This Row],[Date of Birth]])), "")</f>
        <v/>
      </c>
    </row>
    <row r="273" spans="1:18" s="9" customFormat="1">
      <c r="A273" s="78"/>
      <c r="B273" s="45"/>
      <c r="C273" s="45"/>
      <c r="D273" s="56"/>
      <c r="E273" s="46"/>
      <c r="F273" s="45"/>
      <c r="G273" s="45"/>
      <c r="H273" s="56"/>
      <c r="I273" s="54"/>
      <c r="J273" s="45"/>
      <c r="K273" s="109"/>
      <c r="L2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3" s="57"/>
      <c r="N273" s="44" t="e">
        <f>VLOOKUP(tbl_claims[[#This Row],[Nationality]],Table4[],3,FALSE)</f>
        <v>#N/A</v>
      </c>
      <c r="O273" s="10" t="str">
        <f>IF(tbl_claims[[#This Row],[Date of Birth]]&lt;&gt;"", DATE(YEAR(tbl_claims[[#This Row],[Date of Birth]])+16, MONTH(tbl_claims[[#This Row],[Date of Birth]]), DAY(tbl_claims[[#This Row],[Date of Birth]])), "")</f>
        <v/>
      </c>
      <c r="P273" s="10" t="str">
        <f>IF(tbl_claims[[#This Row],[Date of Birth]]&lt;&gt;"", DATE(YEAR(tbl_claims[[#This Row],[Date of Birth]])+18, MONTH(tbl_claims[[#This Row],[Date of Birth]]), DAY(tbl_claims[[#This Row],[Date of Birth]])), "")</f>
        <v/>
      </c>
      <c r="Q273" s="10" t="str">
        <f>IF(tbl_claims[[#This Row],[Date of Birth]]&lt;&gt;"", DATE(YEAR(tbl_claims[[#This Row],[Date of Birth]])+21, MONTH(tbl_claims[[#This Row],[Date of Birth]]), DAY(tbl_claims[[#This Row],[Date of Birth]])), "")</f>
        <v/>
      </c>
      <c r="R273" s="10" t="str">
        <f>IF(tbl_claims[[#This Row],[Date of Birth]]&lt;&gt;"", DATE(YEAR(tbl_claims[[#This Row],[Date of Birth]])+25, MONTH(tbl_claims[[#This Row],[Date of Birth]]), DAY(tbl_claims[[#This Row],[Date of Birth]])), "")</f>
        <v/>
      </c>
    </row>
    <row r="274" spans="1:18" s="9" customFormat="1">
      <c r="A274" s="78"/>
      <c r="B274" s="45"/>
      <c r="C274" s="45"/>
      <c r="D274" s="56"/>
      <c r="E274" s="46"/>
      <c r="F274" s="45"/>
      <c r="G274" s="45"/>
      <c r="H274" s="56"/>
      <c r="I274" s="54"/>
      <c r="J274" s="45"/>
      <c r="K274" s="109"/>
      <c r="L2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4" s="57"/>
      <c r="N274" s="44" t="e">
        <f>VLOOKUP(tbl_claims[[#This Row],[Nationality]],Table4[],3,FALSE)</f>
        <v>#N/A</v>
      </c>
      <c r="O274" s="10" t="str">
        <f>IF(tbl_claims[[#This Row],[Date of Birth]]&lt;&gt;"", DATE(YEAR(tbl_claims[[#This Row],[Date of Birth]])+16, MONTH(tbl_claims[[#This Row],[Date of Birth]]), DAY(tbl_claims[[#This Row],[Date of Birth]])), "")</f>
        <v/>
      </c>
      <c r="P274" s="10" t="str">
        <f>IF(tbl_claims[[#This Row],[Date of Birth]]&lt;&gt;"", DATE(YEAR(tbl_claims[[#This Row],[Date of Birth]])+18, MONTH(tbl_claims[[#This Row],[Date of Birth]]), DAY(tbl_claims[[#This Row],[Date of Birth]])), "")</f>
        <v/>
      </c>
      <c r="Q274" s="10" t="str">
        <f>IF(tbl_claims[[#This Row],[Date of Birth]]&lt;&gt;"", DATE(YEAR(tbl_claims[[#This Row],[Date of Birth]])+21, MONTH(tbl_claims[[#This Row],[Date of Birth]]), DAY(tbl_claims[[#This Row],[Date of Birth]])), "")</f>
        <v/>
      </c>
      <c r="R274" s="10" t="str">
        <f>IF(tbl_claims[[#This Row],[Date of Birth]]&lt;&gt;"", DATE(YEAR(tbl_claims[[#This Row],[Date of Birth]])+25, MONTH(tbl_claims[[#This Row],[Date of Birth]]), DAY(tbl_claims[[#This Row],[Date of Birth]])), "")</f>
        <v/>
      </c>
    </row>
    <row r="275" spans="1:18" s="9" customFormat="1">
      <c r="A275" s="78"/>
      <c r="B275" s="45"/>
      <c r="C275" s="45"/>
      <c r="D275" s="56"/>
      <c r="E275" s="46"/>
      <c r="F275" s="45"/>
      <c r="G275" s="45"/>
      <c r="H275" s="56"/>
      <c r="I275" s="54"/>
      <c r="J275" s="45"/>
      <c r="K275" s="109"/>
      <c r="L2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5" s="57"/>
      <c r="N275" s="44" t="e">
        <f>VLOOKUP(tbl_claims[[#This Row],[Nationality]],Table4[],3,FALSE)</f>
        <v>#N/A</v>
      </c>
      <c r="O275" s="10" t="str">
        <f>IF(tbl_claims[[#This Row],[Date of Birth]]&lt;&gt;"", DATE(YEAR(tbl_claims[[#This Row],[Date of Birth]])+16, MONTH(tbl_claims[[#This Row],[Date of Birth]]), DAY(tbl_claims[[#This Row],[Date of Birth]])), "")</f>
        <v/>
      </c>
      <c r="P275" s="10" t="str">
        <f>IF(tbl_claims[[#This Row],[Date of Birth]]&lt;&gt;"", DATE(YEAR(tbl_claims[[#This Row],[Date of Birth]])+18, MONTH(tbl_claims[[#This Row],[Date of Birth]]), DAY(tbl_claims[[#This Row],[Date of Birth]])), "")</f>
        <v/>
      </c>
      <c r="Q275" s="10" t="str">
        <f>IF(tbl_claims[[#This Row],[Date of Birth]]&lt;&gt;"", DATE(YEAR(tbl_claims[[#This Row],[Date of Birth]])+21, MONTH(tbl_claims[[#This Row],[Date of Birth]]), DAY(tbl_claims[[#This Row],[Date of Birth]])), "")</f>
        <v/>
      </c>
      <c r="R275" s="10" t="str">
        <f>IF(tbl_claims[[#This Row],[Date of Birth]]&lt;&gt;"", DATE(YEAR(tbl_claims[[#This Row],[Date of Birth]])+25, MONTH(tbl_claims[[#This Row],[Date of Birth]]), DAY(tbl_claims[[#This Row],[Date of Birth]])), "")</f>
        <v/>
      </c>
    </row>
    <row r="276" spans="1:18" s="9" customFormat="1">
      <c r="A276" s="78"/>
      <c r="B276" s="45"/>
      <c r="C276" s="45"/>
      <c r="D276" s="56"/>
      <c r="E276" s="46"/>
      <c r="F276" s="45"/>
      <c r="G276" s="45"/>
      <c r="H276" s="56"/>
      <c r="I276" s="54"/>
      <c r="J276" s="45"/>
      <c r="K276" s="109"/>
      <c r="L2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6" s="57"/>
      <c r="N276" s="44" t="e">
        <f>VLOOKUP(tbl_claims[[#This Row],[Nationality]],Table4[],3,FALSE)</f>
        <v>#N/A</v>
      </c>
      <c r="O276" s="10" t="str">
        <f>IF(tbl_claims[[#This Row],[Date of Birth]]&lt;&gt;"", DATE(YEAR(tbl_claims[[#This Row],[Date of Birth]])+16, MONTH(tbl_claims[[#This Row],[Date of Birth]]), DAY(tbl_claims[[#This Row],[Date of Birth]])), "")</f>
        <v/>
      </c>
      <c r="P276" s="10" t="str">
        <f>IF(tbl_claims[[#This Row],[Date of Birth]]&lt;&gt;"", DATE(YEAR(tbl_claims[[#This Row],[Date of Birth]])+18, MONTH(tbl_claims[[#This Row],[Date of Birth]]), DAY(tbl_claims[[#This Row],[Date of Birth]])), "")</f>
        <v/>
      </c>
      <c r="Q276" s="10" t="str">
        <f>IF(tbl_claims[[#This Row],[Date of Birth]]&lt;&gt;"", DATE(YEAR(tbl_claims[[#This Row],[Date of Birth]])+21, MONTH(tbl_claims[[#This Row],[Date of Birth]]), DAY(tbl_claims[[#This Row],[Date of Birth]])), "")</f>
        <v/>
      </c>
      <c r="R276" s="10" t="str">
        <f>IF(tbl_claims[[#This Row],[Date of Birth]]&lt;&gt;"", DATE(YEAR(tbl_claims[[#This Row],[Date of Birth]])+25, MONTH(tbl_claims[[#This Row],[Date of Birth]]), DAY(tbl_claims[[#This Row],[Date of Birth]])), "")</f>
        <v/>
      </c>
    </row>
    <row r="277" spans="1:18" s="9" customFormat="1">
      <c r="A277" s="78"/>
      <c r="B277" s="45"/>
      <c r="C277" s="45"/>
      <c r="D277" s="56"/>
      <c r="E277" s="46"/>
      <c r="F277" s="45"/>
      <c r="G277" s="45"/>
      <c r="H277" s="56"/>
      <c r="I277" s="54"/>
      <c r="J277" s="45"/>
      <c r="K277" s="109"/>
      <c r="L2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7" s="57"/>
      <c r="N277" s="44" t="e">
        <f>VLOOKUP(tbl_claims[[#This Row],[Nationality]],Table4[],3,FALSE)</f>
        <v>#N/A</v>
      </c>
      <c r="O277" s="10" t="str">
        <f>IF(tbl_claims[[#This Row],[Date of Birth]]&lt;&gt;"", DATE(YEAR(tbl_claims[[#This Row],[Date of Birth]])+16, MONTH(tbl_claims[[#This Row],[Date of Birth]]), DAY(tbl_claims[[#This Row],[Date of Birth]])), "")</f>
        <v/>
      </c>
      <c r="P277" s="10" t="str">
        <f>IF(tbl_claims[[#This Row],[Date of Birth]]&lt;&gt;"", DATE(YEAR(tbl_claims[[#This Row],[Date of Birth]])+18, MONTH(tbl_claims[[#This Row],[Date of Birth]]), DAY(tbl_claims[[#This Row],[Date of Birth]])), "")</f>
        <v/>
      </c>
      <c r="Q277" s="10" t="str">
        <f>IF(tbl_claims[[#This Row],[Date of Birth]]&lt;&gt;"", DATE(YEAR(tbl_claims[[#This Row],[Date of Birth]])+21, MONTH(tbl_claims[[#This Row],[Date of Birth]]), DAY(tbl_claims[[#This Row],[Date of Birth]])), "")</f>
        <v/>
      </c>
      <c r="R277" s="10" t="str">
        <f>IF(tbl_claims[[#This Row],[Date of Birth]]&lt;&gt;"", DATE(YEAR(tbl_claims[[#This Row],[Date of Birth]])+25, MONTH(tbl_claims[[#This Row],[Date of Birth]]), DAY(tbl_claims[[#This Row],[Date of Birth]])), "")</f>
        <v/>
      </c>
    </row>
    <row r="278" spans="1:18" s="9" customFormat="1">
      <c r="A278" s="78"/>
      <c r="B278" s="45"/>
      <c r="C278" s="45"/>
      <c r="D278" s="56"/>
      <c r="E278" s="46"/>
      <c r="F278" s="45"/>
      <c r="G278" s="45"/>
      <c r="H278" s="56"/>
      <c r="I278" s="54"/>
      <c r="J278" s="45"/>
      <c r="K278" s="109"/>
      <c r="L2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8" s="57"/>
      <c r="N278" s="44" t="e">
        <f>VLOOKUP(tbl_claims[[#This Row],[Nationality]],Table4[],3,FALSE)</f>
        <v>#N/A</v>
      </c>
      <c r="O278" s="10" t="str">
        <f>IF(tbl_claims[[#This Row],[Date of Birth]]&lt;&gt;"", DATE(YEAR(tbl_claims[[#This Row],[Date of Birth]])+16, MONTH(tbl_claims[[#This Row],[Date of Birth]]), DAY(tbl_claims[[#This Row],[Date of Birth]])), "")</f>
        <v/>
      </c>
      <c r="P278" s="10" t="str">
        <f>IF(tbl_claims[[#This Row],[Date of Birth]]&lt;&gt;"", DATE(YEAR(tbl_claims[[#This Row],[Date of Birth]])+18, MONTH(tbl_claims[[#This Row],[Date of Birth]]), DAY(tbl_claims[[#This Row],[Date of Birth]])), "")</f>
        <v/>
      </c>
      <c r="Q278" s="10" t="str">
        <f>IF(tbl_claims[[#This Row],[Date of Birth]]&lt;&gt;"", DATE(YEAR(tbl_claims[[#This Row],[Date of Birth]])+21, MONTH(tbl_claims[[#This Row],[Date of Birth]]), DAY(tbl_claims[[#This Row],[Date of Birth]])), "")</f>
        <v/>
      </c>
      <c r="R278" s="10" t="str">
        <f>IF(tbl_claims[[#This Row],[Date of Birth]]&lt;&gt;"", DATE(YEAR(tbl_claims[[#This Row],[Date of Birth]])+25, MONTH(tbl_claims[[#This Row],[Date of Birth]]), DAY(tbl_claims[[#This Row],[Date of Birth]])), "")</f>
        <v/>
      </c>
    </row>
    <row r="279" spans="1:18" s="9" customFormat="1">
      <c r="A279" s="78"/>
      <c r="B279" s="45"/>
      <c r="C279" s="45"/>
      <c r="D279" s="56"/>
      <c r="E279" s="46"/>
      <c r="F279" s="45"/>
      <c r="G279" s="45"/>
      <c r="H279" s="56"/>
      <c r="I279" s="54"/>
      <c r="J279" s="45"/>
      <c r="K279" s="109"/>
      <c r="L2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79" s="57"/>
      <c r="N279" s="44" t="e">
        <f>VLOOKUP(tbl_claims[[#This Row],[Nationality]],Table4[],3,FALSE)</f>
        <v>#N/A</v>
      </c>
      <c r="O279" s="10" t="str">
        <f>IF(tbl_claims[[#This Row],[Date of Birth]]&lt;&gt;"", DATE(YEAR(tbl_claims[[#This Row],[Date of Birth]])+16, MONTH(tbl_claims[[#This Row],[Date of Birth]]), DAY(tbl_claims[[#This Row],[Date of Birth]])), "")</f>
        <v/>
      </c>
      <c r="P279" s="10" t="str">
        <f>IF(tbl_claims[[#This Row],[Date of Birth]]&lt;&gt;"", DATE(YEAR(tbl_claims[[#This Row],[Date of Birth]])+18, MONTH(tbl_claims[[#This Row],[Date of Birth]]), DAY(tbl_claims[[#This Row],[Date of Birth]])), "")</f>
        <v/>
      </c>
      <c r="Q279" s="10" t="str">
        <f>IF(tbl_claims[[#This Row],[Date of Birth]]&lt;&gt;"", DATE(YEAR(tbl_claims[[#This Row],[Date of Birth]])+21, MONTH(tbl_claims[[#This Row],[Date of Birth]]), DAY(tbl_claims[[#This Row],[Date of Birth]])), "")</f>
        <v/>
      </c>
      <c r="R279" s="10" t="str">
        <f>IF(tbl_claims[[#This Row],[Date of Birth]]&lt;&gt;"", DATE(YEAR(tbl_claims[[#This Row],[Date of Birth]])+25, MONTH(tbl_claims[[#This Row],[Date of Birth]]), DAY(tbl_claims[[#This Row],[Date of Birth]])), "")</f>
        <v/>
      </c>
    </row>
    <row r="280" spans="1:18" s="9" customFormat="1">
      <c r="A280" s="78"/>
      <c r="B280" s="45"/>
      <c r="C280" s="45"/>
      <c r="D280" s="56"/>
      <c r="E280" s="46"/>
      <c r="F280" s="45"/>
      <c r="G280" s="45"/>
      <c r="H280" s="56"/>
      <c r="I280" s="54"/>
      <c r="J280" s="45"/>
      <c r="K280" s="109"/>
      <c r="L2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0" s="57"/>
      <c r="N280" s="44" t="e">
        <f>VLOOKUP(tbl_claims[[#This Row],[Nationality]],Table4[],3,FALSE)</f>
        <v>#N/A</v>
      </c>
      <c r="O280" s="10" t="str">
        <f>IF(tbl_claims[[#This Row],[Date of Birth]]&lt;&gt;"", DATE(YEAR(tbl_claims[[#This Row],[Date of Birth]])+16, MONTH(tbl_claims[[#This Row],[Date of Birth]]), DAY(tbl_claims[[#This Row],[Date of Birth]])), "")</f>
        <v/>
      </c>
      <c r="P280" s="10" t="str">
        <f>IF(tbl_claims[[#This Row],[Date of Birth]]&lt;&gt;"", DATE(YEAR(tbl_claims[[#This Row],[Date of Birth]])+18, MONTH(tbl_claims[[#This Row],[Date of Birth]]), DAY(tbl_claims[[#This Row],[Date of Birth]])), "")</f>
        <v/>
      </c>
      <c r="Q280" s="10" t="str">
        <f>IF(tbl_claims[[#This Row],[Date of Birth]]&lt;&gt;"", DATE(YEAR(tbl_claims[[#This Row],[Date of Birth]])+21, MONTH(tbl_claims[[#This Row],[Date of Birth]]), DAY(tbl_claims[[#This Row],[Date of Birth]])), "")</f>
        <v/>
      </c>
      <c r="R280" s="10" t="str">
        <f>IF(tbl_claims[[#This Row],[Date of Birth]]&lt;&gt;"", DATE(YEAR(tbl_claims[[#This Row],[Date of Birth]])+25, MONTH(tbl_claims[[#This Row],[Date of Birth]]), DAY(tbl_claims[[#This Row],[Date of Birth]])), "")</f>
        <v/>
      </c>
    </row>
    <row r="281" spans="1:18" s="9" customFormat="1">
      <c r="A281" s="78"/>
      <c r="B281" s="45"/>
      <c r="C281" s="45"/>
      <c r="D281" s="56"/>
      <c r="E281" s="46"/>
      <c r="F281" s="45"/>
      <c r="G281" s="45"/>
      <c r="H281" s="56"/>
      <c r="I281" s="54"/>
      <c r="J281" s="45"/>
      <c r="K281" s="109"/>
      <c r="L2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1" s="57"/>
      <c r="N281" s="44" t="e">
        <f>VLOOKUP(tbl_claims[[#This Row],[Nationality]],Table4[],3,FALSE)</f>
        <v>#N/A</v>
      </c>
      <c r="O281" s="10" t="str">
        <f>IF(tbl_claims[[#This Row],[Date of Birth]]&lt;&gt;"", DATE(YEAR(tbl_claims[[#This Row],[Date of Birth]])+16, MONTH(tbl_claims[[#This Row],[Date of Birth]]), DAY(tbl_claims[[#This Row],[Date of Birth]])), "")</f>
        <v/>
      </c>
      <c r="P281" s="10" t="str">
        <f>IF(tbl_claims[[#This Row],[Date of Birth]]&lt;&gt;"", DATE(YEAR(tbl_claims[[#This Row],[Date of Birth]])+18, MONTH(tbl_claims[[#This Row],[Date of Birth]]), DAY(tbl_claims[[#This Row],[Date of Birth]])), "")</f>
        <v/>
      </c>
      <c r="Q281" s="10" t="str">
        <f>IF(tbl_claims[[#This Row],[Date of Birth]]&lt;&gt;"", DATE(YEAR(tbl_claims[[#This Row],[Date of Birth]])+21, MONTH(tbl_claims[[#This Row],[Date of Birth]]), DAY(tbl_claims[[#This Row],[Date of Birth]])), "")</f>
        <v/>
      </c>
      <c r="R281" s="10" t="str">
        <f>IF(tbl_claims[[#This Row],[Date of Birth]]&lt;&gt;"", DATE(YEAR(tbl_claims[[#This Row],[Date of Birth]])+25, MONTH(tbl_claims[[#This Row],[Date of Birth]]), DAY(tbl_claims[[#This Row],[Date of Birth]])), "")</f>
        <v/>
      </c>
    </row>
    <row r="282" spans="1:18" s="9" customFormat="1">
      <c r="A282" s="78"/>
      <c r="B282" s="45"/>
      <c r="C282" s="45"/>
      <c r="D282" s="56"/>
      <c r="E282" s="46"/>
      <c r="F282" s="45"/>
      <c r="G282" s="45"/>
      <c r="H282" s="56"/>
      <c r="I282" s="54"/>
      <c r="J282" s="45"/>
      <c r="K282" s="109"/>
      <c r="L2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2" s="57"/>
      <c r="N282" s="44" t="e">
        <f>VLOOKUP(tbl_claims[[#This Row],[Nationality]],Table4[],3,FALSE)</f>
        <v>#N/A</v>
      </c>
      <c r="O282" s="10" t="str">
        <f>IF(tbl_claims[[#This Row],[Date of Birth]]&lt;&gt;"", DATE(YEAR(tbl_claims[[#This Row],[Date of Birth]])+16, MONTH(tbl_claims[[#This Row],[Date of Birth]]), DAY(tbl_claims[[#This Row],[Date of Birth]])), "")</f>
        <v/>
      </c>
      <c r="P282" s="10" t="str">
        <f>IF(tbl_claims[[#This Row],[Date of Birth]]&lt;&gt;"", DATE(YEAR(tbl_claims[[#This Row],[Date of Birth]])+18, MONTH(tbl_claims[[#This Row],[Date of Birth]]), DAY(tbl_claims[[#This Row],[Date of Birth]])), "")</f>
        <v/>
      </c>
      <c r="Q282" s="10" t="str">
        <f>IF(tbl_claims[[#This Row],[Date of Birth]]&lt;&gt;"", DATE(YEAR(tbl_claims[[#This Row],[Date of Birth]])+21, MONTH(tbl_claims[[#This Row],[Date of Birth]]), DAY(tbl_claims[[#This Row],[Date of Birth]])), "")</f>
        <v/>
      </c>
      <c r="R282" s="10" t="str">
        <f>IF(tbl_claims[[#This Row],[Date of Birth]]&lt;&gt;"", DATE(YEAR(tbl_claims[[#This Row],[Date of Birth]])+25, MONTH(tbl_claims[[#This Row],[Date of Birth]]), DAY(tbl_claims[[#This Row],[Date of Birth]])), "")</f>
        <v/>
      </c>
    </row>
    <row r="283" spans="1:18" s="9" customFormat="1">
      <c r="A283" s="78"/>
      <c r="B283" s="45"/>
      <c r="C283" s="45"/>
      <c r="D283" s="56"/>
      <c r="E283" s="46"/>
      <c r="F283" s="45"/>
      <c r="G283" s="45"/>
      <c r="H283" s="56"/>
      <c r="I283" s="54"/>
      <c r="J283" s="45"/>
      <c r="K283" s="109"/>
      <c r="L2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3" s="57"/>
      <c r="N283" s="44" t="e">
        <f>VLOOKUP(tbl_claims[[#This Row],[Nationality]],Table4[],3,FALSE)</f>
        <v>#N/A</v>
      </c>
      <c r="O283" s="10" t="str">
        <f>IF(tbl_claims[[#This Row],[Date of Birth]]&lt;&gt;"", DATE(YEAR(tbl_claims[[#This Row],[Date of Birth]])+16, MONTH(tbl_claims[[#This Row],[Date of Birth]]), DAY(tbl_claims[[#This Row],[Date of Birth]])), "")</f>
        <v/>
      </c>
      <c r="P283" s="10" t="str">
        <f>IF(tbl_claims[[#This Row],[Date of Birth]]&lt;&gt;"", DATE(YEAR(tbl_claims[[#This Row],[Date of Birth]])+18, MONTH(tbl_claims[[#This Row],[Date of Birth]]), DAY(tbl_claims[[#This Row],[Date of Birth]])), "")</f>
        <v/>
      </c>
      <c r="Q283" s="10" t="str">
        <f>IF(tbl_claims[[#This Row],[Date of Birth]]&lt;&gt;"", DATE(YEAR(tbl_claims[[#This Row],[Date of Birth]])+21, MONTH(tbl_claims[[#This Row],[Date of Birth]]), DAY(tbl_claims[[#This Row],[Date of Birth]])), "")</f>
        <v/>
      </c>
      <c r="R283" s="10" t="str">
        <f>IF(tbl_claims[[#This Row],[Date of Birth]]&lt;&gt;"", DATE(YEAR(tbl_claims[[#This Row],[Date of Birth]])+25, MONTH(tbl_claims[[#This Row],[Date of Birth]]), DAY(tbl_claims[[#This Row],[Date of Birth]])), "")</f>
        <v/>
      </c>
    </row>
    <row r="284" spans="1:18" s="9" customFormat="1">
      <c r="A284" s="78"/>
      <c r="B284" s="45"/>
      <c r="C284" s="45"/>
      <c r="D284" s="56"/>
      <c r="E284" s="46"/>
      <c r="F284" s="45"/>
      <c r="G284" s="45"/>
      <c r="H284" s="56"/>
      <c r="I284" s="54"/>
      <c r="J284" s="45"/>
      <c r="K284" s="109"/>
      <c r="L2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4" s="57"/>
      <c r="N284" s="44" t="e">
        <f>VLOOKUP(tbl_claims[[#This Row],[Nationality]],Table4[],3,FALSE)</f>
        <v>#N/A</v>
      </c>
      <c r="O284" s="10" t="str">
        <f>IF(tbl_claims[[#This Row],[Date of Birth]]&lt;&gt;"", DATE(YEAR(tbl_claims[[#This Row],[Date of Birth]])+16, MONTH(tbl_claims[[#This Row],[Date of Birth]]), DAY(tbl_claims[[#This Row],[Date of Birth]])), "")</f>
        <v/>
      </c>
      <c r="P284" s="10" t="str">
        <f>IF(tbl_claims[[#This Row],[Date of Birth]]&lt;&gt;"", DATE(YEAR(tbl_claims[[#This Row],[Date of Birth]])+18, MONTH(tbl_claims[[#This Row],[Date of Birth]]), DAY(tbl_claims[[#This Row],[Date of Birth]])), "")</f>
        <v/>
      </c>
      <c r="Q284" s="10" t="str">
        <f>IF(tbl_claims[[#This Row],[Date of Birth]]&lt;&gt;"", DATE(YEAR(tbl_claims[[#This Row],[Date of Birth]])+21, MONTH(tbl_claims[[#This Row],[Date of Birth]]), DAY(tbl_claims[[#This Row],[Date of Birth]])), "")</f>
        <v/>
      </c>
      <c r="R284" s="10" t="str">
        <f>IF(tbl_claims[[#This Row],[Date of Birth]]&lt;&gt;"", DATE(YEAR(tbl_claims[[#This Row],[Date of Birth]])+25, MONTH(tbl_claims[[#This Row],[Date of Birth]]), DAY(tbl_claims[[#This Row],[Date of Birth]])), "")</f>
        <v/>
      </c>
    </row>
    <row r="285" spans="1:18" s="9" customFormat="1">
      <c r="A285" s="78"/>
      <c r="B285" s="45"/>
      <c r="C285" s="45"/>
      <c r="D285" s="56"/>
      <c r="E285" s="46"/>
      <c r="F285" s="45"/>
      <c r="G285" s="45"/>
      <c r="H285" s="56"/>
      <c r="I285" s="54"/>
      <c r="J285" s="45"/>
      <c r="K285" s="109"/>
      <c r="L2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5" s="57"/>
      <c r="N285" s="44" t="e">
        <f>VLOOKUP(tbl_claims[[#This Row],[Nationality]],Table4[],3,FALSE)</f>
        <v>#N/A</v>
      </c>
      <c r="O285" s="10" t="str">
        <f>IF(tbl_claims[[#This Row],[Date of Birth]]&lt;&gt;"", DATE(YEAR(tbl_claims[[#This Row],[Date of Birth]])+16, MONTH(tbl_claims[[#This Row],[Date of Birth]]), DAY(tbl_claims[[#This Row],[Date of Birth]])), "")</f>
        <v/>
      </c>
      <c r="P285" s="10" t="str">
        <f>IF(tbl_claims[[#This Row],[Date of Birth]]&lt;&gt;"", DATE(YEAR(tbl_claims[[#This Row],[Date of Birth]])+18, MONTH(tbl_claims[[#This Row],[Date of Birth]]), DAY(tbl_claims[[#This Row],[Date of Birth]])), "")</f>
        <v/>
      </c>
      <c r="Q285" s="10" t="str">
        <f>IF(tbl_claims[[#This Row],[Date of Birth]]&lt;&gt;"", DATE(YEAR(tbl_claims[[#This Row],[Date of Birth]])+21, MONTH(tbl_claims[[#This Row],[Date of Birth]]), DAY(tbl_claims[[#This Row],[Date of Birth]])), "")</f>
        <v/>
      </c>
      <c r="R285" s="10" t="str">
        <f>IF(tbl_claims[[#This Row],[Date of Birth]]&lt;&gt;"", DATE(YEAR(tbl_claims[[#This Row],[Date of Birth]])+25, MONTH(tbl_claims[[#This Row],[Date of Birth]]), DAY(tbl_claims[[#This Row],[Date of Birth]])), "")</f>
        <v/>
      </c>
    </row>
    <row r="286" spans="1:18" s="9" customFormat="1">
      <c r="A286" s="78"/>
      <c r="B286" s="45"/>
      <c r="C286" s="45"/>
      <c r="D286" s="56"/>
      <c r="E286" s="46"/>
      <c r="F286" s="45"/>
      <c r="G286" s="45"/>
      <c r="H286" s="56"/>
      <c r="I286" s="54"/>
      <c r="J286" s="45"/>
      <c r="K286" s="109"/>
      <c r="L2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6" s="57"/>
      <c r="N286" s="44" t="e">
        <f>VLOOKUP(tbl_claims[[#This Row],[Nationality]],Table4[],3,FALSE)</f>
        <v>#N/A</v>
      </c>
      <c r="O286" s="10" t="str">
        <f>IF(tbl_claims[[#This Row],[Date of Birth]]&lt;&gt;"", DATE(YEAR(tbl_claims[[#This Row],[Date of Birth]])+16, MONTH(tbl_claims[[#This Row],[Date of Birth]]), DAY(tbl_claims[[#This Row],[Date of Birth]])), "")</f>
        <v/>
      </c>
      <c r="P286" s="10" t="str">
        <f>IF(tbl_claims[[#This Row],[Date of Birth]]&lt;&gt;"", DATE(YEAR(tbl_claims[[#This Row],[Date of Birth]])+18, MONTH(tbl_claims[[#This Row],[Date of Birth]]), DAY(tbl_claims[[#This Row],[Date of Birth]])), "")</f>
        <v/>
      </c>
      <c r="Q286" s="10" t="str">
        <f>IF(tbl_claims[[#This Row],[Date of Birth]]&lt;&gt;"", DATE(YEAR(tbl_claims[[#This Row],[Date of Birth]])+21, MONTH(tbl_claims[[#This Row],[Date of Birth]]), DAY(tbl_claims[[#This Row],[Date of Birth]])), "")</f>
        <v/>
      </c>
      <c r="R286" s="10" t="str">
        <f>IF(tbl_claims[[#This Row],[Date of Birth]]&lt;&gt;"", DATE(YEAR(tbl_claims[[#This Row],[Date of Birth]])+25, MONTH(tbl_claims[[#This Row],[Date of Birth]]), DAY(tbl_claims[[#This Row],[Date of Birth]])), "")</f>
        <v/>
      </c>
    </row>
    <row r="287" spans="1:18" s="9" customFormat="1">
      <c r="A287" s="78"/>
      <c r="B287" s="45"/>
      <c r="C287" s="45"/>
      <c r="D287" s="56"/>
      <c r="E287" s="46"/>
      <c r="F287" s="45"/>
      <c r="G287" s="45"/>
      <c r="H287" s="56"/>
      <c r="I287" s="54"/>
      <c r="J287" s="45"/>
      <c r="K287" s="109"/>
      <c r="L2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7" s="57"/>
      <c r="N287" s="44" t="e">
        <f>VLOOKUP(tbl_claims[[#This Row],[Nationality]],Table4[],3,FALSE)</f>
        <v>#N/A</v>
      </c>
      <c r="O287" s="10" t="str">
        <f>IF(tbl_claims[[#This Row],[Date of Birth]]&lt;&gt;"", DATE(YEAR(tbl_claims[[#This Row],[Date of Birth]])+16, MONTH(tbl_claims[[#This Row],[Date of Birth]]), DAY(tbl_claims[[#This Row],[Date of Birth]])), "")</f>
        <v/>
      </c>
      <c r="P287" s="10" t="str">
        <f>IF(tbl_claims[[#This Row],[Date of Birth]]&lt;&gt;"", DATE(YEAR(tbl_claims[[#This Row],[Date of Birth]])+18, MONTH(tbl_claims[[#This Row],[Date of Birth]]), DAY(tbl_claims[[#This Row],[Date of Birth]])), "")</f>
        <v/>
      </c>
      <c r="Q287" s="10" t="str">
        <f>IF(tbl_claims[[#This Row],[Date of Birth]]&lt;&gt;"", DATE(YEAR(tbl_claims[[#This Row],[Date of Birth]])+21, MONTH(tbl_claims[[#This Row],[Date of Birth]]), DAY(tbl_claims[[#This Row],[Date of Birth]])), "")</f>
        <v/>
      </c>
      <c r="R287" s="10" t="str">
        <f>IF(tbl_claims[[#This Row],[Date of Birth]]&lt;&gt;"", DATE(YEAR(tbl_claims[[#This Row],[Date of Birth]])+25, MONTH(tbl_claims[[#This Row],[Date of Birth]]), DAY(tbl_claims[[#This Row],[Date of Birth]])), "")</f>
        <v/>
      </c>
    </row>
    <row r="288" spans="1:18" s="9" customFormat="1">
      <c r="A288" s="78"/>
      <c r="B288" s="45"/>
      <c r="C288" s="45"/>
      <c r="D288" s="56"/>
      <c r="E288" s="46"/>
      <c r="F288" s="45"/>
      <c r="G288" s="45"/>
      <c r="H288" s="56"/>
      <c r="I288" s="54"/>
      <c r="J288" s="45"/>
      <c r="K288" s="109"/>
      <c r="L2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8" s="57"/>
      <c r="N288" s="44" t="e">
        <f>VLOOKUP(tbl_claims[[#This Row],[Nationality]],Table4[],3,FALSE)</f>
        <v>#N/A</v>
      </c>
      <c r="O288" s="10" t="str">
        <f>IF(tbl_claims[[#This Row],[Date of Birth]]&lt;&gt;"", DATE(YEAR(tbl_claims[[#This Row],[Date of Birth]])+16, MONTH(tbl_claims[[#This Row],[Date of Birth]]), DAY(tbl_claims[[#This Row],[Date of Birth]])), "")</f>
        <v/>
      </c>
      <c r="P288" s="10" t="str">
        <f>IF(tbl_claims[[#This Row],[Date of Birth]]&lt;&gt;"", DATE(YEAR(tbl_claims[[#This Row],[Date of Birth]])+18, MONTH(tbl_claims[[#This Row],[Date of Birth]]), DAY(tbl_claims[[#This Row],[Date of Birth]])), "")</f>
        <v/>
      </c>
      <c r="Q288" s="10" t="str">
        <f>IF(tbl_claims[[#This Row],[Date of Birth]]&lt;&gt;"", DATE(YEAR(tbl_claims[[#This Row],[Date of Birth]])+21, MONTH(tbl_claims[[#This Row],[Date of Birth]]), DAY(tbl_claims[[#This Row],[Date of Birth]])), "")</f>
        <v/>
      </c>
      <c r="R288" s="10" t="str">
        <f>IF(tbl_claims[[#This Row],[Date of Birth]]&lt;&gt;"", DATE(YEAR(tbl_claims[[#This Row],[Date of Birth]])+25, MONTH(tbl_claims[[#This Row],[Date of Birth]]), DAY(tbl_claims[[#This Row],[Date of Birth]])), "")</f>
        <v/>
      </c>
    </row>
    <row r="289" spans="1:18" s="9" customFormat="1">
      <c r="A289" s="78"/>
      <c r="B289" s="45"/>
      <c r="C289" s="45"/>
      <c r="D289" s="56"/>
      <c r="E289" s="46"/>
      <c r="F289" s="45"/>
      <c r="G289" s="45"/>
      <c r="H289" s="56"/>
      <c r="I289" s="54"/>
      <c r="J289" s="45"/>
      <c r="K289" s="109"/>
      <c r="L2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89" s="57"/>
      <c r="N289" s="44" t="e">
        <f>VLOOKUP(tbl_claims[[#This Row],[Nationality]],Table4[],3,FALSE)</f>
        <v>#N/A</v>
      </c>
      <c r="O289" s="10" t="str">
        <f>IF(tbl_claims[[#This Row],[Date of Birth]]&lt;&gt;"", DATE(YEAR(tbl_claims[[#This Row],[Date of Birth]])+16, MONTH(tbl_claims[[#This Row],[Date of Birth]]), DAY(tbl_claims[[#This Row],[Date of Birth]])), "")</f>
        <v/>
      </c>
      <c r="P289" s="10" t="str">
        <f>IF(tbl_claims[[#This Row],[Date of Birth]]&lt;&gt;"", DATE(YEAR(tbl_claims[[#This Row],[Date of Birth]])+18, MONTH(tbl_claims[[#This Row],[Date of Birth]]), DAY(tbl_claims[[#This Row],[Date of Birth]])), "")</f>
        <v/>
      </c>
      <c r="Q289" s="10" t="str">
        <f>IF(tbl_claims[[#This Row],[Date of Birth]]&lt;&gt;"", DATE(YEAR(tbl_claims[[#This Row],[Date of Birth]])+21, MONTH(tbl_claims[[#This Row],[Date of Birth]]), DAY(tbl_claims[[#This Row],[Date of Birth]])), "")</f>
        <v/>
      </c>
      <c r="R289" s="10" t="str">
        <f>IF(tbl_claims[[#This Row],[Date of Birth]]&lt;&gt;"", DATE(YEAR(tbl_claims[[#This Row],[Date of Birth]])+25, MONTH(tbl_claims[[#This Row],[Date of Birth]]), DAY(tbl_claims[[#This Row],[Date of Birth]])), "")</f>
        <v/>
      </c>
    </row>
    <row r="290" spans="1:18" s="9" customFormat="1">
      <c r="A290" s="78"/>
      <c r="B290" s="45"/>
      <c r="C290" s="45"/>
      <c r="D290" s="56"/>
      <c r="E290" s="46"/>
      <c r="F290" s="45"/>
      <c r="G290" s="45"/>
      <c r="H290" s="56"/>
      <c r="I290" s="54"/>
      <c r="J290" s="45"/>
      <c r="K290" s="109"/>
      <c r="L2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0" s="57"/>
      <c r="N290" s="44" t="e">
        <f>VLOOKUP(tbl_claims[[#This Row],[Nationality]],Table4[],3,FALSE)</f>
        <v>#N/A</v>
      </c>
      <c r="O290" s="10" t="str">
        <f>IF(tbl_claims[[#This Row],[Date of Birth]]&lt;&gt;"", DATE(YEAR(tbl_claims[[#This Row],[Date of Birth]])+16, MONTH(tbl_claims[[#This Row],[Date of Birth]]), DAY(tbl_claims[[#This Row],[Date of Birth]])), "")</f>
        <v/>
      </c>
      <c r="P290" s="10" t="str">
        <f>IF(tbl_claims[[#This Row],[Date of Birth]]&lt;&gt;"", DATE(YEAR(tbl_claims[[#This Row],[Date of Birth]])+18, MONTH(tbl_claims[[#This Row],[Date of Birth]]), DAY(tbl_claims[[#This Row],[Date of Birth]])), "")</f>
        <v/>
      </c>
      <c r="Q290" s="10" t="str">
        <f>IF(tbl_claims[[#This Row],[Date of Birth]]&lt;&gt;"", DATE(YEAR(tbl_claims[[#This Row],[Date of Birth]])+21, MONTH(tbl_claims[[#This Row],[Date of Birth]]), DAY(tbl_claims[[#This Row],[Date of Birth]])), "")</f>
        <v/>
      </c>
      <c r="R290" s="10" t="str">
        <f>IF(tbl_claims[[#This Row],[Date of Birth]]&lt;&gt;"", DATE(YEAR(tbl_claims[[#This Row],[Date of Birth]])+25, MONTH(tbl_claims[[#This Row],[Date of Birth]]), DAY(tbl_claims[[#This Row],[Date of Birth]])), "")</f>
        <v/>
      </c>
    </row>
    <row r="291" spans="1:18" s="9" customFormat="1">
      <c r="A291" s="78"/>
      <c r="B291" s="45"/>
      <c r="C291" s="45"/>
      <c r="D291" s="56"/>
      <c r="E291" s="46"/>
      <c r="F291" s="45"/>
      <c r="G291" s="45"/>
      <c r="H291" s="56"/>
      <c r="I291" s="54"/>
      <c r="J291" s="45"/>
      <c r="K291" s="109"/>
      <c r="L2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1" s="57"/>
      <c r="N291" s="44" t="e">
        <f>VLOOKUP(tbl_claims[[#This Row],[Nationality]],Table4[],3,FALSE)</f>
        <v>#N/A</v>
      </c>
      <c r="O291" s="10" t="str">
        <f>IF(tbl_claims[[#This Row],[Date of Birth]]&lt;&gt;"", DATE(YEAR(tbl_claims[[#This Row],[Date of Birth]])+16, MONTH(tbl_claims[[#This Row],[Date of Birth]]), DAY(tbl_claims[[#This Row],[Date of Birth]])), "")</f>
        <v/>
      </c>
      <c r="P291" s="10" t="str">
        <f>IF(tbl_claims[[#This Row],[Date of Birth]]&lt;&gt;"", DATE(YEAR(tbl_claims[[#This Row],[Date of Birth]])+18, MONTH(tbl_claims[[#This Row],[Date of Birth]]), DAY(tbl_claims[[#This Row],[Date of Birth]])), "")</f>
        <v/>
      </c>
      <c r="Q291" s="10" t="str">
        <f>IF(tbl_claims[[#This Row],[Date of Birth]]&lt;&gt;"", DATE(YEAR(tbl_claims[[#This Row],[Date of Birth]])+21, MONTH(tbl_claims[[#This Row],[Date of Birth]]), DAY(tbl_claims[[#This Row],[Date of Birth]])), "")</f>
        <v/>
      </c>
      <c r="R291" s="10" t="str">
        <f>IF(tbl_claims[[#This Row],[Date of Birth]]&lt;&gt;"", DATE(YEAR(tbl_claims[[#This Row],[Date of Birth]])+25, MONTH(tbl_claims[[#This Row],[Date of Birth]]), DAY(tbl_claims[[#This Row],[Date of Birth]])), "")</f>
        <v/>
      </c>
    </row>
    <row r="292" spans="1:18" s="9" customFormat="1">
      <c r="A292" s="78"/>
      <c r="B292" s="45"/>
      <c r="C292" s="45"/>
      <c r="D292" s="56"/>
      <c r="E292" s="46"/>
      <c r="F292" s="45"/>
      <c r="G292" s="45"/>
      <c r="H292" s="56"/>
      <c r="I292" s="54"/>
      <c r="J292" s="45"/>
      <c r="K292" s="109"/>
      <c r="L2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2" s="57"/>
      <c r="N292" s="44" t="e">
        <f>VLOOKUP(tbl_claims[[#This Row],[Nationality]],Table4[],3,FALSE)</f>
        <v>#N/A</v>
      </c>
      <c r="O292" s="10" t="str">
        <f>IF(tbl_claims[[#This Row],[Date of Birth]]&lt;&gt;"", DATE(YEAR(tbl_claims[[#This Row],[Date of Birth]])+16, MONTH(tbl_claims[[#This Row],[Date of Birth]]), DAY(tbl_claims[[#This Row],[Date of Birth]])), "")</f>
        <v/>
      </c>
      <c r="P292" s="10" t="str">
        <f>IF(tbl_claims[[#This Row],[Date of Birth]]&lt;&gt;"", DATE(YEAR(tbl_claims[[#This Row],[Date of Birth]])+18, MONTH(tbl_claims[[#This Row],[Date of Birth]]), DAY(tbl_claims[[#This Row],[Date of Birth]])), "")</f>
        <v/>
      </c>
      <c r="Q292" s="10" t="str">
        <f>IF(tbl_claims[[#This Row],[Date of Birth]]&lt;&gt;"", DATE(YEAR(tbl_claims[[#This Row],[Date of Birth]])+21, MONTH(tbl_claims[[#This Row],[Date of Birth]]), DAY(tbl_claims[[#This Row],[Date of Birth]])), "")</f>
        <v/>
      </c>
      <c r="R292" s="10" t="str">
        <f>IF(tbl_claims[[#This Row],[Date of Birth]]&lt;&gt;"", DATE(YEAR(tbl_claims[[#This Row],[Date of Birth]])+25, MONTH(tbl_claims[[#This Row],[Date of Birth]]), DAY(tbl_claims[[#This Row],[Date of Birth]])), "")</f>
        <v/>
      </c>
    </row>
    <row r="293" spans="1:18" s="9" customFormat="1">
      <c r="A293" s="78"/>
      <c r="B293" s="45"/>
      <c r="C293" s="45"/>
      <c r="D293" s="56"/>
      <c r="E293" s="46"/>
      <c r="F293" s="45"/>
      <c r="G293" s="45"/>
      <c r="H293" s="56"/>
      <c r="I293" s="54"/>
      <c r="J293" s="45"/>
      <c r="K293" s="109"/>
      <c r="L2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3" s="57"/>
      <c r="N293" s="44" t="e">
        <f>VLOOKUP(tbl_claims[[#This Row],[Nationality]],Table4[],3,FALSE)</f>
        <v>#N/A</v>
      </c>
      <c r="O293" s="10" t="str">
        <f>IF(tbl_claims[[#This Row],[Date of Birth]]&lt;&gt;"", DATE(YEAR(tbl_claims[[#This Row],[Date of Birth]])+16, MONTH(tbl_claims[[#This Row],[Date of Birth]]), DAY(tbl_claims[[#This Row],[Date of Birth]])), "")</f>
        <v/>
      </c>
      <c r="P293" s="10" t="str">
        <f>IF(tbl_claims[[#This Row],[Date of Birth]]&lt;&gt;"", DATE(YEAR(tbl_claims[[#This Row],[Date of Birth]])+18, MONTH(tbl_claims[[#This Row],[Date of Birth]]), DAY(tbl_claims[[#This Row],[Date of Birth]])), "")</f>
        <v/>
      </c>
      <c r="Q293" s="10" t="str">
        <f>IF(tbl_claims[[#This Row],[Date of Birth]]&lt;&gt;"", DATE(YEAR(tbl_claims[[#This Row],[Date of Birth]])+21, MONTH(tbl_claims[[#This Row],[Date of Birth]]), DAY(tbl_claims[[#This Row],[Date of Birth]])), "")</f>
        <v/>
      </c>
      <c r="R293" s="10" t="str">
        <f>IF(tbl_claims[[#This Row],[Date of Birth]]&lt;&gt;"", DATE(YEAR(tbl_claims[[#This Row],[Date of Birth]])+25, MONTH(tbl_claims[[#This Row],[Date of Birth]]), DAY(tbl_claims[[#This Row],[Date of Birth]])), "")</f>
        <v/>
      </c>
    </row>
    <row r="294" spans="1:18" s="9" customFormat="1">
      <c r="A294" s="78"/>
      <c r="B294" s="45"/>
      <c r="C294" s="45"/>
      <c r="D294" s="56"/>
      <c r="E294" s="46"/>
      <c r="F294" s="45"/>
      <c r="G294" s="45"/>
      <c r="H294" s="56"/>
      <c r="I294" s="54"/>
      <c r="J294" s="45"/>
      <c r="K294" s="109"/>
      <c r="L2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4" s="57"/>
      <c r="N294" s="44" t="e">
        <f>VLOOKUP(tbl_claims[[#This Row],[Nationality]],Table4[],3,FALSE)</f>
        <v>#N/A</v>
      </c>
      <c r="O294" s="10" t="str">
        <f>IF(tbl_claims[[#This Row],[Date of Birth]]&lt;&gt;"", DATE(YEAR(tbl_claims[[#This Row],[Date of Birth]])+16, MONTH(tbl_claims[[#This Row],[Date of Birth]]), DAY(tbl_claims[[#This Row],[Date of Birth]])), "")</f>
        <v/>
      </c>
      <c r="P294" s="10" t="str">
        <f>IF(tbl_claims[[#This Row],[Date of Birth]]&lt;&gt;"", DATE(YEAR(tbl_claims[[#This Row],[Date of Birth]])+18, MONTH(tbl_claims[[#This Row],[Date of Birth]]), DAY(tbl_claims[[#This Row],[Date of Birth]])), "")</f>
        <v/>
      </c>
      <c r="Q294" s="10" t="str">
        <f>IF(tbl_claims[[#This Row],[Date of Birth]]&lt;&gt;"", DATE(YEAR(tbl_claims[[#This Row],[Date of Birth]])+21, MONTH(tbl_claims[[#This Row],[Date of Birth]]), DAY(tbl_claims[[#This Row],[Date of Birth]])), "")</f>
        <v/>
      </c>
      <c r="R294" s="10" t="str">
        <f>IF(tbl_claims[[#This Row],[Date of Birth]]&lt;&gt;"", DATE(YEAR(tbl_claims[[#This Row],[Date of Birth]])+25, MONTH(tbl_claims[[#This Row],[Date of Birth]]), DAY(tbl_claims[[#This Row],[Date of Birth]])), "")</f>
        <v/>
      </c>
    </row>
    <row r="295" spans="1:18" s="9" customFormat="1">
      <c r="A295" s="78"/>
      <c r="B295" s="45"/>
      <c r="C295" s="45"/>
      <c r="D295" s="56"/>
      <c r="E295" s="46"/>
      <c r="F295" s="45"/>
      <c r="G295" s="45"/>
      <c r="H295" s="56"/>
      <c r="I295" s="54"/>
      <c r="J295" s="45"/>
      <c r="K295" s="109"/>
      <c r="L2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5" s="57"/>
      <c r="N295" s="44" t="e">
        <f>VLOOKUP(tbl_claims[[#This Row],[Nationality]],Table4[],3,FALSE)</f>
        <v>#N/A</v>
      </c>
      <c r="O295" s="10" t="str">
        <f>IF(tbl_claims[[#This Row],[Date of Birth]]&lt;&gt;"", DATE(YEAR(tbl_claims[[#This Row],[Date of Birth]])+16, MONTH(tbl_claims[[#This Row],[Date of Birth]]), DAY(tbl_claims[[#This Row],[Date of Birth]])), "")</f>
        <v/>
      </c>
      <c r="P295" s="10" t="str">
        <f>IF(tbl_claims[[#This Row],[Date of Birth]]&lt;&gt;"", DATE(YEAR(tbl_claims[[#This Row],[Date of Birth]])+18, MONTH(tbl_claims[[#This Row],[Date of Birth]]), DAY(tbl_claims[[#This Row],[Date of Birth]])), "")</f>
        <v/>
      </c>
      <c r="Q295" s="10" t="str">
        <f>IF(tbl_claims[[#This Row],[Date of Birth]]&lt;&gt;"", DATE(YEAR(tbl_claims[[#This Row],[Date of Birth]])+21, MONTH(tbl_claims[[#This Row],[Date of Birth]]), DAY(tbl_claims[[#This Row],[Date of Birth]])), "")</f>
        <v/>
      </c>
      <c r="R295" s="10" t="str">
        <f>IF(tbl_claims[[#This Row],[Date of Birth]]&lt;&gt;"", DATE(YEAR(tbl_claims[[#This Row],[Date of Birth]])+25, MONTH(tbl_claims[[#This Row],[Date of Birth]]), DAY(tbl_claims[[#This Row],[Date of Birth]])), "")</f>
        <v/>
      </c>
    </row>
    <row r="296" spans="1:18" s="9" customFormat="1">
      <c r="A296" s="78"/>
      <c r="B296" s="45"/>
      <c r="C296" s="45"/>
      <c r="D296" s="56"/>
      <c r="E296" s="46"/>
      <c r="F296" s="45"/>
      <c r="G296" s="45"/>
      <c r="H296" s="56"/>
      <c r="I296" s="54"/>
      <c r="J296" s="45"/>
      <c r="K296" s="109"/>
      <c r="L2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6" s="57"/>
      <c r="N296" s="44" t="e">
        <f>VLOOKUP(tbl_claims[[#This Row],[Nationality]],Table4[],3,FALSE)</f>
        <v>#N/A</v>
      </c>
      <c r="O296" s="10" t="str">
        <f>IF(tbl_claims[[#This Row],[Date of Birth]]&lt;&gt;"", DATE(YEAR(tbl_claims[[#This Row],[Date of Birth]])+16, MONTH(tbl_claims[[#This Row],[Date of Birth]]), DAY(tbl_claims[[#This Row],[Date of Birth]])), "")</f>
        <v/>
      </c>
      <c r="P296" s="10" t="str">
        <f>IF(tbl_claims[[#This Row],[Date of Birth]]&lt;&gt;"", DATE(YEAR(tbl_claims[[#This Row],[Date of Birth]])+18, MONTH(tbl_claims[[#This Row],[Date of Birth]]), DAY(tbl_claims[[#This Row],[Date of Birth]])), "")</f>
        <v/>
      </c>
      <c r="Q296" s="10" t="str">
        <f>IF(tbl_claims[[#This Row],[Date of Birth]]&lt;&gt;"", DATE(YEAR(tbl_claims[[#This Row],[Date of Birth]])+21, MONTH(tbl_claims[[#This Row],[Date of Birth]]), DAY(tbl_claims[[#This Row],[Date of Birth]])), "")</f>
        <v/>
      </c>
      <c r="R296" s="10" t="str">
        <f>IF(tbl_claims[[#This Row],[Date of Birth]]&lt;&gt;"", DATE(YEAR(tbl_claims[[#This Row],[Date of Birth]])+25, MONTH(tbl_claims[[#This Row],[Date of Birth]]), DAY(tbl_claims[[#This Row],[Date of Birth]])), "")</f>
        <v/>
      </c>
    </row>
    <row r="297" spans="1:18" s="9" customFormat="1">
      <c r="A297" s="78"/>
      <c r="B297" s="45"/>
      <c r="C297" s="45"/>
      <c r="D297" s="56"/>
      <c r="E297" s="46"/>
      <c r="F297" s="45"/>
      <c r="G297" s="45"/>
      <c r="H297" s="56"/>
      <c r="I297" s="54"/>
      <c r="J297" s="45"/>
      <c r="K297" s="109"/>
      <c r="L2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7" s="57"/>
      <c r="N297" s="44" t="e">
        <f>VLOOKUP(tbl_claims[[#This Row],[Nationality]],Table4[],3,FALSE)</f>
        <v>#N/A</v>
      </c>
      <c r="O297" s="10" t="str">
        <f>IF(tbl_claims[[#This Row],[Date of Birth]]&lt;&gt;"", DATE(YEAR(tbl_claims[[#This Row],[Date of Birth]])+16, MONTH(tbl_claims[[#This Row],[Date of Birth]]), DAY(tbl_claims[[#This Row],[Date of Birth]])), "")</f>
        <v/>
      </c>
      <c r="P297" s="10" t="str">
        <f>IF(tbl_claims[[#This Row],[Date of Birth]]&lt;&gt;"", DATE(YEAR(tbl_claims[[#This Row],[Date of Birth]])+18, MONTH(tbl_claims[[#This Row],[Date of Birth]]), DAY(tbl_claims[[#This Row],[Date of Birth]])), "")</f>
        <v/>
      </c>
      <c r="Q297" s="10" t="str">
        <f>IF(tbl_claims[[#This Row],[Date of Birth]]&lt;&gt;"", DATE(YEAR(tbl_claims[[#This Row],[Date of Birth]])+21, MONTH(tbl_claims[[#This Row],[Date of Birth]]), DAY(tbl_claims[[#This Row],[Date of Birth]])), "")</f>
        <v/>
      </c>
      <c r="R297" s="10" t="str">
        <f>IF(tbl_claims[[#This Row],[Date of Birth]]&lt;&gt;"", DATE(YEAR(tbl_claims[[#This Row],[Date of Birth]])+25, MONTH(tbl_claims[[#This Row],[Date of Birth]]), DAY(tbl_claims[[#This Row],[Date of Birth]])), "")</f>
        <v/>
      </c>
    </row>
    <row r="298" spans="1:18" s="9" customFormat="1">
      <c r="A298" s="78"/>
      <c r="B298" s="45"/>
      <c r="C298" s="45"/>
      <c r="D298" s="56"/>
      <c r="E298" s="46"/>
      <c r="F298" s="45"/>
      <c r="G298" s="45"/>
      <c r="H298" s="56"/>
      <c r="I298" s="54"/>
      <c r="J298" s="45"/>
      <c r="K298" s="109"/>
      <c r="L2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8" s="57"/>
      <c r="N298" s="44" t="e">
        <f>VLOOKUP(tbl_claims[[#This Row],[Nationality]],Table4[],3,FALSE)</f>
        <v>#N/A</v>
      </c>
      <c r="O298" s="10" t="str">
        <f>IF(tbl_claims[[#This Row],[Date of Birth]]&lt;&gt;"", DATE(YEAR(tbl_claims[[#This Row],[Date of Birth]])+16, MONTH(tbl_claims[[#This Row],[Date of Birth]]), DAY(tbl_claims[[#This Row],[Date of Birth]])), "")</f>
        <v/>
      </c>
      <c r="P298" s="10" t="str">
        <f>IF(tbl_claims[[#This Row],[Date of Birth]]&lt;&gt;"", DATE(YEAR(tbl_claims[[#This Row],[Date of Birth]])+18, MONTH(tbl_claims[[#This Row],[Date of Birth]]), DAY(tbl_claims[[#This Row],[Date of Birth]])), "")</f>
        <v/>
      </c>
      <c r="Q298" s="10" t="str">
        <f>IF(tbl_claims[[#This Row],[Date of Birth]]&lt;&gt;"", DATE(YEAR(tbl_claims[[#This Row],[Date of Birth]])+21, MONTH(tbl_claims[[#This Row],[Date of Birth]]), DAY(tbl_claims[[#This Row],[Date of Birth]])), "")</f>
        <v/>
      </c>
      <c r="R298" s="10" t="str">
        <f>IF(tbl_claims[[#This Row],[Date of Birth]]&lt;&gt;"", DATE(YEAR(tbl_claims[[#This Row],[Date of Birth]])+25, MONTH(tbl_claims[[#This Row],[Date of Birth]]), DAY(tbl_claims[[#This Row],[Date of Birth]])), "")</f>
        <v/>
      </c>
    </row>
    <row r="299" spans="1:18" s="9" customFormat="1">
      <c r="A299" s="78"/>
      <c r="B299" s="45"/>
      <c r="C299" s="45"/>
      <c r="D299" s="56"/>
      <c r="E299" s="46"/>
      <c r="F299" s="45"/>
      <c r="G299" s="45"/>
      <c r="H299" s="56"/>
      <c r="I299" s="54"/>
      <c r="J299" s="45"/>
      <c r="K299" s="109"/>
      <c r="L2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Date]]&gt;=$Q299,"Re-check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299" s="57"/>
      <c r="N299" s="44" t="e">
        <f>VLOOKUP(tbl_claims[[#This Row],[Nationality]],Table4[],3,FALSE)</f>
        <v>#N/A</v>
      </c>
      <c r="O299" s="10" t="str">
        <f>IF(tbl_claims[[#This Row],[Date of Birth]]&lt;&gt;"", DATE(YEAR(tbl_claims[[#This Row],[Date of Birth]])+16, MONTH(tbl_claims[[#This Row],[Date of Birth]]), DAY(tbl_claims[[#This Row],[Date of Birth]])), "")</f>
        <v/>
      </c>
      <c r="P299" s="10" t="str">
        <f>IF(tbl_claims[[#This Row],[Date of Birth]]&lt;&gt;"", DATE(YEAR(tbl_claims[[#This Row],[Date of Birth]])+18, MONTH(tbl_claims[[#This Row],[Date of Birth]]), DAY(tbl_claims[[#This Row],[Date of Birth]])), "")</f>
        <v/>
      </c>
      <c r="Q299" s="10" t="str">
        <f>IF(tbl_claims[[#This Row],[Date of Birth]]&lt;&gt;"", DATE(YEAR(tbl_claims[[#This Row],[Date of Birth]])+21, MONTH(tbl_claims[[#This Row],[Date of Birth]]), DAY(tbl_claims[[#This Row],[Date of Birth]])), "")</f>
        <v/>
      </c>
      <c r="R299" s="10" t="str">
        <f>IF(tbl_claims[[#This Row],[Date of Birth]]&lt;&gt;"", DATE(YEAR(tbl_claims[[#This Row],[Date of Birth]])+25, MONTH(tbl_claims[[#This Row],[Date of Birth]]), DAY(tbl_claims[[#This Row],[Date of Birth]])), "")</f>
        <v/>
      </c>
    </row>
    <row r="300" spans="1:18" s="9" customFormat="1">
      <c r="A300" s="78"/>
      <c r="B300" s="45"/>
      <c r="C300" s="45"/>
      <c r="D300" s="56"/>
      <c r="E300" s="46"/>
      <c r="F300" s="45"/>
      <c r="G300" s="45"/>
      <c r="H300" s="56"/>
      <c r="I300" s="54"/>
      <c r="J300" s="45"/>
      <c r="K300" s="109"/>
      <c r="L3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0" s="57"/>
      <c r="N300" s="44" t="e">
        <f>VLOOKUP(tbl_claims[[#This Row],[Nationality]],Table4[],3,FALSE)</f>
        <v>#N/A</v>
      </c>
      <c r="O300" s="10" t="str">
        <f>IF(tbl_claims[[#This Row],[Date of Birth]]&lt;&gt;"", DATE(YEAR(tbl_claims[[#This Row],[Date of Birth]])+16, MONTH(tbl_claims[[#This Row],[Date of Birth]]), DAY(tbl_claims[[#This Row],[Date of Birth]])), "")</f>
        <v/>
      </c>
      <c r="P300" s="10" t="str">
        <f>IF(tbl_claims[[#This Row],[Date of Birth]]&lt;&gt;"", DATE(YEAR(tbl_claims[[#This Row],[Date of Birth]])+18, MONTH(tbl_claims[[#This Row],[Date of Birth]]), DAY(tbl_claims[[#This Row],[Date of Birth]])), "")</f>
        <v/>
      </c>
      <c r="Q300" s="10" t="str">
        <f>IF(tbl_claims[[#This Row],[Date of Birth]]&lt;&gt;"", DATE(YEAR(tbl_claims[[#This Row],[Date of Birth]])+21, MONTH(tbl_claims[[#This Row],[Date of Birth]]), DAY(tbl_claims[[#This Row],[Date of Birth]])), "")</f>
        <v/>
      </c>
      <c r="R300" s="10" t="str">
        <f>IF(tbl_claims[[#This Row],[Date of Birth]]&lt;&gt;"", DATE(YEAR(tbl_claims[[#This Row],[Date of Birth]])+25, MONTH(tbl_claims[[#This Row],[Date of Birth]]), DAY(tbl_claims[[#This Row],[Date of Birth]])), "")</f>
        <v/>
      </c>
    </row>
    <row r="301" spans="1:18" s="9" customFormat="1">
      <c r="A301" s="78"/>
      <c r="B301" s="45"/>
      <c r="C301" s="45"/>
      <c r="D301" s="56"/>
      <c r="E301" s="46"/>
      <c r="F301" s="45"/>
      <c r="G301" s="45"/>
      <c r="H301" s="56"/>
      <c r="I301" s="54"/>
      <c r="J301" s="45"/>
      <c r="K301" s="109"/>
      <c r="L3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1" s="57"/>
      <c r="N301" s="44" t="e">
        <f>VLOOKUP(tbl_claims[[#This Row],[Nationality]],Table4[],3,FALSE)</f>
        <v>#N/A</v>
      </c>
      <c r="O301" s="10" t="str">
        <f>IF(tbl_claims[[#This Row],[Date of Birth]]&lt;&gt;"", DATE(YEAR(tbl_claims[[#This Row],[Date of Birth]])+16, MONTH(tbl_claims[[#This Row],[Date of Birth]]), DAY(tbl_claims[[#This Row],[Date of Birth]])), "")</f>
        <v/>
      </c>
      <c r="P301" s="10" t="str">
        <f>IF(tbl_claims[[#This Row],[Date of Birth]]&lt;&gt;"", DATE(YEAR(tbl_claims[[#This Row],[Date of Birth]])+18, MONTH(tbl_claims[[#This Row],[Date of Birth]]), DAY(tbl_claims[[#This Row],[Date of Birth]])), "")</f>
        <v/>
      </c>
      <c r="Q301" s="10" t="str">
        <f>IF(tbl_claims[[#This Row],[Date of Birth]]&lt;&gt;"", DATE(YEAR(tbl_claims[[#This Row],[Date of Birth]])+21, MONTH(tbl_claims[[#This Row],[Date of Birth]]), DAY(tbl_claims[[#This Row],[Date of Birth]])), "")</f>
        <v/>
      </c>
      <c r="R301" s="10" t="str">
        <f>IF(tbl_claims[[#This Row],[Date of Birth]]&lt;&gt;"", DATE(YEAR(tbl_claims[[#This Row],[Date of Birth]])+25, MONTH(tbl_claims[[#This Row],[Date of Birth]]), DAY(tbl_claims[[#This Row],[Date of Birth]])), "")</f>
        <v/>
      </c>
    </row>
    <row r="302" spans="1:18" s="9" customFormat="1">
      <c r="A302" s="78"/>
      <c r="B302" s="45"/>
      <c r="C302" s="45"/>
      <c r="D302" s="56"/>
      <c r="E302" s="46"/>
      <c r="F302" s="45"/>
      <c r="G302" s="45"/>
      <c r="H302" s="56"/>
      <c r="I302" s="54"/>
      <c r="J302" s="45"/>
      <c r="K302" s="109"/>
      <c r="L3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2" s="57"/>
      <c r="N302" s="44" t="e">
        <f>VLOOKUP(tbl_claims[[#This Row],[Nationality]],Table4[],3,FALSE)</f>
        <v>#N/A</v>
      </c>
      <c r="O302" s="10" t="str">
        <f>IF(tbl_claims[[#This Row],[Date of Birth]]&lt;&gt;"", DATE(YEAR(tbl_claims[[#This Row],[Date of Birth]])+16, MONTH(tbl_claims[[#This Row],[Date of Birth]]), DAY(tbl_claims[[#This Row],[Date of Birth]])), "")</f>
        <v/>
      </c>
      <c r="P302" s="10" t="str">
        <f>IF(tbl_claims[[#This Row],[Date of Birth]]&lt;&gt;"", DATE(YEAR(tbl_claims[[#This Row],[Date of Birth]])+18, MONTH(tbl_claims[[#This Row],[Date of Birth]]), DAY(tbl_claims[[#This Row],[Date of Birth]])), "")</f>
        <v/>
      </c>
      <c r="Q302" s="10" t="str">
        <f>IF(tbl_claims[[#This Row],[Date of Birth]]&lt;&gt;"", DATE(YEAR(tbl_claims[[#This Row],[Date of Birth]])+21, MONTH(tbl_claims[[#This Row],[Date of Birth]]), DAY(tbl_claims[[#This Row],[Date of Birth]])), "")</f>
        <v/>
      </c>
      <c r="R302" s="10" t="str">
        <f>IF(tbl_claims[[#This Row],[Date of Birth]]&lt;&gt;"", DATE(YEAR(tbl_claims[[#This Row],[Date of Birth]])+25, MONTH(tbl_claims[[#This Row],[Date of Birth]]), DAY(tbl_claims[[#This Row],[Date of Birth]])), "")</f>
        <v/>
      </c>
    </row>
    <row r="303" spans="1:18" s="9" customFormat="1">
      <c r="A303" s="78"/>
      <c r="B303" s="45"/>
      <c r="C303" s="45"/>
      <c r="D303" s="56"/>
      <c r="E303" s="46"/>
      <c r="F303" s="45"/>
      <c r="G303" s="45"/>
      <c r="H303" s="56"/>
      <c r="I303" s="54"/>
      <c r="J303" s="45"/>
      <c r="K303" s="109"/>
      <c r="L3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3" s="57"/>
      <c r="N303" s="44" t="e">
        <f>VLOOKUP(tbl_claims[[#This Row],[Nationality]],Table4[],3,FALSE)</f>
        <v>#N/A</v>
      </c>
      <c r="O303" s="10" t="str">
        <f>IF(tbl_claims[[#This Row],[Date of Birth]]&lt;&gt;"", DATE(YEAR(tbl_claims[[#This Row],[Date of Birth]])+16, MONTH(tbl_claims[[#This Row],[Date of Birth]]), DAY(tbl_claims[[#This Row],[Date of Birth]])), "")</f>
        <v/>
      </c>
      <c r="P303" s="10" t="str">
        <f>IF(tbl_claims[[#This Row],[Date of Birth]]&lt;&gt;"", DATE(YEAR(tbl_claims[[#This Row],[Date of Birth]])+18, MONTH(tbl_claims[[#This Row],[Date of Birth]]), DAY(tbl_claims[[#This Row],[Date of Birth]])), "")</f>
        <v/>
      </c>
      <c r="Q303" s="10" t="str">
        <f>IF(tbl_claims[[#This Row],[Date of Birth]]&lt;&gt;"", DATE(YEAR(tbl_claims[[#This Row],[Date of Birth]])+21, MONTH(tbl_claims[[#This Row],[Date of Birth]]), DAY(tbl_claims[[#This Row],[Date of Birth]])), "")</f>
        <v/>
      </c>
      <c r="R303" s="10" t="str">
        <f>IF(tbl_claims[[#This Row],[Date of Birth]]&lt;&gt;"", DATE(YEAR(tbl_claims[[#This Row],[Date of Birth]])+25, MONTH(tbl_claims[[#This Row],[Date of Birth]]), DAY(tbl_claims[[#This Row],[Date of Birth]])), "")</f>
        <v/>
      </c>
    </row>
    <row r="304" spans="1:18" s="9" customFormat="1">
      <c r="A304" s="78"/>
      <c r="B304" s="45"/>
      <c r="C304" s="45"/>
      <c r="D304" s="56"/>
      <c r="E304" s="46"/>
      <c r="F304" s="45"/>
      <c r="G304" s="45"/>
      <c r="H304" s="56"/>
      <c r="I304" s="54"/>
      <c r="J304" s="45"/>
      <c r="K304" s="109"/>
      <c r="L3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4" s="57"/>
      <c r="N304" s="44" t="e">
        <f>VLOOKUP(tbl_claims[[#This Row],[Nationality]],Table4[],3,FALSE)</f>
        <v>#N/A</v>
      </c>
      <c r="O304" s="10" t="str">
        <f>IF(tbl_claims[[#This Row],[Date of Birth]]&lt;&gt;"", DATE(YEAR(tbl_claims[[#This Row],[Date of Birth]])+16, MONTH(tbl_claims[[#This Row],[Date of Birth]]), DAY(tbl_claims[[#This Row],[Date of Birth]])), "")</f>
        <v/>
      </c>
      <c r="P304" s="10" t="str">
        <f>IF(tbl_claims[[#This Row],[Date of Birth]]&lt;&gt;"", DATE(YEAR(tbl_claims[[#This Row],[Date of Birth]])+18, MONTH(tbl_claims[[#This Row],[Date of Birth]]), DAY(tbl_claims[[#This Row],[Date of Birth]])), "")</f>
        <v/>
      </c>
      <c r="Q304" s="10" t="str">
        <f>IF(tbl_claims[[#This Row],[Date of Birth]]&lt;&gt;"", DATE(YEAR(tbl_claims[[#This Row],[Date of Birth]])+21, MONTH(tbl_claims[[#This Row],[Date of Birth]]), DAY(tbl_claims[[#This Row],[Date of Birth]])), "")</f>
        <v/>
      </c>
      <c r="R304" s="10" t="str">
        <f>IF(tbl_claims[[#This Row],[Date of Birth]]&lt;&gt;"", DATE(YEAR(tbl_claims[[#This Row],[Date of Birth]])+25, MONTH(tbl_claims[[#This Row],[Date of Birth]]), DAY(tbl_claims[[#This Row],[Date of Birth]])), "")</f>
        <v/>
      </c>
    </row>
    <row r="305" spans="1:18" s="9" customFormat="1">
      <c r="A305" s="78"/>
      <c r="B305" s="45"/>
      <c r="C305" s="45"/>
      <c r="D305" s="56"/>
      <c r="E305" s="46"/>
      <c r="F305" s="45"/>
      <c r="G305" s="45"/>
      <c r="H305" s="56"/>
      <c r="I305" s="54"/>
      <c r="J305" s="45"/>
      <c r="K305" s="109"/>
      <c r="L3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5" s="57"/>
      <c r="N305" s="44" t="e">
        <f>VLOOKUP(tbl_claims[[#This Row],[Nationality]],Table4[],3,FALSE)</f>
        <v>#N/A</v>
      </c>
      <c r="O305" s="10" t="str">
        <f>IF(tbl_claims[[#This Row],[Date of Birth]]&lt;&gt;"", DATE(YEAR(tbl_claims[[#This Row],[Date of Birth]])+16, MONTH(tbl_claims[[#This Row],[Date of Birth]]), DAY(tbl_claims[[#This Row],[Date of Birth]])), "")</f>
        <v/>
      </c>
      <c r="P305" s="10" t="str">
        <f>IF(tbl_claims[[#This Row],[Date of Birth]]&lt;&gt;"", DATE(YEAR(tbl_claims[[#This Row],[Date of Birth]])+18, MONTH(tbl_claims[[#This Row],[Date of Birth]]), DAY(tbl_claims[[#This Row],[Date of Birth]])), "")</f>
        <v/>
      </c>
      <c r="Q305" s="10" t="str">
        <f>IF(tbl_claims[[#This Row],[Date of Birth]]&lt;&gt;"", DATE(YEAR(tbl_claims[[#This Row],[Date of Birth]])+21, MONTH(tbl_claims[[#This Row],[Date of Birth]]), DAY(tbl_claims[[#This Row],[Date of Birth]])), "")</f>
        <v/>
      </c>
      <c r="R305" s="10" t="str">
        <f>IF(tbl_claims[[#This Row],[Date of Birth]]&lt;&gt;"", DATE(YEAR(tbl_claims[[#This Row],[Date of Birth]])+25, MONTH(tbl_claims[[#This Row],[Date of Birth]]), DAY(tbl_claims[[#This Row],[Date of Birth]])), "")</f>
        <v/>
      </c>
    </row>
    <row r="306" spans="1:18" s="9" customFormat="1">
      <c r="A306" s="78"/>
      <c r="B306" s="45"/>
      <c r="C306" s="45"/>
      <c r="D306" s="56"/>
      <c r="E306" s="46"/>
      <c r="F306" s="45"/>
      <c r="G306" s="45"/>
      <c r="H306" s="56"/>
      <c r="I306" s="54"/>
      <c r="J306" s="45"/>
      <c r="K306" s="109"/>
      <c r="L3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6" s="57"/>
      <c r="N306" s="44" t="e">
        <f>VLOOKUP(tbl_claims[[#This Row],[Nationality]],Table4[],3,FALSE)</f>
        <v>#N/A</v>
      </c>
      <c r="O306" s="10" t="str">
        <f>IF(tbl_claims[[#This Row],[Date of Birth]]&lt;&gt;"", DATE(YEAR(tbl_claims[[#This Row],[Date of Birth]])+16, MONTH(tbl_claims[[#This Row],[Date of Birth]]), DAY(tbl_claims[[#This Row],[Date of Birth]])), "")</f>
        <v/>
      </c>
      <c r="P306" s="10" t="str">
        <f>IF(tbl_claims[[#This Row],[Date of Birth]]&lt;&gt;"", DATE(YEAR(tbl_claims[[#This Row],[Date of Birth]])+18, MONTH(tbl_claims[[#This Row],[Date of Birth]]), DAY(tbl_claims[[#This Row],[Date of Birth]])), "")</f>
        <v/>
      </c>
      <c r="Q306" s="10" t="str">
        <f>IF(tbl_claims[[#This Row],[Date of Birth]]&lt;&gt;"", DATE(YEAR(tbl_claims[[#This Row],[Date of Birth]])+21, MONTH(tbl_claims[[#This Row],[Date of Birth]]), DAY(tbl_claims[[#This Row],[Date of Birth]])), "")</f>
        <v/>
      </c>
      <c r="R306" s="10" t="str">
        <f>IF(tbl_claims[[#This Row],[Date of Birth]]&lt;&gt;"", DATE(YEAR(tbl_claims[[#This Row],[Date of Birth]])+25, MONTH(tbl_claims[[#This Row],[Date of Birth]]), DAY(tbl_claims[[#This Row],[Date of Birth]])), "")</f>
        <v/>
      </c>
    </row>
    <row r="307" spans="1:18" s="9" customFormat="1">
      <c r="A307" s="78"/>
      <c r="B307" s="45"/>
      <c r="C307" s="45"/>
      <c r="D307" s="56"/>
      <c r="E307" s="46"/>
      <c r="F307" s="45"/>
      <c r="G307" s="45"/>
      <c r="H307" s="56"/>
      <c r="I307" s="54"/>
      <c r="J307" s="45"/>
      <c r="K307" s="109"/>
      <c r="L3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7" s="57"/>
      <c r="N307" s="44" t="e">
        <f>VLOOKUP(tbl_claims[[#This Row],[Nationality]],Table4[],3,FALSE)</f>
        <v>#N/A</v>
      </c>
      <c r="O307" s="10" t="str">
        <f>IF(tbl_claims[[#This Row],[Date of Birth]]&lt;&gt;"", DATE(YEAR(tbl_claims[[#This Row],[Date of Birth]])+16, MONTH(tbl_claims[[#This Row],[Date of Birth]]), DAY(tbl_claims[[#This Row],[Date of Birth]])), "")</f>
        <v/>
      </c>
      <c r="P307" s="10" t="str">
        <f>IF(tbl_claims[[#This Row],[Date of Birth]]&lt;&gt;"", DATE(YEAR(tbl_claims[[#This Row],[Date of Birth]])+18, MONTH(tbl_claims[[#This Row],[Date of Birth]]), DAY(tbl_claims[[#This Row],[Date of Birth]])), "")</f>
        <v/>
      </c>
      <c r="Q307" s="10" t="str">
        <f>IF(tbl_claims[[#This Row],[Date of Birth]]&lt;&gt;"", DATE(YEAR(tbl_claims[[#This Row],[Date of Birth]])+21, MONTH(tbl_claims[[#This Row],[Date of Birth]]), DAY(tbl_claims[[#This Row],[Date of Birth]])), "")</f>
        <v/>
      </c>
      <c r="R307" s="10" t="str">
        <f>IF(tbl_claims[[#This Row],[Date of Birth]]&lt;&gt;"", DATE(YEAR(tbl_claims[[#This Row],[Date of Birth]])+25, MONTH(tbl_claims[[#This Row],[Date of Birth]]), DAY(tbl_claims[[#This Row],[Date of Birth]])), "")</f>
        <v/>
      </c>
    </row>
    <row r="308" spans="1:18" s="9" customFormat="1">
      <c r="A308" s="78"/>
      <c r="B308" s="45"/>
      <c r="C308" s="45"/>
      <c r="D308" s="56"/>
      <c r="E308" s="46"/>
      <c r="F308" s="45"/>
      <c r="G308" s="45"/>
      <c r="H308" s="56"/>
      <c r="I308" s="54"/>
      <c r="J308" s="45"/>
      <c r="K308" s="109"/>
      <c r="L3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8" s="57"/>
      <c r="N308" s="44" t="e">
        <f>VLOOKUP(tbl_claims[[#This Row],[Nationality]],Table4[],3,FALSE)</f>
        <v>#N/A</v>
      </c>
      <c r="O308" s="10" t="str">
        <f>IF(tbl_claims[[#This Row],[Date of Birth]]&lt;&gt;"", DATE(YEAR(tbl_claims[[#This Row],[Date of Birth]])+16, MONTH(tbl_claims[[#This Row],[Date of Birth]]), DAY(tbl_claims[[#This Row],[Date of Birth]])), "")</f>
        <v/>
      </c>
      <c r="P308" s="10" t="str">
        <f>IF(tbl_claims[[#This Row],[Date of Birth]]&lt;&gt;"", DATE(YEAR(tbl_claims[[#This Row],[Date of Birth]])+18, MONTH(tbl_claims[[#This Row],[Date of Birth]]), DAY(tbl_claims[[#This Row],[Date of Birth]])), "")</f>
        <v/>
      </c>
      <c r="Q308" s="10" t="str">
        <f>IF(tbl_claims[[#This Row],[Date of Birth]]&lt;&gt;"", DATE(YEAR(tbl_claims[[#This Row],[Date of Birth]])+21, MONTH(tbl_claims[[#This Row],[Date of Birth]]), DAY(tbl_claims[[#This Row],[Date of Birth]])), "")</f>
        <v/>
      </c>
      <c r="R308" s="10" t="str">
        <f>IF(tbl_claims[[#This Row],[Date of Birth]]&lt;&gt;"", DATE(YEAR(tbl_claims[[#This Row],[Date of Birth]])+25, MONTH(tbl_claims[[#This Row],[Date of Birth]]), DAY(tbl_claims[[#This Row],[Date of Birth]])), "")</f>
        <v/>
      </c>
    </row>
    <row r="309" spans="1:18" s="9" customFormat="1">
      <c r="A309" s="78"/>
      <c r="B309" s="45"/>
      <c r="C309" s="45"/>
      <c r="D309" s="56"/>
      <c r="E309" s="46"/>
      <c r="F309" s="45"/>
      <c r="G309" s="45"/>
      <c r="H309" s="56"/>
      <c r="I309" s="54"/>
      <c r="J309" s="45"/>
      <c r="K309" s="109"/>
      <c r="L3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09" s="57"/>
      <c r="N309" s="44" t="e">
        <f>VLOOKUP(tbl_claims[[#This Row],[Nationality]],Table4[],3,FALSE)</f>
        <v>#N/A</v>
      </c>
      <c r="O309" s="10" t="str">
        <f>IF(tbl_claims[[#This Row],[Date of Birth]]&lt;&gt;"", DATE(YEAR(tbl_claims[[#This Row],[Date of Birth]])+16, MONTH(tbl_claims[[#This Row],[Date of Birth]]), DAY(tbl_claims[[#This Row],[Date of Birth]])), "")</f>
        <v/>
      </c>
      <c r="P309" s="10" t="str">
        <f>IF(tbl_claims[[#This Row],[Date of Birth]]&lt;&gt;"", DATE(YEAR(tbl_claims[[#This Row],[Date of Birth]])+18, MONTH(tbl_claims[[#This Row],[Date of Birth]]), DAY(tbl_claims[[#This Row],[Date of Birth]])), "")</f>
        <v/>
      </c>
      <c r="Q309" s="10" t="str">
        <f>IF(tbl_claims[[#This Row],[Date of Birth]]&lt;&gt;"", DATE(YEAR(tbl_claims[[#This Row],[Date of Birth]])+21, MONTH(tbl_claims[[#This Row],[Date of Birth]]), DAY(tbl_claims[[#This Row],[Date of Birth]])), "")</f>
        <v/>
      </c>
      <c r="R309" s="10" t="str">
        <f>IF(tbl_claims[[#This Row],[Date of Birth]]&lt;&gt;"", DATE(YEAR(tbl_claims[[#This Row],[Date of Birth]])+25, MONTH(tbl_claims[[#This Row],[Date of Birth]]), DAY(tbl_claims[[#This Row],[Date of Birth]])), "")</f>
        <v/>
      </c>
    </row>
    <row r="310" spans="1:18" s="9" customFormat="1">
      <c r="A310" s="78"/>
      <c r="B310" s="45"/>
      <c r="C310" s="45"/>
      <c r="D310" s="56"/>
      <c r="E310" s="46"/>
      <c r="F310" s="45"/>
      <c r="G310" s="45"/>
      <c r="H310" s="56"/>
      <c r="I310" s="54"/>
      <c r="J310" s="45"/>
      <c r="K310" s="109"/>
      <c r="L3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0" s="57"/>
      <c r="N310" s="44" t="e">
        <f>VLOOKUP(tbl_claims[[#This Row],[Nationality]],Table4[],3,FALSE)</f>
        <v>#N/A</v>
      </c>
      <c r="O310" s="10" t="str">
        <f>IF(tbl_claims[[#This Row],[Date of Birth]]&lt;&gt;"", DATE(YEAR(tbl_claims[[#This Row],[Date of Birth]])+16, MONTH(tbl_claims[[#This Row],[Date of Birth]]), DAY(tbl_claims[[#This Row],[Date of Birth]])), "")</f>
        <v/>
      </c>
      <c r="P310" s="10" t="str">
        <f>IF(tbl_claims[[#This Row],[Date of Birth]]&lt;&gt;"", DATE(YEAR(tbl_claims[[#This Row],[Date of Birth]])+18, MONTH(tbl_claims[[#This Row],[Date of Birth]]), DAY(tbl_claims[[#This Row],[Date of Birth]])), "")</f>
        <v/>
      </c>
      <c r="Q310" s="10" t="str">
        <f>IF(tbl_claims[[#This Row],[Date of Birth]]&lt;&gt;"", DATE(YEAR(tbl_claims[[#This Row],[Date of Birth]])+21, MONTH(tbl_claims[[#This Row],[Date of Birth]]), DAY(tbl_claims[[#This Row],[Date of Birth]])), "")</f>
        <v/>
      </c>
      <c r="R310" s="10" t="str">
        <f>IF(tbl_claims[[#This Row],[Date of Birth]]&lt;&gt;"", DATE(YEAR(tbl_claims[[#This Row],[Date of Birth]])+25, MONTH(tbl_claims[[#This Row],[Date of Birth]]), DAY(tbl_claims[[#This Row],[Date of Birth]])), "")</f>
        <v/>
      </c>
    </row>
    <row r="311" spans="1:18" s="9" customFormat="1">
      <c r="A311" s="78"/>
      <c r="B311" s="45"/>
      <c r="C311" s="45"/>
      <c r="D311" s="56"/>
      <c r="E311" s="46"/>
      <c r="F311" s="45"/>
      <c r="G311" s="45"/>
      <c r="H311" s="56"/>
      <c r="I311" s="54"/>
      <c r="J311" s="45"/>
      <c r="K311" s="109"/>
      <c r="L3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1" s="57"/>
      <c r="N311" s="44" t="e">
        <f>VLOOKUP(tbl_claims[[#This Row],[Nationality]],Table4[],3,FALSE)</f>
        <v>#N/A</v>
      </c>
      <c r="O311" s="10" t="str">
        <f>IF(tbl_claims[[#This Row],[Date of Birth]]&lt;&gt;"", DATE(YEAR(tbl_claims[[#This Row],[Date of Birth]])+16, MONTH(tbl_claims[[#This Row],[Date of Birth]]), DAY(tbl_claims[[#This Row],[Date of Birth]])), "")</f>
        <v/>
      </c>
      <c r="P311" s="10" t="str">
        <f>IF(tbl_claims[[#This Row],[Date of Birth]]&lt;&gt;"", DATE(YEAR(tbl_claims[[#This Row],[Date of Birth]])+18, MONTH(tbl_claims[[#This Row],[Date of Birth]]), DAY(tbl_claims[[#This Row],[Date of Birth]])), "")</f>
        <v/>
      </c>
      <c r="Q311" s="10" t="str">
        <f>IF(tbl_claims[[#This Row],[Date of Birth]]&lt;&gt;"", DATE(YEAR(tbl_claims[[#This Row],[Date of Birth]])+21, MONTH(tbl_claims[[#This Row],[Date of Birth]]), DAY(tbl_claims[[#This Row],[Date of Birth]])), "")</f>
        <v/>
      </c>
      <c r="R311" s="10" t="str">
        <f>IF(tbl_claims[[#This Row],[Date of Birth]]&lt;&gt;"", DATE(YEAR(tbl_claims[[#This Row],[Date of Birth]])+25, MONTH(tbl_claims[[#This Row],[Date of Birth]]), DAY(tbl_claims[[#This Row],[Date of Birth]])), "")</f>
        <v/>
      </c>
    </row>
    <row r="312" spans="1:18" s="9" customFormat="1">
      <c r="A312" s="78"/>
      <c r="B312" s="45"/>
      <c r="C312" s="45"/>
      <c r="D312" s="56"/>
      <c r="E312" s="46"/>
      <c r="F312" s="45"/>
      <c r="G312" s="45"/>
      <c r="H312" s="56"/>
      <c r="I312" s="54"/>
      <c r="J312" s="45"/>
      <c r="K312" s="109"/>
      <c r="L3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2" s="57"/>
      <c r="N312" s="44" t="e">
        <f>VLOOKUP(tbl_claims[[#This Row],[Nationality]],Table4[],3,FALSE)</f>
        <v>#N/A</v>
      </c>
      <c r="O312" s="10" t="str">
        <f>IF(tbl_claims[[#This Row],[Date of Birth]]&lt;&gt;"", DATE(YEAR(tbl_claims[[#This Row],[Date of Birth]])+16, MONTH(tbl_claims[[#This Row],[Date of Birth]]), DAY(tbl_claims[[#This Row],[Date of Birth]])), "")</f>
        <v/>
      </c>
      <c r="P312" s="10" t="str">
        <f>IF(tbl_claims[[#This Row],[Date of Birth]]&lt;&gt;"", DATE(YEAR(tbl_claims[[#This Row],[Date of Birth]])+18, MONTH(tbl_claims[[#This Row],[Date of Birth]]), DAY(tbl_claims[[#This Row],[Date of Birth]])), "")</f>
        <v/>
      </c>
      <c r="Q312" s="10" t="str">
        <f>IF(tbl_claims[[#This Row],[Date of Birth]]&lt;&gt;"", DATE(YEAR(tbl_claims[[#This Row],[Date of Birth]])+21, MONTH(tbl_claims[[#This Row],[Date of Birth]]), DAY(tbl_claims[[#This Row],[Date of Birth]])), "")</f>
        <v/>
      </c>
      <c r="R312" s="10" t="str">
        <f>IF(tbl_claims[[#This Row],[Date of Birth]]&lt;&gt;"", DATE(YEAR(tbl_claims[[#This Row],[Date of Birth]])+25, MONTH(tbl_claims[[#This Row],[Date of Birth]]), DAY(tbl_claims[[#This Row],[Date of Birth]])), "")</f>
        <v/>
      </c>
    </row>
    <row r="313" spans="1:18" s="9" customFormat="1">
      <c r="A313" s="78"/>
      <c r="B313" s="45"/>
      <c r="C313" s="45"/>
      <c r="D313" s="56"/>
      <c r="E313" s="46"/>
      <c r="F313" s="45"/>
      <c r="G313" s="45"/>
      <c r="H313" s="56"/>
      <c r="I313" s="54"/>
      <c r="J313" s="45"/>
      <c r="K313" s="109"/>
      <c r="L3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3" s="57"/>
      <c r="N313" s="44" t="e">
        <f>VLOOKUP(tbl_claims[[#This Row],[Nationality]],Table4[],3,FALSE)</f>
        <v>#N/A</v>
      </c>
      <c r="O313" s="10" t="str">
        <f>IF(tbl_claims[[#This Row],[Date of Birth]]&lt;&gt;"", DATE(YEAR(tbl_claims[[#This Row],[Date of Birth]])+16, MONTH(tbl_claims[[#This Row],[Date of Birth]]), DAY(tbl_claims[[#This Row],[Date of Birth]])), "")</f>
        <v/>
      </c>
      <c r="P313" s="10" t="str">
        <f>IF(tbl_claims[[#This Row],[Date of Birth]]&lt;&gt;"", DATE(YEAR(tbl_claims[[#This Row],[Date of Birth]])+18, MONTH(tbl_claims[[#This Row],[Date of Birth]]), DAY(tbl_claims[[#This Row],[Date of Birth]])), "")</f>
        <v/>
      </c>
      <c r="Q313" s="10" t="str">
        <f>IF(tbl_claims[[#This Row],[Date of Birth]]&lt;&gt;"", DATE(YEAR(tbl_claims[[#This Row],[Date of Birth]])+21, MONTH(tbl_claims[[#This Row],[Date of Birth]]), DAY(tbl_claims[[#This Row],[Date of Birth]])), "")</f>
        <v/>
      </c>
      <c r="R313" s="10" t="str">
        <f>IF(tbl_claims[[#This Row],[Date of Birth]]&lt;&gt;"", DATE(YEAR(tbl_claims[[#This Row],[Date of Birth]])+25, MONTH(tbl_claims[[#This Row],[Date of Birth]]), DAY(tbl_claims[[#This Row],[Date of Birth]])), "")</f>
        <v/>
      </c>
    </row>
    <row r="314" spans="1:18" s="9" customFormat="1">
      <c r="A314" s="78"/>
      <c r="B314" s="45"/>
      <c r="C314" s="45"/>
      <c r="D314" s="56"/>
      <c r="E314" s="46"/>
      <c r="F314" s="45"/>
      <c r="G314" s="45"/>
      <c r="H314" s="56"/>
      <c r="I314" s="54"/>
      <c r="J314" s="45"/>
      <c r="K314" s="109"/>
      <c r="L3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4" s="57"/>
      <c r="N314" s="44" t="e">
        <f>VLOOKUP(tbl_claims[[#This Row],[Nationality]],Table4[],3,FALSE)</f>
        <v>#N/A</v>
      </c>
      <c r="O314" s="10" t="str">
        <f>IF(tbl_claims[[#This Row],[Date of Birth]]&lt;&gt;"", DATE(YEAR(tbl_claims[[#This Row],[Date of Birth]])+16, MONTH(tbl_claims[[#This Row],[Date of Birth]]), DAY(tbl_claims[[#This Row],[Date of Birth]])), "")</f>
        <v/>
      </c>
      <c r="P314" s="10" t="str">
        <f>IF(tbl_claims[[#This Row],[Date of Birth]]&lt;&gt;"", DATE(YEAR(tbl_claims[[#This Row],[Date of Birth]])+18, MONTH(tbl_claims[[#This Row],[Date of Birth]]), DAY(tbl_claims[[#This Row],[Date of Birth]])), "")</f>
        <v/>
      </c>
      <c r="Q314" s="10" t="str">
        <f>IF(tbl_claims[[#This Row],[Date of Birth]]&lt;&gt;"", DATE(YEAR(tbl_claims[[#This Row],[Date of Birth]])+21, MONTH(tbl_claims[[#This Row],[Date of Birth]]), DAY(tbl_claims[[#This Row],[Date of Birth]])), "")</f>
        <v/>
      </c>
      <c r="R314" s="10" t="str">
        <f>IF(tbl_claims[[#This Row],[Date of Birth]]&lt;&gt;"", DATE(YEAR(tbl_claims[[#This Row],[Date of Birth]])+25, MONTH(tbl_claims[[#This Row],[Date of Birth]]), DAY(tbl_claims[[#This Row],[Date of Birth]])), "")</f>
        <v/>
      </c>
    </row>
    <row r="315" spans="1:18" s="9" customFormat="1">
      <c r="A315" s="78"/>
      <c r="B315" s="45"/>
      <c r="C315" s="45"/>
      <c r="D315" s="56"/>
      <c r="E315" s="46"/>
      <c r="F315" s="45"/>
      <c r="G315" s="45"/>
      <c r="H315" s="56"/>
      <c r="I315" s="54"/>
      <c r="J315" s="45"/>
      <c r="K315" s="109"/>
      <c r="L3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5" s="57"/>
      <c r="N315" s="44" t="e">
        <f>VLOOKUP(tbl_claims[[#This Row],[Nationality]],Table4[],3,FALSE)</f>
        <v>#N/A</v>
      </c>
      <c r="O315" s="10" t="str">
        <f>IF(tbl_claims[[#This Row],[Date of Birth]]&lt;&gt;"", DATE(YEAR(tbl_claims[[#This Row],[Date of Birth]])+16, MONTH(tbl_claims[[#This Row],[Date of Birth]]), DAY(tbl_claims[[#This Row],[Date of Birth]])), "")</f>
        <v/>
      </c>
      <c r="P315" s="10" t="str">
        <f>IF(tbl_claims[[#This Row],[Date of Birth]]&lt;&gt;"", DATE(YEAR(tbl_claims[[#This Row],[Date of Birth]])+18, MONTH(tbl_claims[[#This Row],[Date of Birth]]), DAY(tbl_claims[[#This Row],[Date of Birth]])), "")</f>
        <v/>
      </c>
      <c r="Q315" s="10" t="str">
        <f>IF(tbl_claims[[#This Row],[Date of Birth]]&lt;&gt;"", DATE(YEAR(tbl_claims[[#This Row],[Date of Birth]])+21, MONTH(tbl_claims[[#This Row],[Date of Birth]]), DAY(tbl_claims[[#This Row],[Date of Birth]])), "")</f>
        <v/>
      </c>
      <c r="R315" s="10" t="str">
        <f>IF(tbl_claims[[#This Row],[Date of Birth]]&lt;&gt;"", DATE(YEAR(tbl_claims[[#This Row],[Date of Birth]])+25, MONTH(tbl_claims[[#This Row],[Date of Birth]]), DAY(tbl_claims[[#This Row],[Date of Birth]])), "")</f>
        <v/>
      </c>
    </row>
    <row r="316" spans="1:18" s="9" customFormat="1">
      <c r="A316" s="78"/>
      <c r="B316" s="45"/>
      <c r="C316" s="45"/>
      <c r="D316" s="56"/>
      <c r="E316" s="46"/>
      <c r="F316" s="45"/>
      <c r="G316" s="45"/>
      <c r="H316" s="56"/>
      <c r="I316" s="54"/>
      <c r="J316" s="45"/>
      <c r="K316" s="109"/>
      <c r="L3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6" s="57"/>
      <c r="N316" s="44" t="e">
        <f>VLOOKUP(tbl_claims[[#This Row],[Nationality]],Table4[],3,FALSE)</f>
        <v>#N/A</v>
      </c>
      <c r="O316" s="10" t="str">
        <f>IF(tbl_claims[[#This Row],[Date of Birth]]&lt;&gt;"", DATE(YEAR(tbl_claims[[#This Row],[Date of Birth]])+16, MONTH(tbl_claims[[#This Row],[Date of Birth]]), DAY(tbl_claims[[#This Row],[Date of Birth]])), "")</f>
        <v/>
      </c>
      <c r="P316" s="10" t="str">
        <f>IF(tbl_claims[[#This Row],[Date of Birth]]&lt;&gt;"", DATE(YEAR(tbl_claims[[#This Row],[Date of Birth]])+18, MONTH(tbl_claims[[#This Row],[Date of Birth]]), DAY(tbl_claims[[#This Row],[Date of Birth]])), "")</f>
        <v/>
      </c>
      <c r="Q316" s="10" t="str">
        <f>IF(tbl_claims[[#This Row],[Date of Birth]]&lt;&gt;"", DATE(YEAR(tbl_claims[[#This Row],[Date of Birth]])+21, MONTH(tbl_claims[[#This Row],[Date of Birth]]), DAY(tbl_claims[[#This Row],[Date of Birth]])), "")</f>
        <v/>
      </c>
      <c r="R316" s="10" t="str">
        <f>IF(tbl_claims[[#This Row],[Date of Birth]]&lt;&gt;"", DATE(YEAR(tbl_claims[[#This Row],[Date of Birth]])+25, MONTH(tbl_claims[[#This Row],[Date of Birth]]), DAY(tbl_claims[[#This Row],[Date of Birth]])), "")</f>
        <v/>
      </c>
    </row>
    <row r="317" spans="1:18" s="9" customFormat="1">
      <c r="A317" s="78"/>
      <c r="B317" s="45"/>
      <c r="C317" s="45"/>
      <c r="D317" s="56"/>
      <c r="E317" s="46"/>
      <c r="F317" s="45"/>
      <c r="G317" s="45"/>
      <c r="H317" s="56"/>
      <c r="I317" s="54"/>
      <c r="J317" s="45"/>
      <c r="K317" s="109"/>
      <c r="L3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7" s="57"/>
      <c r="N317" s="44" t="e">
        <f>VLOOKUP(tbl_claims[[#This Row],[Nationality]],Table4[],3,FALSE)</f>
        <v>#N/A</v>
      </c>
      <c r="O317" s="10" t="str">
        <f>IF(tbl_claims[[#This Row],[Date of Birth]]&lt;&gt;"", DATE(YEAR(tbl_claims[[#This Row],[Date of Birth]])+16, MONTH(tbl_claims[[#This Row],[Date of Birth]]), DAY(tbl_claims[[#This Row],[Date of Birth]])), "")</f>
        <v/>
      </c>
      <c r="P317" s="10" t="str">
        <f>IF(tbl_claims[[#This Row],[Date of Birth]]&lt;&gt;"", DATE(YEAR(tbl_claims[[#This Row],[Date of Birth]])+18, MONTH(tbl_claims[[#This Row],[Date of Birth]]), DAY(tbl_claims[[#This Row],[Date of Birth]])), "")</f>
        <v/>
      </c>
      <c r="Q317" s="10" t="str">
        <f>IF(tbl_claims[[#This Row],[Date of Birth]]&lt;&gt;"", DATE(YEAR(tbl_claims[[#This Row],[Date of Birth]])+21, MONTH(tbl_claims[[#This Row],[Date of Birth]]), DAY(tbl_claims[[#This Row],[Date of Birth]])), "")</f>
        <v/>
      </c>
      <c r="R317" s="10" t="str">
        <f>IF(tbl_claims[[#This Row],[Date of Birth]]&lt;&gt;"", DATE(YEAR(tbl_claims[[#This Row],[Date of Birth]])+25, MONTH(tbl_claims[[#This Row],[Date of Birth]]), DAY(tbl_claims[[#This Row],[Date of Birth]])), "")</f>
        <v/>
      </c>
    </row>
    <row r="318" spans="1:18" s="9" customFormat="1">
      <c r="A318" s="78"/>
      <c r="B318" s="45"/>
      <c r="C318" s="45"/>
      <c r="D318" s="56"/>
      <c r="E318" s="46"/>
      <c r="F318" s="45"/>
      <c r="G318" s="45"/>
      <c r="H318" s="56"/>
      <c r="I318" s="54"/>
      <c r="J318" s="45"/>
      <c r="K318" s="109"/>
      <c r="L3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8" s="57"/>
      <c r="N318" s="44" t="e">
        <f>VLOOKUP(tbl_claims[[#This Row],[Nationality]],Table4[],3,FALSE)</f>
        <v>#N/A</v>
      </c>
      <c r="O318" s="10" t="str">
        <f>IF(tbl_claims[[#This Row],[Date of Birth]]&lt;&gt;"", DATE(YEAR(tbl_claims[[#This Row],[Date of Birth]])+16, MONTH(tbl_claims[[#This Row],[Date of Birth]]), DAY(tbl_claims[[#This Row],[Date of Birth]])), "")</f>
        <v/>
      </c>
      <c r="P318" s="10" t="str">
        <f>IF(tbl_claims[[#This Row],[Date of Birth]]&lt;&gt;"", DATE(YEAR(tbl_claims[[#This Row],[Date of Birth]])+18, MONTH(tbl_claims[[#This Row],[Date of Birth]]), DAY(tbl_claims[[#This Row],[Date of Birth]])), "")</f>
        <v/>
      </c>
      <c r="Q318" s="10" t="str">
        <f>IF(tbl_claims[[#This Row],[Date of Birth]]&lt;&gt;"", DATE(YEAR(tbl_claims[[#This Row],[Date of Birth]])+21, MONTH(tbl_claims[[#This Row],[Date of Birth]]), DAY(tbl_claims[[#This Row],[Date of Birth]])), "")</f>
        <v/>
      </c>
      <c r="R318" s="10" t="str">
        <f>IF(tbl_claims[[#This Row],[Date of Birth]]&lt;&gt;"", DATE(YEAR(tbl_claims[[#This Row],[Date of Birth]])+25, MONTH(tbl_claims[[#This Row],[Date of Birth]]), DAY(tbl_claims[[#This Row],[Date of Birth]])), "")</f>
        <v/>
      </c>
    </row>
    <row r="319" spans="1:18" s="9" customFormat="1">
      <c r="A319" s="78"/>
      <c r="B319" s="45"/>
      <c r="C319" s="45"/>
      <c r="D319" s="56"/>
      <c r="E319" s="46"/>
      <c r="F319" s="45"/>
      <c r="G319" s="45"/>
      <c r="H319" s="56"/>
      <c r="I319" s="54"/>
      <c r="J319" s="45"/>
      <c r="K319" s="109"/>
      <c r="L3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19" s="57"/>
      <c r="N319" s="44" t="e">
        <f>VLOOKUP(tbl_claims[[#This Row],[Nationality]],Table4[],3,FALSE)</f>
        <v>#N/A</v>
      </c>
      <c r="O319" s="10" t="str">
        <f>IF(tbl_claims[[#This Row],[Date of Birth]]&lt;&gt;"", DATE(YEAR(tbl_claims[[#This Row],[Date of Birth]])+16, MONTH(tbl_claims[[#This Row],[Date of Birth]]), DAY(tbl_claims[[#This Row],[Date of Birth]])), "")</f>
        <v/>
      </c>
      <c r="P319" s="10" t="str">
        <f>IF(tbl_claims[[#This Row],[Date of Birth]]&lt;&gt;"", DATE(YEAR(tbl_claims[[#This Row],[Date of Birth]])+18, MONTH(tbl_claims[[#This Row],[Date of Birth]]), DAY(tbl_claims[[#This Row],[Date of Birth]])), "")</f>
        <v/>
      </c>
      <c r="Q319" s="10" t="str">
        <f>IF(tbl_claims[[#This Row],[Date of Birth]]&lt;&gt;"", DATE(YEAR(tbl_claims[[#This Row],[Date of Birth]])+21, MONTH(tbl_claims[[#This Row],[Date of Birth]]), DAY(tbl_claims[[#This Row],[Date of Birth]])), "")</f>
        <v/>
      </c>
      <c r="R319" s="10" t="str">
        <f>IF(tbl_claims[[#This Row],[Date of Birth]]&lt;&gt;"", DATE(YEAR(tbl_claims[[#This Row],[Date of Birth]])+25, MONTH(tbl_claims[[#This Row],[Date of Birth]]), DAY(tbl_claims[[#This Row],[Date of Birth]])), "")</f>
        <v/>
      </c>
    </row>
    <row r="320" spans="1:18" s="9" customFormat="1">
      <c r="A320" s="78"/>
      <c r="B320" s="45"/>
      <c r="C320" s="45"/>
      <c r="D320" s="56"/>
      <c r="E320" s="46"/>
      <c r="F320" s="45"/>
      <c r="G320" s="45"/>
      <c r="H320" s="56"/>
      <c r="I320" s="54"/>
      <c r="J320" s="45"/>
      <c r="K320" s="109"/>
      <c r="L3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0" s="57"/>
      <c r="N320" s="44" t="e">
        <f>VLOOKUP(tbl_claims[[#This Row],[Nationality]],Table4[],3,FALSE)</f>
        <v>#N/A</v>
      </c>
      <c r="O320" s="10" t="str">
        <f>IF(tbl_claims[[#This Row],[Date of Birth]]&lt;&gt;"", DATE(YEAR(tbl_claims[[#This Row],[Date of Birth]])+16, MONTH(tbl_claims[[#This Row],[Date of Birth]]), DAY(tbl_claims[[#This Row],[Date of Birth]])), "")</f>
        <v/>
      </c>
      <c r="P320" s="10" t="str">
        <f>IF(tbl_claims[[#This Row],[Date of Birth]]&lt;&gt;"", DATE(YEAR(tbl_claims[[#This Row],[Date of Birth]])+18, MONTH(tbl_claims[[#This Row],[Date of Birth]]), DAY(tbl_claims[[#This Row],[Date of Birth]])), "")</f>
        <v/>
      </c>
      <c r="Q320" s="10" t="str">
        <f>IF(tbl_claims[[#This Row],[Date of Birth]]&lt;&gt;"", DATE(YEAR(tbl_claims[[#This Row],[Date of Birth]])+21, MONTH(tbl_claims[[#This Row],[Date of Birth]]), DAY(tbl_claims[[#This Row],[Date of Birth]])), "")</f>
        <v/>
      </c>
      <c r="R320" s="10" t="str">
        <f>IF(tbl_claims[[#This Row],[Date of Birth]]&lt;&gt;"", DATE(YEAR(tbl_claims[[#This Row],[Date of Birth]])+25, MONTH(tbl_claims[[#This Row],[Date of Birth]]), DAY(tbl_claims[[#This Row],[Date of Birth]])), "")</f>
        <v/>
      </c>
    </row>
    <row r="321" spans="1:18" s="9" customFormat="1">
      <c r="A321" s="78"/>
      <c r="B321" s="45"/>
      <c r="C321" s="45"/>
      <c r="D321" s="56"/>
      <c r="E321" s="46"/>
      <c r="F321" s="45"/>
      <c r="G321" s="45"/>
      <c r="H321" s="56"/>
      <c r="I321" s="54"/>
      <c r="J321" s="45"/>
      <c r="K321" s="109"/>
      <c r="L3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1" s="57"/>
      <c r="N321" s="44" t="e">
        <f>VLOOKUP(tbl_claims[[#This Row],[Nationality]],Table4[],3,FALSE)</f>
        <v>#N/A</v>
      </c>
      <c r="O321" s="10" t="str">
        <f>IF(tbl_claims[[#This Row],[Date of Birth]]&lt;&gt;"", DATE(YEAR(tbl_claims[[#This Row],[Date of Birth]])+16, MONTH(tbl_claims[[#This Row],[Date of Birth]]), DAY(tbl_claims[[#This Row],[Date of Birth]])), "")</f>
        <v/>
      </c>
      <c r="P321" s="10" t="str">
        <f>IF(tbl_claims[[#This Row],[Date of Birth]]&lt;&gt;"", DATE(YEAR(tbl_claims[[#This Row],[Date of Birth]])+18, MONTH(tbl_claims[[#This Row],[Date of Birth]]), DAY(tbl_claims[[#This Row],[Date of Birth]])), "")</f>
        <v/>
      </c>
      <c r="Q321" s="10" t="str">
        <f>IF(tbl_claims[[#This Row],[Date of Birth]]&lt;&gt;"", DATE(YEAR(tbl_claims[[#This Row],[Date of Birth]])+21, MONTH(tbl_claims[[#This Row],[Date of Birth]]), DAY(tbl_claims[[#This Row],[Date of Birth]])), "")</f>
        <v/>
      </c>
      <c r="R321" s="10" t="str">
        <f>IF(tbl_claims[[#This Row],[Date of Birth]]&lt;&gt;"", DATE(YEAR(tbl_claims[[#This Row],[Date of Birth]])+25, MONTH(tbl_claims[[#This Row],[Date of Birth]]), DAY(tbl_claims[[#This Row],[Date of Birth]])), "")</f>
        <v/>
      </c>
    </row>
    <row r="322" spans="1:18" s="9" customFormat="1">
      <c r="A322" s="78"/>
      <c r="B322" s="45"/>
      <c r="C322" s="45"/>
      <c r="D322" s="56"/>
      <c r="E322" s="46"/>
      <c r="F322" s="45"/>
      <c r="G322" s="45"/>
      <c r="H322" s="56"/>
      <c r="I322" s="54"/>
      <c r="J322" s="45"/>
      <c r="K322" s="109"/>
      <c r="L3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2" s="57"/>
      <c r="N322" s="44" t="e">
        <f>VLOOKUP(tbl_claims[[#This Row],[Nationality]],Table4[],3,FALSE)</f>
        <v>#N/A</v>
      </c>
      <c r="O322" s="10" t="str">
        <f>IF(tbl_claims[[#This Row],[Date of Birth]]&lt;&gt;"", DATE(YEAR(tbl_claims[[#This Row],[Date of Birth]])+16, MONTH(tbl_claims[[#This Row],[Date of Birth]]), DAY(tbl_claims[[#This Row],[Date of Birth]])), "")</f>
        <v/>
      </c>
      <c r="P322" s="10" t="str">
        <f>IF(tbl_claims[[#This Row],[Date of Birth]]&lt;&gt;"", DATE(YEAR(tbl_claims[[#This Row],[Date of Birth]])+18, MONTH(tbl_claims[[#This Row],[Date of Birth]]), DAY(tbl_claims[[#This Row],[Date of Birth]])), "")</f>
        <v/>
      </c>
      <c r="Q322" s="10" t="str">
        <f>IF(tbl_claims[[#This Row],[Date of Birth]]&lt;&gt;"", DATE(YEAR(tbl_claims[[#This Row],[Date of Birth]])+21, MONTH(tbl_claims[[#This Row],[Date of Birth]]), DAY(tbl_claims[[#This Row],[Date of Birth]])), "")</f>
        <v/>
      </c>
      <c r="R322" s="10" t="str">
        <f>IF(tbl_claims[[#This Row],[Date of Birth]]&lt;&gt;"", DATE(YEAR(tbl_claims[[#This Row],[Date of Birth]])+25, MONTH(tbl_claims[[#This Row],[Date of Birth]]), DAY(tbl_claims[[#This Row],[Date of Birth]])), "")</f>
        <v/>
      </c>
    </row>
    <row r="323" spans="1:18" s="9" customFormat="1">
      <c r="A323" s="78"/>
      <c r="B323" s="45"/>
      <c r="C323" s="45"/>
      <c r="D323" s="56"/>
      <c r="E323" s="46"/>
      <c r="F323" s="45"/>
      <c r="G323" s="45"/>
      <c r="H323" s="56"/>
      <c r="I323" s="54"/>
      <c r="J323" s="45"/>
      <c r="K323" s="109"/>
      <c r="L3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3" s="57"/>
      <c r="N323" s="44" t="e">
        <f>VLOOKUP(tbl_claims[[#This Row],[Nationality]],Table4[],3,FALSE)</f>
        <v>#N/A</v>
      </c>
      <c r="O323" s="10" t="str">
        <f>IF(tbl_claims[[#This Row],[Date of Birth]]&lt;&gt;"", DATE(YEAR(tbl_claims[[#This Row],[Date of Birth]])+16, MONTH(tbl_claims[[#This Row],[Date of Birth]]), DAY(tbl_claims[[#This Row],[Date of Birth]])), "")</f>
        <v/>
      </c>
      <c r="P323" s="10" t="str">
        <f>IF(tbl_claims[[#This Row],[Date of Birth]]&lt;&gt;"", DATE(YEAR(tbl_claims[[#This Row],[Date of Birth]])+18, MONTH(tbl_claims[[#This Row],[Date of Birth]]), DAY(tbl_claims[[#This Row],[Date of Birth]])), "")</f>
        <v/>
      </c>
      <c r="Q323" s="10" t="str">
        <f>IF(tbl_claims[[#This Row],[Date of Birth]]&lt;&gt;"", DATE(YEAR(tbl_claims[[#This Row],[Date of Birth]])+21, MONTH(tbl_claims[[#This Row],[Date of Birth]]), DAY(tbl_claims[[#This Row],[Date of Birth]])), "")</f>
        <v/>
      </c>
      <c r="R323" s="10" t="str">
        <f>IF(tbl_claims[[#This Row],[Date of Birth]]&lt;&gt;"", DATE(YEAR(tbl_claims[[#This Row],[Date of Birth]])+25, MONTH(tbl_claims[[#This Row],[Date of Birth]]), DAY(tbl_claims[[#This Row],[Date of Birth]])), "")</f>
        <v/>
      </c>
    </row>
    <row r="324" spans="1:18" s="9" customFormat="1">
      <c r="A324" s="78"/>
      <c r="B324" s="45"/>
      <c r="C324" s="45"/>
      <c r="D324" s="56"/>
      <c r="E324" s="46"/>
      <c r="F324" s="45"/>
      <c r="G324" s="45"/>
      <c r="H324" s="56"/>
      <c r="I324" s="54"/>
      <c r="J324" s="45"/>
      <c r="K324" s="109"/>
      <c r="L3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4" s="57"/>
      <c r="N324" s="44" t="e">
        <f>VLOOKUP(tbl_claims[[#This Row],[Nationality]],Table4[],3,FALSE)</f>
        <v>#N/A</v>
      </c>
      <c r="O324" s="10" t="str">
        <f>IF(tbl_claims[[#This Row],[Date of Birth]]&lt;&gt;"", DATE(YEAR(tbl_claims[[#This Row],[Date of Birth]])+16, MONTH(tbl_claims[[#This Row],[Date of Birth]]), DAY(tbl_claims[[#This Row],[Date of Birth]])), "")</f>
        <v/>
      </c>
      <c r="P324" s="10" t="str">
        <f>IF(tbl_claims[[#This Row],[Date of Birth]]&lt;&gt;"", DATE(YEAR(tbl_claims[[#This Row],[Date of Birth]])+18, MONTH(tbl_claims[[#This Row],[Date of Birth]]), DAY(tbl_claims[[#This Row],[Date of Birth]])), "")</f>
        <v/>
      </c>
      <c r="Q324" s="10" t="str">
        <f>IF(tbl_claims[[#This Row],[Date of Birth]]&lt;&gt;"", DATE(YEAR(tbl_claims[[#This Row],[Date of Birth]])+21, MONTH(tbl_claims[[#This Row],[Date of Birth]]), DAY(tbl_claims[[#This Row],[Date of Birth]])), "")</f>
        <v/>
      </c>
      <c r="R324" s="10" t="str">
        <f>IF(tbl_claims[[#This Row],[Date of Birth]]&lt;&gt;"", DATE(YEAR(tbl_claims[[#This Row],[Date of Birth]])+25, MONTH(tbl_claims[[#This Row],[Date of Birth]]), DAY(tbl_claims[[#This Row],[Date of Birth]])), "")</f>
        <v/>
      </c>
    </row>
    <row r="325" spans="1:18" s="9" customFormat="1">
      <c r="A325" s="78"/>
      <c r="B325" s="45"/>
      <c r="C325" s="45"/>
      <c r="D325" s="56"/>
      <c r="E325" s="46"/>
      <c r="F325" s="45"/>
      <c r="G325" s="45"/>
      <c r="H325" s="56"/>
      <c r="I325" s="54"/>
      <c r="J325" s="45"/>
      <c r="K325" s="109"/>
      <c r="L3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5" s="57"/>
      <c r="N325" s="44" t="e">
        <f>VLOOKUP(tbl_claims[[#This Row],[Nationality]],Table4[],3,FALSE)</f>
        <v>#N/A</v>
      </c>
      <c r="O325" s="10" t="str">
        <f>IF(tbl_claims[[#This Row],[Date of Birth]]&lt;&gt;"", DATE(YEAR(tbl_claims[[#This Row],[Date of Birth]])+16, MONTH(tbl_claims[[#This Row],[Date of Birth]]), DAY(tbl_claims[[#This Row],[Date of Birth]])), "")</f>
        <v/>
      </c>
      <c r="P325" s="10" t="str">
        <f>IF(tbl_claims[[#This Row],[Date of Birth]]&lt;&gt;"", DATE(YEAR(tbl_claims[[#This Row],[Date of Birth]])+18, MONTH(tbl_claims[[#This Row],[Date of Birth]]), DAY(tbl_claims[[#This Row],[Date of Birth]])), "")</f>
        <v/>
      </c>
      <c r="Q325" s="10" t="str">
        <f>IF(tbl_claims[[#This Row],[Date of Birth]]&lt;&gt;"", DATE(YEAR(tbl_claims[[#This Row],[Date of Birth]])+21, MONTH(tbl_claims[[#This Row],[Date of Birth]]), DAY(tbl_claims[[#This Row],[Date of Birth]])), "")</f>
        <v/>
      </c>
      <c r="R325" s="10" t="str">
        <f>IF(tbl_claims[[#This Row],[Date of Birth]]&lt;&gt;"", DATE(YEAR(tbl_claims[[#This Row],[Date of Birth]])+25, MONTH(tbl_claims[[#This Row],[Date of Birth]]), DAY(tbl_claims[[#This Row],[Date of Birth]])), "")</f>
        <v/>
      </c>
    </row>
    <row r="326" spans="1:18" s="9" customFormat="1">
      <c r="A326" s="78"/>
      <c r="B326" s="45"/>
      <c r="C326" s="45"/>
      <c r="D326" s="56"/>
      <c r="E326" s="46"/>
      <c r="F326" s="45"/>
      <c r="G326" s="45"/>
      <c r="H326" s="56"/>
      <c r="I326" s="54"/>
      <c r="J326" s="45"/>
      <c r="K326" s="109"/>
      <c r="L3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6" s="57"/>
      <c r="N326" s="44" t="e">
        <f>VLOOKUP(tbl_claims[[#This Row],[Nationality]],Table4[],3,FALSE)</f>
        <v>#N/A</v>
      </c>
      <c r="O326" s="10" t="str">
        <f>IF(tbl_claims[[#This Row],[Date of Birth]]&lt;&gt;"", DATE(YEAR(tbl_claims[[#This Row],[Date of Birth]])+16, MONTH(tbl_claims[[#This Row],[Date of Birth]]), DAY(tbl_claims[[#This Row],[Date of Birth]])), "")</f>
        <v/>
      </c>
      <c r="P326" s="10" t="str">
        <f>IF(tbl_claims[[#This Row],[Date of Birth]]&lt;&gt;"", DATE(YEAR(tbl_claims[[#This Row],[Date of Birth]])+18, MONTH(tbl_claims[[#This Row],[Date of Birth]]), DAY(tbl_claims[[#This Row],[Date of Birth]])), "")</f>
        <v/>
      </c>
      <c r="Q326" s="10" t="str">
        <f>IF(tbl_claims[[#This Row],[Date of Birth]]&lt;&gt;"", DATE(YEAR(tbl_claims[[#This Row],[Date of Birth]])+21, MONTH(tbl_claims[[#This Row],[Date of Birth]]), DAY(tbl_claims[[#This Row],[Date of Birth]])), "")</f>
        <v/>
      </c>
      <c r="R326" s="10" t="str">
        <f>IF(tbl_claims[[#This Row],[Date of Birth]]&lt;&gt;"", DATE(YEAR(tbl_claims[[#This Row],[Date of Birth]])+25, MONTH(tbl_claims[[#This Row],[Date of Birth]]), DAY(tbl_claims[[#This Row],[Date of Birth]])), "")</f>
        <v/>
      </c>
    </row>
    <row r="327" spans="1:18" s="9" customFormat="1">
      <c r="A327" s="78"/>
      <c r="B327" s="45"/>
      <c r="C327" s="45"/>
      <c r="D327" s="56"/>
      <c r="E327" s="46"/>
      <c r="F327" s="45"/>
      <c r="G327" s="45"/>
      <c r="H327" s="56"/>
      <c r="I327" s="54"/>
      <c r="J327" s="45"/>
      <c r="K327" s="109"/>
      <c r="L3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7" s="57"/>
      <c r="N327" s="44" t="e">
        <f>VLOOKUP(tbl_claims[[#This Row],[Nationality]],Table4[],3,FALSE)</f>
        <v>#N/A</v>
      </c>
      <c r="O327" s="10" t="str">
        <f>IF(tbl_claims[[#This Row],[Date of Birth]]&lt;&gt;"", DATE(YEAR(tbl_claims[[#This Row],[Date of Birth]])+16, MONTH(tbl_claims[[#This Row],[Date of Birth]]), DAY(tbl_claims[[#This Row],[Date of Birth]])), "")</f>
        <v/>
      </c>
      <c r="P327" s="10" t="str">
        <f>IF(tbl_claims[[#This Row],[Date of Birth]]&lt;&gt;"", DATE(YEAR(tbl_claims[[#This Row],[Date of Birth]])+18, MONTH(tbl_claims[[#This Row],[Date of Birth]]), DAY(tbl_claims[[#This Row],[Date of Birth]])), "")</f>
        <v/>
      </c>
      <c r="Q327" s="10" t="str">
        <f>IF(tbl_claims[[#This Row],[Date of Birth]]&lt;&gt;"", DATE(YEAR(tbl_claims[[#This Row],[Date of Birth]])+21, MONTH(tbl_claims[[#This Row],[Date of Birth]]), DAY(tbl_claims[[#This Row],[Date of Birth]])), "")</f>
        <v/>
      </c>
      <c r="R327" s="10" t="str">
        <f>IF(tbl_claims[[#This Row],[Date of Birth]]&lt;&gt;"", DATE(YEAR(tbl_claims[[#This Row],[Date of Birth]])+25, MONTH(tbl_claims[[#This Row],[Date of Birth]]), DAY(tbl_claims[[#This Row],[Date of Birth]])), "")</f>
        <v/>
      </c>
    </row>
    <row r="328" spans="1:18" s="9" customFormat="1">
      <c r="A328" s="78"/>
      <c r="B328" s="45"/>
      <c r="C328" s="45"/>
      <c r="D328" s="56"/>
      <c r="E328" s="46"/>
      <c r="F328" s="45"/>
      <c r="G328" s="45"/>
      <c r="H328" s="56"/>
      <c r="I328" s="54"/>
      <c r="J328" s="45"/>
      <c r="K328" s="109"/>
      <c r="L3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8" s="57"/>
      <c r="N328" s="44" t="e">
        <f>VLOOKUP(tbl_claims[[#This Row],[Nationality]],Table4[],3,FALSE)</f>
        <v>#N/A</v>
      </c>
      <c r="O328" s="10" t="str">
        <f>IF(tbl_claims[[#This Row],[Date of Birth]]&lt;&gt;"", DATE(YEAR(tbl_claims[[#This Row],[Date of Birth]])+16, MONTH(tbl_claims[[#This Row],[Date of Birth]]), DAY(tbl_claims[[#This Row],[Date of Birth]])), "")</f>
        <v/>
      </c>
      <c r="P328" s="10" t="str">
        <f>IF(tbl_claims[[#This Row],[Date of Birth]]&lt;&gt;"", DATE(YEAR(tbl_claims[[#This Row],[Date of Birth]])+18, MONTH(tbl_claims[[#This Row],[Date of Birth]]), DAY(tbl_claims[[#This Row],[Date of Birth]])), "")</f>
        <v/>
      </c>
      <c r="Q328" s="10" t="str">
        <f>IF(tbl_claims[[#This Row],[Date of Birth]]&lt;&gt;"", DATE(YEAR(tbl_claims[[#This Row],[Date of Birth]])+21, MONTH(tbl_claims[[#This Row],[Date of Birth]]), DAY(tbl_claims[[#This Row],[Date of Birth]])), "")</f>
        <v/>
      </c>
      <c r="R328" s="10" t="str">
        <f>IF(tbl_claims[[#This Row],[Date of Birth]]&lt;&gt;"", DATE(YEAR(tbl_claims[[#This Row],[Date of Birth]])+25, MONTH(tbl_claims[[#This Row],[Date of Birth]]), DAY(tbl_claims[[#This Row],[Date of Birth]])), "")</f>
        <v/>
      </c>
    </row>
    <row r="329" spans="1:18" s="9" customFormat="1">
      <c r="A329" s="78"/>
      <c r="B329" s="45"/>
      <c r="C329" s="45"/>
      <c r="D329" s="56"/>
      <c r="E329" s="46"/>
      <c r="F329" s="45"/>
      <c r="G329" s="45"/>
      <c r="H329" s="56"/>
      <c r="I329" s="54"/>
      <c r="J329" s="45"/>
      <c r="K329" s="109"/>
      <c r="L3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29" s="57"/>
      <c r="N329" s="44" t="e">
        <f>VLOOKUP(tbl_claims[[#This Row],[Nationality]],Table4[],3,FALSE)</f>
        <v>#N/A</v>
      </c>
      <c r="O329" s="10" t="str">
        <f>IF(tbl_claims[[#This Row],[Date of Birth]]&lt;&gt;"", DATE(YEAR(tbl_claims[[#This Row],[Date of Birth]])+16, MONTH(tbl_claims[[#This Row],[Date of Birth]]), DAY(tbl_claims[[#This Row],[Date of Birth]])), "")</f>
        <v/>
      </c>
      <c r="P329" s="10" t="str">
        <f>IF(tbl_claims[[#This Row],[Date of Birth]]&lt;&gt;"", DATE(YEAR(tbl_claims[[#This Row],[Date of Birth]])+18, MONTH(tbl_claims[[#This Row],[Date of Birth]]), DAY(tbl_claims[[#This Row],[Date of Birth]])), "")</f>
        <v/>
      </c>
      <c r="Q329" s="10" t="str">
        <f>IF(tbl_claims[[#This Row],[Date of Birth]]&lt;&gt;"", DATE(YEAR(tbl_claims[[#This Row],[Date of Birth]])+21, MONTH(tbl_claims[[#This Row],[Date of Birth]]), DAY(tbl_claims[[#This Row],[Date of Birth]])), "")</f>
        <v/>
      </c>
      <c r="R329" s="10" t="str">
        <f>IF(tbl_claims[[#This Row],[Date of Birth]]&lt;&gt;"", DATE(YEAR(tbl_claims[[#This Row],[Date of Birth]])+25, MONTH(tbl_claims[[#This Row],[Date of Birth]]), DAY(tbl_claims[[#This Row],[Date of Birth]])), "")</f>
        <v/>
      </c>
    </row>
    <row r="330" spans="1:18" s="9" customFormat="1">
      <c r="A330" s="78"/>
      <c r="B330" s="45"/>
      <c r="C330" s="45"/>
      <c r="D330" s="56"/>
      <c r="E330" s="46"/>
      <c r="F330" s="45"/>
      <c r="G330" s="45"/>
      <c r="H330" s="56"/>
      <c r="I330" s="54"/>
      <c r="J330" s="45"/>
      <c r="K330" s="109"/>
      <c r="L3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0" s="57"/>
      <c r="N330" s="44" t="e">
        <f>VLOOKUP(tbl_claims[[#This Row],[Nationality]],Table4[],3,FALSE)</f>
        <v>#N/A</v>
      </c>
      <c r="O330" s="10" t="str">
        <f>IF(tbl_claims[[#This Row],[Date of Birth]]&lt;&gt;"", DATE(YEAR(tbl_claims[[#This Row],[Date of Birth]])+16, MONTH(tbl_claims[[#This Row],[Date of Birth]]), DAY(tbl_claims[[#This Row],[Date of Birth]])), "")</f>
        <v/>
      </c>
      <c r="P330" s="10" t="str">
        <f>IF(tbl_claims[[#This Row],[Date of Birth]]&lt;&gt;"", DATE(YEAR(tbl_claims[[#This Row],[Date of Birth]])+18, MONTH(tbl_claims[[#This Row],[Date of Birth]]), DAY(tbl_claims[[#This Row],[Date of Birth]])), "")</f>
        <v/>
      </c>
      <c r="Q330" s="10" t="str">
        <f>IF(tbl_claims[[#This Row],[Date of Birth]]&lt;&gt;"", DATE(YEAR(tbl_claims[[#This Row],[Date of Birth]])+21, MONTH(tbl_claims[[#This Row],[Date of Birth]]), DAY(tbl_claims[[#This Row],[Date of Birth]])), "")</f>
        <v/>
      </c>
      <c r="R330" s="10" t="str">
        <f>IF(tbl_claims[[#This Row],[Date of Birth]]&lt;&gt;"", DATE(YEAR(tbl_claims[[#This Row],[Date of Birth]])+25, MONTH(tbl_claims[[#This Row],[Date of Birth]]), DAY(tbl_claims[[#This Row],[Date of Birth]])), "")</f>
        <v/>
      </c>
    </row>
    <row r="331" spans="1:18" s="9" customFormat="1">
      <c r="A331" s="78"/>
      <c r="B331" s="45"/>
      <c r="C331" s="45"/>
      <c r="D331" s="56"/>
      <c r="E331" s="46"/>
      <c r="F331" s="45"/>
      <c r="G331" s="45"/>
      <c r="H331" s="56"/>
      <c r="I331" s="54"/>
      <c r="J331" s="45"/>
      <c r="K331" s="109"/>
      <c r="L3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1" s="57"/>
      <c r="N331" s="44" t="e">
        <f>VLOOKUP(tbl_claims[[#This Row],[Nationality]],Table4[],3,FALSE)</f>
        <v>#N/A</v>
      </c>
      <c r="O331" s="10" t="str">
        <f>IF(tbl_claims[[#This Row],[Date of Birth]]&lt;&gt;"", DATE(YEAR(tbl_claims[[#This Row],[Date of Birth]])+16, MONTH(tbl_claims[[#This Row],[Date of Birth]]), DAY(tbl_claims[[#This Row],[Date of Birth]])), "")</f>
        <v/>
      </c>
      <c r="P331" s="10" t="str">
        <f>IF(tbl_claims[[#This Row],[Date of Birth]]&lt;&gt;"", DATE(YEAR(tbl_claims[[#This Row],[Date of Birth]])+18, MONTH(tbl_claims[[#This Row],[Date of Birth]]), DAY(tbl_claims[[#This Row],[Date of Birth]])), "")</f>
        <v/>
      </c>
      <c r="Q331" s="10" t="str">
        <f>IF(tbl_claims[[#This Row],[Date of Birth]]&lt;&gt;"", DATE(YEAR(tbl_claims[[#This Row],[Date of Birth]])+21, MONTH(tbl_claims[[#This Row],[Date of Birth]]), DAY(tbl_claims[[#This Row],[Date of Birth]])), "")</f>
        <v/>
      </c>
      <c r="R331" s="10" t="str">
        <f>IF(tbl_claims[[#This Row],[Date of Birth]]&lt;&gt;"", DATE(YEAR(tbl_claims[[#This Row],[Date of Birth]])+25, MONTH(tbl_claims[[#This Row],[Date of Birth]]), DAY(tbl_claims[[#This Row],[Date of Birth]])), "")</f>
        <v/>
      </c>
    </row>
    <row r="332" spans="1:18" s="9" customFormat="1">
      <c r="A332" s="78"/>
      <c r="B332" s="45"/>
      <c r="C332" s="45"/>
      <c r="D332" s="56"/>
      <c r="E332" s="46"/>
      <c r="F332" s="45"/>
      <c r="G332" s="45"/>
      <c r="H332" s="56"/>
      <c r="I332" s="54"/>
      <c r="J332" s="45"/>
      <c r="K332" s="109"/>
      <c r="L3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2" s="57"/>
      <c r="N332" s="44" t="e">
        <f>VLOOKUP(tbl_claims[[#This Row],[Nationality]],Table4[],3,FALSE)</f>
        <v>#N/A</v>
      </c>
      <c r="O332" s="10" t="str">
        <f>IF(tbl_claims[[#This Row],[Date of Birth]]&lt;&gt;"", DATE(YEAR(tbl_claims[[#This Row],[Date of Birth]])+16, MONTH(tbl_claims[[#This Row],[Date of Birth]]), DAY(tbl_claims[[#This Row],[Date of Birth]])), "")</f>
        <v/>
      </c>
      <c r="P332" s="10" t="str">
        <f>IF(tbl_claims[[#This Row],[Date of Birth]]&lt;&gt;"", DATE(YEAR(tbl_claims[[#This Row],[Date of Birth]])+18, MONTH(tbl_claims[[#This Row],[Date of Birth]]), DAY(tbl_claims[[#This Row],[Date of Birth]])), "")</f>
        <v/>
      </c>
      <c r="Q332" s="10" t="str">
        <f>IF(tbl_claims[[#This Row],[Date of Birth]]&lt;&gt;"", DATE(YEAR(tbl_claims[[#This Row],[Date of Birth]])+21, MONTH(tbl_claims[[#This Row],[Date of Birth]]), DAY(tbl_claims[[#This Row],[Date of Birth]])), "")</f>
        <v/>
      </c>
      <c r="R332" s="10" t="str">
        <f>IF(tbl_claims[[#This Row],[Date of Birth]]&lt;&gt;"", DATE(YEAR(tbl_claims[[#This Row],[Date of Birth]])+25, MONTH(tbl_claims[[#This Row],[Date of Birth]]), DAY(tbl_claims[[#This Row],[Date of Birth]])), "")</f>
        <v/>
      </c>
    </row>
    <row r="333" spans="1:18" s="9" customFormat="1">
      <c r="A333" s="78"/>
      <c r="B333" s="45"/>
      <c r="C333" s="45"/>
      <c r="D333" s="56"/>
      <c r="E333" s="46"/>
      <c r="F333" s="45"/>
      <c r="G333" s="45"/>
      <c r="H333" s="56"/>
      <c r="I333" s="54"/>
      <c r="J333" s="45"/>
      <c r="K333" s="109"/>
      <c r="L3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3" s="57"/>
      <c r="N333" s="44" t="e">
        <f>VLOOKUP(tbl_claims[[#This Row],[Nationality]],Table4[],3,FALSE)</f>
        <v>#N/A</v>
      </c>
      <c r="O333" s="10" t="str">
        <f>IF(tbl_claims[[#This Row],[Date of Birth]]&lt;&gt;"", DATE(YEAR(tbl_claims[[#This Row],[Date of Birth]])+16, MONTH(tbl_claims[[#This Row],[Date of Birth]]), DAY(tbl_claims[[#This Row],[Date of Birth]])), "")</f>
        <v/>
      </c>
      <c r="P333" s="10" t="str">
        <f>IF(tbl_claims[[#This Row],[Date of Birth]]&lt;&gt;"", DATE(YEAR(tbl_claims[[#This Row],[Date of Birth]])+18, MONTH(tbl_claims[[#This Row],[Date of Birth]]), DAY(tbl_claims[[#This Row],[Date of Birth]])), "")</f>
        <v/>
      </c>
      <c r="Q333" s="10" t="str">
        <f>IF(tbl_claims[[#This Row],[Date of Birth]]&lt;&gt;"", DATE(YEAR(tbl_claims[[#This Row],[Date of Birth]])+21, MONTH(tbl_claims[[#This Row],[Date of Birth]]), DAY(tbl_claims[[#This Row],[Date of Birth]])), "")</f>
        <v/>
      </c>
      <c r="R333" s="10" t="str">
        <f>IF(tbl_claims[[#This Row],[Date of Birth]]&lt;&gt;"", DATE(YEAR(tbl_claims[[#This Row],[Date of Birth]])+25, MONTH(tbl_claims[[#This Row],[Date of Birth]]), DAY(tbl_claims[[#This Row],[Date of Birth]])), "")</f>
        <v/>
      </c>
    </row>
    <row r="334" spans="1:18" s="9" customFormat="1">
      <c r="A334" s="78"/>
      <c r="B334" s="45"/>
      <c r="C334" s="45"/>
      <c r="D334" s="56"/>
      <c r="E334" s="46"/>
      <c r="F334" s="45"/>
      <c r="G334" s="45"/>
      <c r="H334" s="56"/>
      <c r="I334" s="54"/>
      <c r="J334" s="45"/>
      <c r="K334" s="109"/>
      <c r="L3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4" s="57"/>
      <c r="N334" s="44" t="e">
        <f>VLOOKUP(tbl_claims[[#This Row],[Nationality]],Table4[],3,FALSE)</f>
        <v>#N/A</v>
      </c>
      <c r="O334" s="10" t="str">
        <f>IF(tbl_claims[[#This Row],[Date of Birth]]&lt;&gt;"", DATE(YEAR(tbl_claims[[#This Row],[Date of Birth]])+16, MONTH(tbl_claims[[#This Row],[Date of Birth]]), DAY(tbl_claims[[#This Row],[Date of Birth]])), "")</f>
        <v/>
      </c>
      <c r="P334" s="10" t="str">
        <f>IF(tbl_claims[[#This Row],[Date of Birth]]&lt;&gt;"", DATE(YEAR(tbl_claims[[#This Row],[Date of Birth]])+18, MONTH(tbl_claims[[#This Row],[Date of Birth]]), DAY(tbl_claims[[#This Row],[Date of Birth]])), "")</f>
        <v/>
      </c>
      <c r="Q334" s="10" t="str">
        <f>IF(tbl_claims[[#This Row],[Date of Birth]]&lt;&gt;"", DATE(YEAR(tbl_claims[[#This Row],[Date of Birth]])+21, MONTH(tbl_claims[[#This Row],[Date of Birth]]), DAY(tbl_claims[[#This Row],[Date of Birth]])), "")</f>
        <v/>
      </c>
      <c r="R334" s="10" t="str">
        <f>IF(tbl_claims[[#This Row],[Date of Birth]]&lt;&gt;"", DATE(YEAR(tbl_claims[[#This Row],[Date of Birth]])+25, MONTH(tbl_claims[[#This Row],[Date of Birth]]), DAY(tbl_claims[[#This Row],[Date of Birth]])), "")</f>
        <v/>
      </c>
    </row>
    <row r="335" spans="1:18" s="9" customFormat="1">
      <c r="A335" s="78"/>
      <c r="B335" s="45"/>
      <c r="C335" s="45"/>
      <c r="D335" s="56"/>
      <c r="E335" s="46"/>
      <c r="F335" s="45"/>
      <c r="G335" s="45"/>
      <c r="H335" s="56"/>
      <c r="I335" s="54"/>
      <c r="J335" s="45"/>
      <c r="K335" s="109"/>
      <c r="L3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5" s="57"/>
      <c r="N335" s="44" t="e">
        <f>VLOOKUP(tbl_claims[[#This Row],[Nationality]],Table4[],3,FALSE)</f>
        <v>#N/A</v>
      </c>
      <c r="O335" s="10" t="str">
        <f>IF(tbl_claims[[#This Row],[Date of Birth]]&lt;&gt;"", DATE(YEAR(tbl_claims[[#This Row],[Date of Birth]])+16, MONTH(tbl_claims[[#This Row],[Date of Birth]]), DAY(tbl_claims[[#This Row],[Date of Birth]])), "")</f>
        <v/>
      </c>
      <c r="P335" s="10" t="str">
        <f>IF(tbl_claims[[#This Row],[Date of Birth]]&lt;&gt;"", DATE(YEAR(tbl_claims[[#This Row],[Date of Birth]])+18, MONTH(tbl_claims[[#This Row],[Date of Birth]]), DAY(tbl_claims[[#This Row],[Date of Birth]])), "")</f>
        <v/>
      </c>
      <c r="Q335" s="10" t="str">
        <f>IF(tbl_claims[[#This Row],[Date of Birth]]&lt;&gt;"", DATE(YEAR(tbl_claims[[#This Row],[Date of Birth]])+21, MONTH(tbl_claims[[#This Row],[Date of Birth]]), DAY(tbl_claims[[#This Row],[Date of Birth]])), "")</f>
        <v/>
      </c>
      <c r="R335" s="10" t="str">
        <f>IF(tbl_claims[[#This Row],[Date of Birth]]&lt;&gt;"", DATE(YEAR(tbl_claims[[#This Row],[Date of Birth]])+25, MONTH(tbl_claims[[#This Row],[Date of Birth]]), DAY(tbl_claims[[#This Row],[Date of Birth]])), "")</f>
        <v/>
      </c>
    </row>
    <row r="336" spans="1:18" s="9" customFormat="1">
      <c r="A336" s="78"/>
      <c r="B336" s="45"/>
      <c r="C336" s="45"/>
      <c r="D336" s="56"/>
      <c r="E336" s="46"/>
      <c r="F336" s="45"/>
      <c r="G336" s="45"/>
      <c r="H336" s="56"/>
      <c r="I336" s="54"/>
      <c r="J336" s="45"/>
      <c r="K336" s="109"/>
      <c r="L3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6" s="57"/>
      <c r="N336" s="44" t="e">
        <f>VLOOKUP(tbl_claims[[#This Row],[Nationality]],Table4[],3,FALSE)</f>
        <v>#N/A</v>
      </c>
      <c r="O336" s="10" t="str">
        <f>IF(tbl_claims[[#This Row],[Date of Birth]]&lt;&gt;"", DATE(YEAR(tbl_claims[[#This Row],[Date of Birth]])+16, MONTH(tbl_claims[[#This Row],[Date of Birth]]), DAY(tbl_claims[[#This Row],[Date of Birth]])), "")</f>
        <v/>
      </c>
      <c r="P336" s="10" t="str">
        <f>IF(tbl_claims[[#This Row],[Date of Birth]]&lt;&gt;"", DATE(YEAR(tbl_claims[[#This Row],[Date of Birth]])+18, MONTH(tbl_claims[[#This Row],[Date of Birth]]), DAY(tbl_claims[[#This Row],[Date of Birth]])), "")</f>
        <v/>
      </c>
      <c r="Q336" s="10" t="str">
        <f>IF(tbl_claims[[#This Row],[Date of Birth]]&lt;&gt;"", DATE(YEAR(tbl_claims[[#This Row],[Date of Birth]])+21, MONTH(tbl_claims[[#This Row],[Date of Birth]]), DAY(tbl_claims[[#This Row],[Date of Birth]])), "")</f>
        <v/>
      </c>
      <c r="R336" s="10" t="str">
        <f>IF(tbl_claims[[#This Row],[Date of Birth]]&lt;&gt;"", DATE(YEAR(tbl_claims[[#This Row],[Date of Birth]])+25, MONTH(tbl_claims[[#This Row],[Date of Birth]]), DAY(tbl_claims[[#This Row],[Date of Birth]])), "")</f>
        <v/>
      </c>
    </row>
    <row r="337" spans="1:18" s="9" customFormat="1">
      <c r="A337" s="78"/>
      <c r="B337" s="45"/>
      <c r="C337" s="45"/>
      <c r="D337" s="56"/>
      <c r="E337" s="46"/>
      <c r="F337" s="45"/>
      <c r="G337" s="45"/>
      <c r="H337" s="56"/>
      <c r="I337" s="54"/>
      <c r="J337" s="45"/>
      <c r="K337" s="109"/>
      <c r="L3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7" s="57"/>
      <c r="N337" s="44" t="e">
        <f>VLOOKUP(tbl_claims[[#This Row],[Nationality]],Table4[],3,FALSE)</f>
        <v>#N/A</v>
      </c>
      <c r="O337" s="10" t="str">
        <f>IF(tbl_claims[[#This Row],[Date of Birth]]&lt;&gt;"", DATE(YEAR(tbl_claims[[#This Row],[Date of Birth]])+16, MONTH(tbl_claims[[#This Row],[Date of Birth]]), DAY(tbl_claims[[#This Row],[Date of Birth]])), "")</f>
        <v/>
      </c>
      <c r="P337" s="10" t="str">
        <f>IF(tbl_claims[[#This Row],[Date of Birth]]&lt;&gt;"", DATE(YEAR(tbl_claims[[#This Row],[Date of Birth]])+18, MONTH(tbl_claims[[#This Row],[Date of Birth]]), DAY(tbl_claims[[#This Row],[Date of Birth]])), "")</f>
        <v/>
      </c>
      <c r="Q337" s="10" t="str">
        <f>IF(tbl_claims[[#This Row],[Date of Birth]]&lt;&gt;"", DATE(YEAR(tbl_claims[[#This Row],[Date of Birth]])+21, MONTH(tbl_claims[[#This Row],[Date of Birth]]), DAY(tbl_claims[[#This Row],[Date of Birth]])), "")</f>
        <v/>
      </c>
      <c r="R337" s="10" t="str">
        <f>IF(tbl_claims[[#This Row],[Date of Birth]]&lt;&gt;"", DATE(YEAR(tbl_claims[[#This Row],[Date of Birth]])+25, MONTH(tbl_claims[[#This Row],[Date of Birth]]), DAY(tbl_claims[[#This Row],[Date of Birth]])), "")</f>
        <v/>
      </c>
    </row>
    <row r="338" spans="1:18" s="9" customFormat="1">
      <c r="A338" s="78"/>
      <c r="B338" s="45"/>
      <c r="C338" s="45"/>
      <c r="D338" s="56"/>
      <c r="E338" s="46"/>
      <c r="F338" s="45"/>
      <c r="G338" s="45"/>
      <c r="H338" s="56"/>
      <c r="I338" s="54"/>
      <c r="J338" s="45"/>
      <c r="K338" s="109"/>
      <c r="L3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8" s="57"/>
      <c r="N338" s="44" t="e">
        <f>VLOOKUP(tbl_claims[[#This Row],[Nationality]],Table4[],3,FALSE)</f>
        <v>#N/A</v>
      </c>
      <c r="O338" s="10" t="str">
        <f>IF(tbl_claims[[#This Row],[Date of Birth]]&lt;&gt;"", DATE(YEAR(tbl_claims[[#This Row],[Date of Birth]])+16, MONTH(tbl_claims[[#This Row],[Date of Birth]]), DAY(tbl_claims[[#This Row],[Date of Birth]])), "")</f>
        <v/>
      </c>
      <c r="P338" s="10" t="str">
        <f>IF(tbl_claims[[#This Row],[Date of Birth]]&lt;&gt;"", DATE(YEAR(tbl_claims[[#This Row],[Date of Birth]])+18, MONTH(tbl_claims[[#This Row],[Date of Birth]]), DAY(tbl_claims[[#This Row],[Date of Birth]])), "")</f>
        <v/>
      </c>
      <c r="Q338" s="10" t="str">
        <f>IF(tbl_claims[[#This Row],[Date of Birth]]&lt;&gt;"", DATE(YEAR(tbl_claims[[#This Row],[Date of Birth]])+21, MONTH(tbl_claims[[#This Row],[Date of Birth]]), DAY(tbl_claims[[#This Row],[Date of Birth]])), "")</f>
        <v/>
      </c>
      <c r="R338" s="10" t="str">
        <f>IF(tbl_claims[[#This Row],[Date of Birth]]&lt;&gt;"", DATE(YEAR(tbl_claims[[#This Row],[Date of Birth]])+25, MONTH(tbl_claims[[#This Row],[Date of Birth]]), DAY(tbl_claims[[#This Row],[Date of Birth]])), "")</f>
        <v/>
      </c>
    </row>
    <row r="339" spans="1:18" s="9" customFormat="1">
      <c r="A339" s="78"/>
      <c r="B339" s="45"/>
      <c r="C339" s="45"/>
      <c r="D339" s="56"/>
      <c r="E339" s="46"/>
      <c r="F339" s="45"/>
      <c r="G339" s="45"/>
      <c r="H339" s="56"/>
      <c r="I339" s="54"/>
      <c r="J339" s="45"/>
      <c r="K339" s="109"/>
      <c r="L3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39" s="57"/>
      <c r="N339" s="44" t="e">
        <f>VLOOKUP(tbl_claims[[#This Row],[Nationality]],Table4[],3,FALSE)</f>
        <v>#N/A</v>
      </c>
      <c r="O339" s="10" t="str">
        <f>IF(tbl_claims[[#This Row],[Date of Birth]]&lt;&gt;"", DATE(YEAR(tbl_claims[[#This Row],[Date of Birth]])+16, MONTH(tbl_claims[[#This Row],[Date of Birth]]), DAY(tbl_claims[[#This Row],[Date of Birth]])), "")</f>
        <v/>
      </c>
      <c r="P339" s="10" t="str">
        <f>IF(tbl_claims[[#This Row],[Date of Birth]]&lt;&gt;"", DATE(YEAR(tbl_claims[[#This Row],[Date of Birth]])+18, MONTH(tbl_claims[[#This Row],[Date of Birth]]), DAY(tbl_claims[[#This Row],[Date of Birth]])), "")</f>
        <v/>
      </c>
      <c r="Q339" s="10" t="str">
        <f>IF(tbl_claims[[#This Row],[Date of Birth]]&lt;&gt;"", DATE(YEAR(tbl_claims[[#This Row],[Date of Birth]])+21, MONTH(tbl_claims[[#This Row],[Date of Birth]]), DAY(tbl_claims[[#This Row],[Date of Birth]])), "")</f>
        <v/>
      </c>
      <c r="R339" s="10" t="str">
        <f>IF(tbl_claims[[#This Row],[Date of Birth]]&lt;&gt;"", DATE(YEAR(tbl_claims[[#This Row],[Date of Birth]])+25, MONTH(tbl_claims[[#This Row],[Date of Birth]]), DAY(tbl_claims[[#This Row],[Date of Birth]])), "")</f>
        <v/>
      </c>
    </row>
    <row r="340" spans="1:18" s="9" customFormat="1">
      <c r="A340" s="78"/>
      <c r="B340" s="45"/>
      <c r="C340" s="45"/>
      <c r="D340" s="56"/>
      <c r="E340" s="46"/>
      <c r="F340" s="45"/>
      <c r="G340" s="45"/>
      <c r="H340" s="56"/>
      <c r="I340" s="54"/>
      <c r="J340" s="45"/>
      <c r="K340" s="109"/>
      <c r="L3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0" s="57"/>
      <c r="N340" s="44" t="e">
        <f>VLOOKUP(tbl_claims[[#This Row],[Nationality]],Table4[],3,FALSE)</f>
        <v>#N/A</v>
      </c>
      <c r="O340" s="10" t="str">
        <f>IF(tbl_claims[[#This Row],[Date of Birth]]&lt;&gt;"", DATE(YEAR(tbl_claims[[#This Row],[Date of Birth]])+16, MONTH(tbl_claims[[#This Row],[Date of Birth]]), DAY(tbl_claims[[#This Row],[Date of Birth]])), "")</f>
        <v/>
      </c>
      <c r="P340" s="10" t="str">
        <f>IF(tbl_claims[[#This Row],[Date of Birth]]&lt;&gt;"", DATE(YEAR(tbl_claims[[#This Row],[Date of Birth]])+18, MONTH(tbl_claims[[#This Row],[Date of Birth]]), DAY(tbl_claims[[#This Row],[Date of Birth]])), "")</f>
        <v/>
      </c>
      <c r="Q340" s="10" t="str">
        <f>IF(tbl_claims[[#This Row],[Date of Birth]]&lt;&gt;"", DATE(YEAR(tbl_claims[[#This Row],[Date of Birth]])+21, MONTH(tbl_claims[[#This Row],[Date of Birth]]), DAY(tbl_claims[[#This Row],[Date of Birth]])), "")</f>
        <v/>
      </c>
      <c r="R340" s="10" t="str">
        <f>IF(tbl_claims[[#This Row],[Date of Birth]]&lt;&gt;"", DATE(YEAR(tbl_claims[[#This Row],[Date of Birth]])+25, MONTH(tbl_claims[[#This Row],[Date of Birth]]), DAY(tbl_claims[[#This Row],[Date of Birth]])), "")</f>
        <v/>
      </c>
    </row>
    <row r="341" spans="1:18" s="9" customFormat="1">
      <c r="A341" s="78"/>
      <c r="B341" s="45"/>
      <c r="C341" s="45"/>
      <c r="D341" s="56"/>
      <c r="E341" s="46"/>
      <c r="F341" s="45"/>
      <c r="G341" s="45"/>
      <c r="H341" s="56"/>
      <c r="I341" s="54"/>
      <c r="J341" s="45"/>
      <c r="K341" s="109"/>
      <c r="L3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1" s="57"/>
      <c r="N341" s="44" t="e">
        <f>VLOOKUP(tbl_claims[[#This Row],[Nationality]],Table4[],3,FALSE)</f>
        <v>#N/A</v>
      </c>
      <c r="O341" s="10" t="str">
        <f>IF(tbl_claims[[#This Row],[Date of Birth]]&lt;&gt;"", DATE(YEAR(tbl_claims[[#This Row],[Date of Birth]])+16, MONTH(tbl_claims[[#This Row],[Date of Birth]]), DAY(tbl_claims[[#This Row],[Date of Birth]])), "")</f>
        <v/>
      </c>
      <c r="P341" s="10" t="str">
        <f>IF(tbl_claims[[#This Row],[Date of Birth]]&lt;&gt;"", DATE(YEAR(tbl_claims[[#This Row],[Date of Birth]])+18, MONTH(tbl_claims[[#This Row],[Date of Birth]]), DAY(tbl_claims[[#This Row],[Date of Birth]])), "")</f>
        <v/>
      </c>
      <c r="Q341" s="10" t="str">
        <f>IF(tbl_claims[[#This Row],[Date of Birth]]&lt;&gt;"", DATE(YEAR(tbl_claims[[#This Row],[Date of Birth]])+21, MONTH(tbl_claims[[#This Row],[Date of Birth]]), DAY(tbl_claims[[#This Row],[Date of Birth]])), "")</f>
        <v/>
      </c>
      <c r="R341" s="10" t="str">
        <f>IF(tbl_claims[[#This Row],[Date of Birth]]&lt;&gt;"", DATE(YEAR(tbl_claims[[#This Row],[Date of Birth]])+25, MONTH(tbl_claims[[#This Row],[Date of Birth]]), DAY(tbl_claims[[#This Row],[Date of Birth]])), "")</f>
        <v/>
      </c>
    </row>
    <row r="342" spans="1:18" s="9" customFormat="1">
      <c r="A342" s="78"/>
      <c r="B342" s="45"/>
      <c r="C342" s="45"/>
      <c r="D342" s="56"/>
      <c r="E342" s="46"/>
      <c r="F342" s="45"/>
      <c r="G342" s="45"/>
      <c r="H342" s="56"/>
      <c r="I342" s="54"/>
      <c r="J342" s="45"/>
      <c r="K342" s="109"/>
      <c r="L3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2" s="57"/>
      <c r="N342" s="44" t="e">
        <f>VLOOKUP(tbl_claims[[#This Row],[Nationality]],Table4[],3,FALSE)</f>
        <v>#N/A</v>
      </c>
      <c r="O342" s="10" t="str">
        <f>IF(tbl_claims[[#This Row],[Date of Birth]]&lt;&gt;"", DATE(YEAR(tbl_claims[[#This Row],[Date of Birth]])+16, MONTH(tbl_claims[[#This Row],[Date of Birth]]), DAY(tbl_claims[[#This Row],[Date of Birth]])), "")</f>
        <v/>
      </c>
      <c r="P342" s="10" t="str">
        <f>IF(tbl_claims[[#This Row],[Date of Birth]]&lt;&gt;"", DATE(YEAR(tbl_claims[[#This Row],[Date of Birth]])+18, MONTH(tbl_claims[[#This Row],[Date of Birth]]), DAY(tbl_claims[[#This Row],[Date of Birth]])), "")</f>
        <v/>
      </c>
      <c r="Q342" s="10" t="str">
        <f>IF(tbl_claims[[#This Row],[Date of Birth]]&lt;&gt;"", DATE(YEAR(tbl_claims[[#This Row],[Date of Birth]])+21, MONTH(tbl_claims[[#This Row],[Date of Birth]]), DAY(tbl_claims[[#This Row],[Date of Birth]])), "")</f>
        <v/>
      </c>
      <c r="R342" s="10" t="str">
        <f>IF(tbl_claims[[#This Row],[Date of Birth]]&lt;&gt;"", DATE(YEAR(tbl_claims[[#This Row],[Date of Birth]])+25, MONTH(tbl_claims[[#This Row],[Date of Birth]]), DAY(tbl_claims[[#This Row],[Date of Birth]])), "")</f>
        <v/>
      </c>
    </row>
    <row r="343" spans="1:18" s="9" customFormat="1">
      <c r="A343" s="78"/>
      <c r="B343" s="45"/>
      <c r="C343" s="45"/>
      <c r="D343" s="56"/>
      <c r="E343" s="46"/>
      <c r="F343" s="45"/>
      <c r="G343" s="45"/>
      <c r="H343" s="56"/>
      <c r="I343" s="54"/>
      <c r="J343" s="45"/>
      <c r="K343" s="109"/>
      <c r="L3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3" s="57"/>
      <c r="N343" s="44" t="e">
        <f>VLOOKUP(tbl_claims[[#This Row],[Nationality]],Table4[],3,FALSE)</f>
        <v>#N/A</v>
      </c>
      <c r="O343" s="10" t="str">
        <f>IF(tbl_claims[[#This Row],[Date of Birth]]&lt;&gt;"", DATE(YEAR(tbl_claims[[#This Row],[Date of Birth]])+16, MONTH(tbl_claims[[#This Row],[Date of Birth]]), DAY(tbl_claims[[#This Row],[Date of Birth]])), "")</f>
        <v/>
      </c>
      <c r="P343" s="10" t="str">
        <f>IF(tbl_claims[[#This Row],[Date of Birth]]&lt;&gt;"", DATE(YEAR(tbl_claims[[#This Row],[Date of Birth]])+18, MONTH(tbl_claims[[#This Row],[Date of Birth]]), DAY(tbl_claims[[#This Row],[Date of Birth]])), "")</f>
        <v/>
      </c>
      <c r="Q343" s="10" t="str">
        <f>IF(tbl_claims[[#This Row],[Date of Birth]]&lt;&gt;"", DATE(YEAR(tbl_claims[[#This Row],[Date of Birth]])+21, MONTH(tbl_claims[[#This Row],[Date of Birth]]), DAY(tbl_claims[[#This Row],[Date of Birth]])), "")</f>
        <v/>
      </c>
      <c r="R343" s="10" t="str">
        <f>IF(tbl_claims[[#This Row],[Date of Birth]]&lt;&gt;"", DATE(YEAR(tbl_claims[[#This Row],[Date of Birth]])+25, MONTH(tbl_claims[[#This Row],[Date of Birth]]), DAY(tbl_claims[[#This Row],[Date of Birth]])), "")</f>
        <v/>
      </c>
    </row>
    <row r="344" spans="1:18" s="9" customFormat="1">
      <c r="A344" s="78"/>
      <c r="B344" s="45"/>
      <c r="C344" s="45"/>
      <c r="D344" s="56"/>
      <c r="E344" s="46"/>
      <c r="F344" s="45"/>
      <c r="G344" s="45"/>
      <c r="H344" s="56"/>
      <c r="I344" s="54"/>
      <c r="J344" s="45"/>
      <c r="K344" s="109"/>
      <c r="L3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4" s="57"/>
      <c r="N344" s="44" t="e">
        <f>VLOOKUP(tbl_claims[[#This Row],[Nationality]],Table4[],3,FALSE)</f>
        <v>#N/A</v>
      </c>
      <c r="O344" s="10" t="str">
        <f>IF(tbl_claims[[#This Row],[Date of Birth]]&lt;&gt;"", DATE(YEAR(tbl_claims[[#This Row],[Date of Birth]])+16, MONTH(tbl_claims[[#This Row],[Date of Birth]]), DAY(tbl_claims[[#This Row],[Date of Birth]])), "")</f>
        <v/>
      </c>
      <c r="P344" s="10" t="str">
        <f>IF(tbl_claims[[#This Row],[Date of Birth]]&lt;&gt;"", DATE(YEAR(tbl_claims[[#This Row],[Date of Birth]])+18, MONTH(tbl_claims[[#This Row],[Date of Birth]]), DAY(tbl_claims[[#This Row],[Date of Birth]])), "")</f>
        <v/>
      </c>
      <c r="Q344" s="10" t="str">
        <f>IF(tbl_claims[[#This Row],[Date of Birth]]&lt;&gt;"", DATE(YEAR(tbl_claims[[#This Row],[Date of Birth]])+21, MONTH(tbl_claims[[#This Row],[Date of Birth]]), DAY(tbl_claims[[#This Row],[Date of Birth]])), "")</f>
        <v/>
      </c>
      <c r="R344" s="10" t="str">
        <f>IF(tbl_claims[[#This Row],[Date of Birth]]&lt;&gt;"", DATE(YEAR(tbl_claims[[#This Row],[Date of Birth]])+25, MONTH(tbl_claims[[#This Row],[Date of Birth]]), DAY(tbl_claims[[#This Row],[Date of Birth]])), "")</f>
        <v/>
      </c>
    </row>
    <row r="345" spans="1:18" s="9" customFormat="1">
      <c r="A345" s="78"/>
      <c r="B345" s="45"/>
      <c r="C345" s="45"/>
      <c r="D345" s="56"/>
      <c r="E345" s="46"/>
      <c r="F345" s="45"/>
      <c r="G345" s="45"/>
      <c r="H345" s="56"/>
      <c r="I345" s="54"/>
      <c r="J345" s="45"/>
      <c r="K345" s="109"/>
      <c r="L3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5" s="57"/>
      <c r="N345" s="44" t="e">
        <f>VLOOKUP(tbl_claims[[#This Row],[Nationality]],Table4[],3,FALSE)</f>
        <v>#N/A</v>
      </c>
      <c r="O345" s="10" t="str">
        <f>IF(tbl_claims[[#This Row],[Date of Birth]]&lt;&gt;"", DATE(YEAR(tbl_claims[[#This Row],[Date of Birth]])+16, MONTH(tbl_claims[[#This Row],[Date of Birth]]), DAY(tbl_claims[[#This Row],[Date of Birth]])), "")</f>
        <v/>
      </c>
      <c r="P345" s="10" t="str">
        <f>IF(tbl_claims[[#This Row],[Date of Birth]]&lt;&gt;"", DATE(YEAR(tbl_claims[[#This Row],[Date of Birth]])+18, MONTH(tbl_claims[[#This Row],[Date of Birth]]), DAY(tbl_claims[[#This Row],[Date of Birth]])), "")</f>
        <v/>
      </c>
      <c r="Q345" s="10" t="str">
        <f>IF(tbl_claims[[#This Row],[Date of Birth]]&lt;&gt;"", DATE(YEAR(tbl_claims[[#This Row],[Date of Birth]])+21, MONTH(tbl_claims[[#This Row],[Date of Birth]]), DAY(tbl_claims[[#This Row],[Date of Birth]])), "")</f>
        <v/>
      </c>
      <c r="R345" s="10" t="str">
        <f>IF(tbl_claims[[#This Row],[Date of Birth]]&lt;&gt;"", DATE(YEAR(tbl_claims[[#This Row],[Date of Birth]])+25, MONTH(tbl_claims[[#This Row],[Date of Birth]]), DAY(tbl_claims[[#This Row],[Date of Birth]])), "")</f>
        <v/>
      </c>
    </row>
    <row r="346" spans="1:18" s="9" customFormat="1">
      <c r="A346" s="78"/>
      <c r="B346" s="45"/>
      <c r="C346" s="45"/>
      <c r="D346" s="56"/>
      <c r="E346" s="46"/>
      <c r="F346" s="45"/>
      <c r="G346" s="45"/>
      <c r="H346" s="56"/>
      <c r="I346" s="54"/>
      <c r="J346" s="45"/>
      <c r="K346" s="109"/>
      <c r="L3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6" s="57"/>
      <c r="N346" s="44" t="e">
        <f>VLOOKUP(tbl_claims[[#This Row],[Nationality]],Table4[],3,FALSE)</f>
        <v>#N/A</v>
      </c>
      <c r="O346" s="10" t="str">
        <f>IF(tbl_claims[[#This Row],[Date of Birth]]&lt;&gt;"", DATE(YEAR(tbl_claims[[#This Row],[Date of Birth]])+16, MONTH(tbl_claims[[#This Row],[Date of Birth]]), DAY(tbl_claims[[#This Row],[Date of Birth]])), "")</f>
        <v/>
      </c>
      <c r="P346" s="10" t="str">
        <f>IF(tbl_claims[[#This Row],[Date of Birth]]&lt;&gt;"", DATE(YEAR(tbl_claims[[#This Row],[Date of Birth]])+18, MONTH(tbl_claims[[#This Row],[Date of Birth]]), DAY(tbl_claims[[#This Row],[Date of Birth]])), "")</f>
        <v/>
      </c>
      <c r="Q346" s="10" t="str">
        <f>IF(tbl_claims[[#This Row],[Date of Birth]]&lt;&gt;"", DATE(YEAR(tbl_claims[[#This Row],[Date of Birth]])+21, MONTH(tbl_claims[[#This Row],[Date of Birth]]), DAY(tbl_claims[[#This Row],[Date of Birth]])), "")</f>
        <v/>
      </c>
      <c r="R346" s="10" t="str">
        <f>IF(tbl_claims[[#This Row],[Date of Birth]]&lt;&gt;"", DATE(YEAR(tbl_claims[[#This Row],[Date of Birth]])+25, MONTH(tbl_claims[[#This Row],[Date of Birth]]), DAY(tbl_claims[[#This Row],[Date of Birth]])), "")</f>
        <v/>
      </c>
    </row>
    <row r="347" spans="1:18" s="9" customFormat="1">
      <c r="A347" s="78"/>
      <c r="B347" s="45"/>
      <c r="C347" s="45"/>
      <c r="D347" s="56"/>
      <c r="E347" s="46"/>
      <c r="F347" s="45"/>
      <c r="G347" s="45"/>
      <c r="H347" s="56"/>
      <c r="I347" s="54"/>
      <c r="J347" s="45"/>
      <c r="K347" s="109"/>
      <c r="L3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7" s="57"/>
      <c r="N347" s="44" t="e">
        <f>VLOOKUP(tbl_claims[[#This Row],[Nationality]],Table4[],3,FALSE)</f>
        <v>#N/A</v>
      </c>
      <c r="O347" s="10" t="str">
        <f>IF(tbl_claims[[#This Row],[Date of Birth]]&lt;&gt;"", DATE(YEAR(tbl_claims[[#This Row],[Date of Birth]])+16, MONTH(tbl_claims[[#This Row],[Date of Birth]]), DAY(tbl_claims[[#This Row],[Date of Birth]])), "")</f>
        <v/>
      </c>
      <c r="P347" s="10" t="str">
        <f>IF(tbl_claims[[#This Row],[Date of Birth]]&lt;&gt;"", DATE(YEAR(tbl_claims[[#This Row],[Date of Birth]])+18, MONTH(tbl_claims[[#This Row],[Date of Birth]]), DAY(tbl_claims[[#This Row],[Date of Birth]])), "")</f>
        <v/>
      </c>
      <c r="Q347" s="10" t="str">
        <f>IF(tbl_claims[[#This Row],[Date of Birth]]&lt;&gt;"", DATE(YEAR(tbl_claims[[#This Row],[Date of Birth]])+21, MONTH(tbl_claims[[#This Row],[Date of Birth]]), DAY(tbl_claims[[#This Row],[Date of Birth]])), "")</f>
        <v/>
      </c>
      <c r="R347" s="10" t="str">
        <f>IF(tbl_claims[[#This Row],[Date of Birth]]&lt;&gt;"", DATE(YEAR(tbl_claims[[#This Row],[Date of Birth]])+25, MONTH(tbl_claims[[#This Row],[Date of Birth]]), DAY(tbl_claims[[#This Row],[Date of Birth]])), "")</f>
        <v/>
      </c>
    </row>
    <row r="348" spans="1:18" s="9" customFormat="1">
      <c r="A348" s="78"/>
      <c r="B348" s="45"/>
      <c r="C348" s="45"/>
      <c r="D348" s="56"/>
      <c r="E348" s="46"/>
      <c r="F348" s="45"/>
      <c r="G348" s="45"/>
      <c r="H348" s="56"/>
      <c r="I348" s="54"/>
      <c r="J348" s="45"/>
      <c r="K348" s="109"/>
      <c r="L3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8" s="57"/>
      <c r="N348" s="44" t="e">
        <f>VLOOKUP(tbl_claims[[#This Row],[Nationality]],Table4[],3,FALSE)</f>
        <v>#N/A</v>
      </c>
      <c r="O348" s="10" t="str">
        <f>IF(tbl_claims[[#This Row],[Date of Birth]]&lt;&gt;"", DATE(YEAR(tbl_claims[[#This Row],[Date of Birth]])+16, MONTH(tbl_claims[[#This Row],[Date of Birth]]), DAY(tbl_claims[[#This Row],[Date of Birth]])), "")</f>
        <v/>
      </c>
      <c r="P348" s="10" t="str">
        <f>IF(tbl_claims[[#This Row],[Date of Birth]]&lt;&gt;"", DATE(YEAR(tbl_claims[[#This Row],[Date of Birth]])+18, MONTH(tbl_claims[[#This Row],[Date of Birth]]), DAY(tbl_claims[[#This Row],[Date of Birth]])), "")</f>
        <v/>
      </c>
      <c r="Q348" s="10" t="str">
        <f>IF(tbl_claims[[#This Row],[Date of Birth]]&lt;&gt;"", DATE(YEAR(tbl_claims[[#This Row],[Date of Birth]])+21, MONTH(tbl_claims[[#This Row],[Date of Birth]]), DAY(tbl_claims[[#This Row],[Date of Birth]])), "")</f>
        <v/>
      </c>
      <c r="R348" s="10" t="str">
        <f>IF(tbl_claims[[#This Row],[Date of Birth]]&lt;&gt;"", DATE(YEAR(tbl_claims[[#This Row],[Date of Birth]])+25, MONTH(tbl_claims[[#This Row],[Date of Birth]]), DAY(tbl_claims[[#This Row],[Date of Birth]])), "")</f>
        <v/>
      </c>
    </row>
    <row r="349" spans="1:18" s="9" customFormat="1">
      <c r="A349" s="78"/>
      <c r="B349" s="45"/>
      <c r="C349" s="45"/>
      <c r="D349" s="56"/>
      <c r="E349" s="46"/>
      <c r="F349" s="45"/>
      <c r="G349" s="45"/>
      <c r="H349" s="56"/>
      <c r="I349" s="54"/>
      <c r="J349" s="45"/>
      <c r="K349" s="109"/>
      <c r="L3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49" s="57"/>
      <c r="N349" s="44" t="e">
        <f>VLOOKUP(tbl_claims[[#This Row],[Nationality]],Table4[],3,FALSE)</f>
        <v>#N/A</v>
      </c>
      <c r="O349" s="10" t="str">
        <f>IF(tbl_claims[[#This Row],[Date of Birth]]&lt;&gt;"", DATE(YEAR(tbl_claims[[#This Row],[Date of Birth]])+16, MONTH(tbl_claims[[#This Row],[Date of Birth]]), DAY(tbl_claims[[#This Row],[Date of Birth]])), "")</f>
        <v/>
      </c>
      <c r="P349" s="10" t="str">
        <f>IF(tbl_claims[[#This Row],[Date of Birth]]&lt;&gt;"", DATE(YEAR(tbl_claims[[#This Row],[Date of Birth]])+18, MONTH(tbl_claims[[#This Row],[Date of Birth]]), DAY(tbl_claims[[#This Row],[Date of Birth]])), "")</f>
        <v/>
      </c>
      <c r="Q349" s="10" t="str">
        <f>IF(tbl_claims[[#This Row],[Date of Birth]]&lt;&gt;"", DATE(YEAR(tbl_claims[[#This Row],[Date of Birth]])+21, MONTH(tbl_claims[[#This Row],[Date of Birth]]), DAY(tbl_claims[[#This Row],[Date of Birth]])), "")</f>
        <v/>
      </c>
      <c r="R349" s="10" t="str">
        <f>IF(tbl_claims[[#This Row],[Date of Birth]]&lt;&gt;"", DATE(YEAR(tbl_claims[[#This Row],[Date of Birth]])+25, MONTH(tbl_claims[[#This Row],[Date of Birth]]), DAY(tbl_claims[[#This Row],[Date of Birth]])), "")</f>
        <v/>
      </c>
    </row>
    <row r="350" spans="1:18" s="9" customFormat="1">
      <c r="A350" s="78"/>
      <c r="B350" s="45"/>
      <c r="C350" s="45"/>
      <c r="D350" s="56"/>
      <c r="E350" s="46"/>
      <c r="F350" s="45"/>
      <c r="G350" s="45"/>
      <c r="H350" s="56"/>
      <c r="I350" s="54"/>
      <c r="J350" s="45"/>
      <c r="K350" s="109"/>
      <c r="L3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0" s="57"/>
      <c r="N350" s="44" t="e">
        <f>VLOOKUP(tbl_claims[[#This Row],[Nationality]],Table4[],3,FALSE)</f>
        <v>#N/A</v>
      </c>
      <c r="O350" s="10" t="str">
        <f>IF(tbl_claims[[#This Row],[Date of Birth]]&lt;&gt;"", DATE(YEAR(tbl_claims[[#This Row],[Date of Birth]])+16, MONTH(tbl_claims[[#This Row],[Date of Birth]]), DAY(tbl_claims[[#This Row],[Date of Birth]])), "")</f>
        <v/>
      </c>
      <c r="P350" s="10" t="str">
        <f>IF(tbl_claims[[#This Row],[Date of Birth]]&lt;&gt;"", DATE(YEAR(tbl_claims[[#This Row],[Date of Birth]])+18, MONTH(tbl_claims[[#This Row],[Date of Birth]]), DAY(tbl_claims[[#This Row],[Date of Birth]])), "")</f>
        <v/>
      </c>
      <c r="Q350" s="10" t="str">
        <f>IF(tbl_claims[[#This Row],[Date of Birth]]&lt;&gt;"", DATE(YEAR(tbl_claims[[#This Row],[Date of Birth]])+21, MONTH(tbl_claims[[#This Row],[Date of Birth]]), DAY(tbl_claims[[#This Row],[Date of Birth]])), "")</f>
        <v/>
      </c>
      <c r="R350" s="10" t="str">
        <f>IF(tbl_claims[[#This Row],[Date of Birth]]&lt;&gt;"", DATE(YEAR(tbl_claims[[#This Row],[Date of Birth]])+25, MONTH(tbl_claims[[#This Row],[Date of Birth]]), DAY(tbl_claims[[#This Row],[Date of Birth]])), "")</f>
        <v/>
      </c>
    </row>
    <row r="351" spans="1:18" s="9" customFormat="1">
      <c r="A351" s="78"/>
      <c r="B351" s="45"/>
      <c r="C351" s="45"/>
      <c r="D351" s="56"/>
      <c r="E351" s="46"/>
      <c r="F351" s="45"/>
      <c r="G351" s="45"/>
      <c r="H351" s="56"/>
      <c r="I351" s="54"/>
      <c r="J351" s="45"/>
      <c r="K351" s="109"/>
      <c r="L3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1" s="57"/>
      <c r="N351" s="44" t="e">
        <f>VLOOKUP(tbl_claims[[#This Row],[Nationality]],Table4[],3,FALSE)</f>
        <v>#N/A</v>
      </c>
      <c r="O351" s="10" t="str">
        <f>IF(tbl_claims[[#This Row],[Date of Birth]]&lt;&gt;"", DATE(YEAR(tbl_claims[[#This Row],[Date of Birth]])+16, MONTH(tbl_claims[[#This Row],[Date of Birth]]), DAY(tbl_claims[[#This Row],[Date of Birth]])), "")</f>
        <v/>
      </c>
      <c r="P351" s="10" t="str">
        <f>IF(tbl_claims[[#This Row],[Date of Birth]]&lt;&gt;"", DATE(YEAR(tbl_claims[[#This Row],[Date of Birth]])+18, MONTH(tbl_claims[[#This Row],[Date of Birth]]), DAY(tbl_claims[[#This Row],[Date of Birth]])), "")</f>
        <v/>
      </c>
      <c r="Q351" s="10" t="str">
        <f>IF(tbl_claims[[#This Row],[Date of Birth]]&lt;&gt;"", DATE(YEAR(tbl_claims[[#This Row],[Date of Birth]])+21, MONTH(tbl_claims[[#This Row],[Date of Birth]]), DAY(tbl_claims[[#This Row],[Date of Birth]])), "")</f>
        <v/>
      </c>
      <c r="R351" s="10" t="str">
        <f>IF(tbl_claims[[#This Row],[Date of Birth]]&lt;&gt;"", DATE(YEAR(tbl_claims[[#This Row],[Date of Birth]])+25, MONTH(tbl_claims[[#This Row],[Date of Birth]]), DAY(tbl_claims[[#This Row],[Date of Birth]])), "")</f>
        <v/>
      </c>
    </row>
    <row r="352" spans="1:18" s="9" customFormat="1">
      <c r="A352" s="78"/>
      <c r="B352" s="45"/>
      <c r="C352" s="45"/>
      <c r="D352" s="56"/>
      <c r="E352" s="46"/>
      <c r="F352" s="45"/>
      <c r="G352" s="45"/>
      <c r="H352" s="56"/>
      <c r="I352" s="54"/>
      <c r="J352" s="45"/>
      <c r="K352" s="109"/>
      <c r="L3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2" s="57"/>
      <c r="N352" s="44" t="e">
        <f>VLOOKUP(tbl_claims[[#This Row],[Nationality]],Table4[],3,FALSE)</f>
        <v>#N/A</v>
      </c>
      <c r="O352" s="10" t="str">
        <f>IF(tbl_claims[[#This Row],[Date of Birth]]&lt;&gt;"", DATE(YEAR(tbl_claims[[#This Row],[Date of Birth]])+16, MONTH(tbl_claims[[#This Row],[Date of Birth]]), DAY(tbl_claims[[#This Row],[Date of Birth]])), "")</f>
        <v/>
      </c>
      <c r="P352" s="10" t="str">
        <f>IF(tbl_claims[[#This Row],[Date of Birth]]&lt;&gt;"", DATE(YEAR(tbl_claims[[#This Row],[Date of Birth]])+18, MONTH(tbl_claims[[#This Row],[Date of Birth]]), DAY(tbl_claims[[#This Row],[Date of Birth]])), "")</f>
        <v/>
      </c>
      <c r="Q352" s="10" t="str">
        <f>IF(tbl_claims[[#This Row],[Date of Birth]]&lt;&gt;"", DATE(YEAR(tbl_claims[[#This Row],[Date of Birth]])+21, MONTH(tbl_claims[[#This Row],[Date of Birth]]), DAY(tbl_claims[[#This Row],[Date of Birth]])), "")</f>
        <v/>
      </c>
      <c r="R352" s="10" t="str">
        <f>IF(tbl_claims[[#This Row],[Date of Birth]]&lt;&gt;"", DATE(YEAR(tbl_claims[[#This Row],[Date of Birth]])+25, MONTH(tbl_claims[[#This Row],[Date of Birth]]), DAY(tbl_claims[[#This Row],[Date of Birth]])), "")</f>
        <v/>
      </c>
    </row>
    <row r="353" spans="1:18" s="9" customFormat="1">
      <c r="A353" s="78"/>
      <c r="B353" s="45"/>
      <c r="C353" s="45"/>
      <c r="D353" s="56"/>
      <c r="E353" s="46"/>
      <c r="F353" s="45"/>
      <c r="G353" s="45"/>
      <c r="H353" s="56"/>
      <c r="I353" s="54"/>
      <c r="J353" s="45"/>
      <c r="K353" s="109"/>
      <c r="L3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3" s="57"/>
      <c r="N353" s="44" t="e">
        <f>VLOOKUP(tbl_claims[[#This Row],[Nationality]],Table4[],3,FALSE)</f>
        <v>#N/A</v>
      </c>
      <c r="O353" s="10" t="str">
        <f>IF(tbl_claims[[#This Row],[Date of Birth]]&lt;&gt;"", DATE(YEAR(tbl_claims[[#This Row],[Date of Birth]])+16, MONTH(tbl_claims[[#This Row],[Date of Birth]]), DAY(tbl_claims[[#This Row],[Date of Birth]])), "")</f>
        <v/>
      </c>
      <c r="P353" s="10" t="str">
        <f>IF(tbl_claims[[#This Row],[Date of Birth]]&lt;&gt;"", DATE(YEAR(tbl_claims[[#This Row],[Date of Birth]])+18, MONTH(tbl_claims[[#This Row],[Date of Birth]]), DAY(tbl_claims[[#This Row],[Date of Birth]])), "")</f>
        <v/>
      </c>
      <c r="Q353" s="10" t="str">
        <f>IF(tbl_claims[[#This Row],[Date of Birth]]&lt;&gt;"", DATE(YEAR(tbl_claims[[#This Row],[Date of Birth]])+21, MONTH(tbl_claims[[#This Row],[Date of Birth]]), DAY(tbl_claims[[#This Row],[Date of Birth]])), "")</f>
        <v/>
      </c>
      <c r="R353" s="10" t="str">
        <f>IF(tbl_claims[[#This Row],[Date of Birth]]&lt;&gt;"", DATE(YEAR(tbl_claims[[#This Row],[Date of Birth]])+25, MONTH(tbl_claims[[#This Row],[Date of Birth]]), DAY(tbl_claims[[#This Row],[Date of Birth]])), "")</f>
        <v/>
      </c>
    </row>
    <row r="354" spans="1:18" s="9" customFormat="1">
      <c r="A354" s="78"/>
      <c r="B354" s="45"/>
      <c r="C354" s="45"/>
      <c r="D354" s="56"/>
      <c r="E354" s="46"/>
      <c r="F354" s="45"/>
      <c r="G354" s="45"/>
      <c r="H354" s="56"/>
      <c r="I354" s="54"/>
      <c r="J354" s="45"/>
      <c r="K354" s="109"/>
      <c r="L3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4" s="57"/>
      <c r="N354" s="44" t="e">
        <f>VLOOKUP(tbl_claims[[#This Row],[Nationality]],Table4[],3,FALSE)</f>
        <v>#N/A</v>
      </c>
      <c r="O354" s="10" t="str">
        <f>IF(tbl_claims[[#This Row],[Date of Birth]]&lt;&gt;"", DATE(YEAR(tbl_claims[[#This Row],[Date of Birth]])+16, MONTH(tbl_claims[[#This Row],[Date of Birth]]), DAY(tbl_claims[[#This Row],[Date of Birth]])), "")</f>
        <v/>
      </c>
      <c r="P354" s="10" t="str">
        <f>IF(tbl_claims[[#This Row],[Date of Birth]]&lt;&gt;"", DATE(YEAR(tbl_claims[[#This Row],[Date of Birth]])+18, MONTH(tbl_claims[[#This Row],[Date of Birth]]), DAY(tbl_claims[[#This Row],[Date of Birth]])), "")</f>
        <v/>
      </c>
      <c r="Q354" s="10" t="str">
        <f>IF(tbl_claims[[#This Row],[Date of Birth]]&lt;&gt;"", DATE(YEAR(tbl_claims[[#This Row],[Date of Birth]])+21, MONTH(tbl_claims[[#This Row],[Date of Birth]]), DAY(tbl_claims[[#This Row],[Date of Birth]])), "")</f>
        <v/>
      </c>
      <c r="R354" s="10" t="str">
        <f>IF(tbl_claims[[#This Row],[Date of Birth]]&lt;&gt;"", DATE(YEAR(tbl_claims[[#This Row],[Date of Birth]])+25, MONTH(tbl_claims[[#This Row],[Date of Birth]]), DAY(tbl_claims[[#This Row],[Date of Birth]])), "")</f>
        <v/>
      </c>
    </row>
    <row r="355" spans="1:18" s="9" customFormat="1">
      <c r="A355" s="78"/>
      <c r="B355" s="45"/>
      <c r="C355" s="45"/>
      <c r="D355" s="56"/>
      <c r="E355" s="46"/>
      <c r="F355" s="45"/>
      <c r="G355" s="45"/>
      <c r="H355" s="56"/>
      <c r="I355" s="54"/>
      <c r="J355" s="45"/>
      <c r="K355" s="109"/>
      <c r="L3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5" s="57"/>
      <c r="N355" s="44" t="e">
        <f>VLOOKUP(tbl_claims[[#This Row],[Nationality]],Table4[],3,FALSE)</f>
        <v>#N/A</v>
      </c>
      <c r="O355" s="10" t="str">
        <f>IF(tbl_claims[[#This Row],[Date of Birth]]&lt;&gt;"", DATE(YEAR(tbl_claims[[#This Row],[Date of Birth]])+16, MONTH(tbl_claims[[#This Row],[Date of Birth]]), DAY(tbl_claims[[#This Row],[Date of Birth]])), "")</f>
        <v/>
      </c>
      <c r="P355" s="10" t="str">
        <f>IF(tbl_claims[[#This Row],[Date of Birth]]&lt;&gt;"", DATE(YEAR(tbl_claims[[#This Row],[Date of Birth]])+18, MONTH(tbl_claims[[#This Row],[Date of Birth]]), DAY(tbl_claims[[#This Row],[Date of Birth]])), "")</f>
        <v/>
      </c>
      <c r="Q355" s="10" t="str">
        <f>IF(tbl_claims[[#This Row],[Date of Birth]]&lt;&gt;"", DATE(YEAR(tbl_claims[[#This Row],[Date of Birth]])+21, MONTH(tbl_claims[[#This Row],[Date of Birth]]), DAY(tbl_claims[[#This Row],[Date of Birth]])), "")</f>
        <v/>
      </c>
      <c r="R355" s="10" t="str">
        <f>IF(tbl_claims[[#This Row],[Date of Birth]]&lt;&gt;"", DATE(YEAR(tbl_claims[[#This Row],[Date of Birth]])+25, MONTH(tbl_claims[[#This Row],[Date of Birth]]), DAY(tbl_claims[[#This Row],[Date of Birth]])), "")</f>
        <v/>
      </c>
    </row>
    <row r="356" spans="1:18" s="9" customFormat="1">
      <c r="A356" s="78"/>
      <c r="B356" s="45"/>
      <c r="C356" s="45"/>
      <c r="D356" s="56"/>
      <c r="E356" s="46"/>
      <c r="F356" s="45"/>
      <c r="G356" s="45"/>
      <c r="H356" s="56"/>
      <c r="I356" s="54"/>
      <c r="J356" s="45"/>
      <c r="K356" s="109"/>
      <c r="L3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6" s="57"/>
      <c r="N356" s="44" t="e">
        <f>VLOOKUP(tbl_claims[[#This Row],[Nationality]],Table4[],3,FALSE)</f>
        <v>#N/A</v>
      </c>
      <c r="O356" s="10" t="str">
        <f>IF(tbl_claims[[#This Row],[Date of Birth]]&lt;&gt;"", DATE(YEAR(tbl_claims[[#This Row],[Date of Birth]])+16, MONTH(tbl_claims[[#This Row],[Date of Birth]]), DAY(tbl_claims[[#This Row],[Date of Birth]])), "")</f>
        <v/>
      </c>
      <c r="P356" s="10" t="str">
        <f>IF(tbl_claims[[#This Row],[Date of Birth]]&lt;&gt;"", DATE(YEAR(tbl_claims[[#This Row],[Date of Birth]])+18, MONTH(tbl_claims[[#This Row],[Date of Birth]]), DAY(tbl_claims[[#This Row],[Date of Birth]])), "")</f>
        <v/>
      </c>
      <c r="Q356" s="10" t="str">
        <f>IF(tbl_claims[[#This Row],[Date of Birth]]&lt;&gt;"", DATE(YEAR(tbl_claims[[#This Row],[Date of Birth]])+21, MONTH(tbl_claims[[#This Row],[Date of Birth]]), DAY(tbl_claims[[#This Row],[Date of Birth]])), "")</f>
        <v/>
      </c>
      <c r="R356" s="10" t="str">
        <f>IF(tbl_claims[[#This Row],[Date of Birth]]&lt;&gt;"", DATE(YEAR(tbl_claims[[#This Row],[Date of Birth]])+25, MONTH(tbl_claims[[#This Row],[Date of Birth]]), DAY(tbl_claims[[#This Row],[Date of Birth]])), "")</f>
        <v/>
      </c>
    </row>
    <row r="357" spans="1:18" s="9" customFormat="1">
      <c r="A357" s="78"/>
      <c r="B357" s="45"/>
      <c r="C357" s="45"/>
      <c r="D357" s="56"/>
      <c r="E357" s="46"/>
      <c r="F357" s="45"/>
      <c r="G357" s="45"/>
      <c r="H357" s="56"/>
      <c r="I357" s="54"/>
      <c r="J357" s="45"/>
      <c r="K357" s="109"/>
      <c r="L3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7" s="57"/>
      <c r="N357" s="44" t="e">
        <f>VLOOKUP(tbl_claims[[#This Row],[Nationality]],Table4[],3,FALSE)</f>
        <v>#N/A</v>
      </c>
      <c r="O357" s="10" t="str">
        <f>IF(tbl_claims[[#This Row],[Date of Birth]]&lt;&gt;"", DATE(YEAR(tbl_claims[[#This Row],[Date of Birth]])+16, MONTH(tbl_claims[[#This Row],[Date of Birth]]), DAY(tbl_claims[[#This Row],[Date of Birth]])), "")</f>
        <v/>
      </c>
      <c r="P357" s="10" t="str">
        <f>IF(tbl_claims[[#This Row],[Date of Birth]]&lt;&gt;"", DATE(YEAR(tbl_claims[[#This Row],[Date of Birth]])+18, MONTH(tbl_claims[[#This Row],[Date of Birth]]), DAY(tbl_claims[[#This Row],[Date of Birth]])), "")</f>
        <v/>
      </c>
      <c r="Q357" s="10" t="str">
        <f>IF(tbl_claims[[#This Row],[Date of Birth]]&lt;&gt;"", DATE(YEAR(tbl_claims[[#This Row],[Date of Birth]])+21, MONTH(tbl_claims[[#This Row],[Date of Birth]]), DAY(tbl_claims[[#This Row],[Date of Birth]])), "")</f>
        <v/>
      </c>
      <c r="R357" s="10" t="str">
        <f>IF(tbl_claims[[#This Row],[Date of Birth]]&lt;&gt;"", DATE(YEAR(tbl_claims[[#This Row],[Date of Birth]])+25, MONTH(tbl_claims[[#This Row],[Date of Birth]]), DAY(tbl_claims[[#This Row],[Date of Birth]])), "")</f>
        <v/>
      </c>
    </row>
    <row r="358" spans="1:18" s="9" customFormat="1">
      <c r="A358" s="78"/>
      <c r="B358" s="45"/>
      <c r="C358" s="45"/>
      <c r="D358" s="56"/>
      <c r="E358" s="46"/>
      <c r="F358" s="45"/>
      <c r="G358" s="45"/>
      <c r="H358" s="56"/>
      <c r="I358" s="54"/>
      <c r="J358" s="45"/>
      <c r="K358" s="109"/>
      <c r="L3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8" s="57"/>
      <c r="N358" s="44" t="e">
        <f>VLOOKUP(tbl_claims[[#This Row],[Nationality]],Table4[],3,FALSE)</f>
        <v>#N/A</v>
      </c>
      <c r="O358" s="10" t="str">
        <f>IF(tbl_claims[[#This Row],[Date of Birth]]&lt;&gt;"", DATE(YEAR(tbl_claims[[#This Row],[Date of Birth]])+16, MONTH(tbl_claims[[#This Row],[Date of Birth]]), DAY(tbl_claims[[#This Row],[Date of Birth]])), "")</f>
        <v/>
      </c>
      <c r="P358" s="10" t="str">
        <f>IF(tbl_claims[[#This Row],[Date of Birth]]&lt;&gt;"", DATE(YEAR(tbl_claims[[#This Row],[Date of Birth]])+18, MONTH(tbl_claims[[#This Row],[Date of Birth]]), DAY(tbl_claims[[#This Row],[Date of Birth]])), "")</f>
        <v/>
      </c>
      <c r="Q358" s="10" t="str">
        <f>IF(tbl_claims[[#This Row],[Date of Birth]]&lt;&gt;"", DATE(YEAR(tbl_claims[[#This Row],[Date of Birth]])+21, MONTH(tbl_claims[[#This Row],[Date of Birth]]), DAY(tbl_claims[[#This Row],[Date of Birth]])), "")</f>
        <v/>
      </c>
      <c r="R358" s="10" t="str">
        <f>IF(tbl_claims[[#This Row],[Date of Birth]]&lt;&gt;"", DATE(YEAR(tbl_claims[[#This Row],[Date of Birth]])+25, MONTH(tbl_claims[[#This Row],[Date of Birth]]), DAY(tbl_claims[[#This Row],[Date of Birth]])), "")</f>
        <v/>
      </c>
    </row>
    <row r="359" spans="1:18" s="9" customFormat="1">
      <c r="A359" s="78"/>
      <c r="B359" s="45"/>
      <c r="C359" s="45"/>
      <c r="D359" s="56"/>
      <c r="E359" s="46"/>
      <c r="F359" s="45"/>
      <c r="G359" s="45"/>
      <c r="H359" s="56"/>
      <c r="I359" s="54"/>
      <c r="J359" s="45"/>
      <c r="K359" s="109"/>
      <c r="L3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59" s="57"/>
      <c r="N359" s="44" t="e">
        <f>VLOOKUP(tbl_claims[[#This Row],[Nationality]],Table4[],3,FALSE)</f>
        <v>#N/A</v>
      </c>
      <c r="O359" s="10" t="str">
        <f>IF(tbl_claims[[#This Row],[Date of Birth]]&lt;&gt;"", DATE(YEAR(tbl_claims[[#This Row],[Date of Birth]])+16, MONTH(tbl_claims[[#This Row],[Date of Birth]]), DAY(tbl_claims[[#This Row],[Date of Birth]])), "")</f>
        <v/>
      </c>
      <c r="P359" s="10" t="str">
        <f>IF(tbl_claims[[#This Row],[Date of Birth]]&lt;&gt;"", DATE(YEAR(tbl_claims[[#This Row],[Date of Birth]])+18, MONTH(tbl_claims[[#This Row],[Date of Birth]]), DAY(tbl_claims[[#This Row],[Date of Birth]])), "")</f>
        <v/>
      </c>
      <c r="Q359" s="10" t="str">
        <f>IF(tbl_claims[[#This Row],[Date of Birth]]&lt;&gt;"", DATE(YEAR(tbl_claims[[#This Row],[Date of Birth]])+21, MONTH(tbl_claims[[#This Row],[Date of Birth]]), DAY(tbl_claims[[#This Row],[Date of Birth]])), "")</f>
        <v/>
      </c>
      <c r="R359" s="10" t="str">
        <f>IF(tbl_claims[[#This Row],[Date of Birth]]&lt;&gt;"", DATE(YEAR(tbl_claims[[#This Row],[Date of Birth]])+25, MONTH(tbl_claims[[#This Row],[Date of Birth]]), DAY(tbl_claims[[#This Row],[Date of Birth]])), "")</f>
        <v/>
      </c>
    </row>
    <row r="360" spans="1:18" s="9" customFormat="1">
      <c r="A360" s="78"/>
      <c r="B360" s="45"/>
      <c r="C360" s="45"/>
      <c r="D360" s="56"/>
      <c r="E360" s="46"/>
      <c r="F360" s="45"/>
      <c r="G360" s="45"/>
      <c r="H360" s="56"/>
      <c r="I360" s="54"/>
      <c r="J360" s="45"/>
      <c r="K360" s="109"/>
      <c r="L3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0" s="57"/>
      <c r="N360" s="44" t="e">
        <f>VLOOKUP(tbl_claims[[#This Row],[Nationality]],Table4[],3,FALSE)</f>
        <v>#N/A</v>
      </c>
      <c r="O360" s="10" t="str">
        <f>IF(tbl_claims[[#This Row],[Date of Birth]]&lt;&gt;"", DATE(YEAR(tbl_claims[[#This Row],[Date of Birth]])+16, MONTH(tbl_claims[[#This Row],[Date of Birth]]), DAY(tbl_claims[[#This Row],[Date of Birth]])), "")</f>
        <v/>
      </c>
      <c r="P360" s="10" t="str">
        <f>IF(tbl_claims[[#This Row],[Date of Birth]]&lt;&gt;"", DATE(YEAR(tbl_claims[[#This Row],[Date of Birth]])+18, MONTH(tbl_claims[[#This Row],[Date of Birth]]), DAY(tbl_claims[[#This Row],[Date of Birth]])), "")</f>
        <v/>
      </c>
      <c r="Q360" s="10" t="str">
        <f>IF(tbl_claims[[#This Row],[Date of Birth]]&lt;&gt;"", DATE(YEAR(tbl_claims[[#This Row],[Date of Birth]])+21, MONTH(tbl_claims[[#This Row],[Date of Birth]]), DAY(tbl_claims[[#This Row],[Date of Birth]])), "")</f>
        <v/>
      </c>
      <c r="R360" s="10" t="str">
        <f>IF(tbl_claims[[#This Row],[Date of Birth]]&lt;&gt;"", DATE(YEAR(tbl_claims[[#This Row],[Date of Birth]])+25, MONTH(tbl_claims[[#This Row],[Date of Birth]]), DAY(tbl_claims[[#This Row],[Date of Birth]])), "")</f>
        <v/>
      </c>
    </row>
    <row r="361" spans="1:18" s="9" customFormat="1">
      <c r="A361" s="78"/>
      <c r="B361" s="45"/>
      <c r="C361" s="45"/>
      <c r="D361" s="56"/>
      <c r="E361" s="46"/>
      <c r="F361" s="45"/>
      <c r="G361" s="45"/>
      <c r="H361" s="56"/>
      <c r="I361" s="54"/>
      <c r="J361" s="45"/>
      <c r="K361" s="109"/>
      <c r="L3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1" s="57"/>
      <c r="N361" s="44" t="e">
        <f>VLOOKUP(tbl_claims[[#This Row],[Nationality]],Table4[],3,FALSE)</f>
        <v>#N/A</v>
      </c>
      <c r="O361" s="10" t="str">
        <f>IF(tbl_claims[[#This Row],[Date of Birth]]&lt;&gt;"", DATE(YEAR(tbl_claims[[#This Row],[Date of Birth]])+16, MONTH(tbl_claims[[#This Row],[Date of Birth]]), DAY(tbl_claims[[#This Row],[Date of Birth]])), "")</f>
        <v/>
      </c>
      <c r="P361" s="10" t="str">
        <f>IF(tbl_claims[[#This Row],[Date of Birth]]&lt;&gt;"", DATE(YEAR(tbl_claims[[#This Row],[Date of Birth]])+18, MONTH(tbl_claims[[#This Row],[Date of Birth]]), DAY(tbl_claims[[#This Row],[Date of Birth]])), "")</f>
        <v/>
      </c>
      <c r="Q361" s="10" t="str">
        <f>IF(tbl_claims[[#This Row],[Date of Birth]]&lt;&gt;"", DATE(YEAR(tbl_claims[[#This Row],[Date of Birth]])+21, MONTH(tbl_claims[[#This Row],[Date of Birth]]), DAY(tbl_claims[[#This Row],[Date of Birth]])), "")</f>
        <v/>
      </c>
      <c r="R361" s="10" t="str">
        <f>IF(tbl_claims[[#This Row],[Date of Birth]]&lt;&gt;"", DATE(YEAR(tbl_claims[[#This Row],[Date of Birth]])+25, MONTH(tbl_claims[[#This Row],[Date of Birth]]), DAY(tbl_claims[[#This Row],[Date of Birth]])), "")</f>
        <v/>
      </c>
    </row>
    <row r="362" spans="1:18" s="9" customFormat="1">
      <c r="A362" s="78"/>
      <c r="B362" s="45"/>
      <c r="C362" s="45"/>
      <c r="D362" s="56"/>
      <c r="E362" s="46"/>
      <c r="F362" s="45"/>
      <c r="G362" s="45"/>
      <c r="H362" s="56"/>
      <c r="I362" s="54"/>
      <c r="J362" s="45"/>
      <c r="K362" s="109"/>
      <c r="L3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2" s="57"/>
      <c r="N362" s="44" t="e">
        <f>VLOOKUP(tbl_claims[[#This Row],[Nationality]],Table4[],3,FALSE)</f>
        <v>#N/A</v>
      </c>
      <c r="O362" s="10" t="str">
        <f>IF(tbl_claims[[#This Row],[Date of Birth]]&lt;&gt;"", DATE(YEAR(tbl_claims[[#This Row],[Date of Birth]])+16, MONTH(tbl_claims[[#This Row],[Date of Birth]]), DAY(tbl_claims[[#This Row],[Date of Birth]])), "")</f>
        <v/>
      </c>
      <c r="P362" s="10" t="str">
        <f>IF(tbl_claims[[#This Row],[Date of Birth]]&lt;&gt;"", DATE(YEAR(tbl_claims[[#This Row],[Date of Birth]])+18, MONTH(tbl_claims[[#This Row],[Date of Birth]]), DAY(tbl_claims[[#This Row],[Date of Birth]])), "")</f>
        <v/>
      </c>
      <c r="Q362" s="10" t="str">
        <f>IF(tbl_claims[[#This Row],[Date of Birth]]&lt;&gt;"", DATE(YEAR(tbl_claims[[#This Row],[Date of Birth]])+21, MONTH(tbl_claims[[#This Row],[Date of Birth]]), DAY(tbl_claims[[#This Row],[Date of Birth]])), "")</f>
        <v/>
      </c>
      <c r="R362" s="10" t="str">
        <f>IF(tbl_claims[[#This Row],[Date of Birth]]&lt;&gt;"", DATE(YEAR(tbl_claims[[#This Row],[Date of Birth]])+25, MONTH(tbl_claims[[#This Row],[Date of Birth]]), DAY(tbl_claims[[#This Row],[Date of Birth]])), "")</f>
        <v/>
      </c>
    </row>
    <row r="363" spans="1:18" s="9" customFormat="1">
      <c r="A363" s="78"/>
      <c r="B363" s="45"/>
      <c r="C363" s="45"/>
      <c r="D363" s="56"/>
      <c r="E363" s="46"/>
      <c r="F363" s="45"/>
      <c r="G363" s="45"/>
      <c r="H363" s="56"/>
      <c r="I363" s="54"/>
      <c r="J363" s="45"/>
      <c r="K363" s="109"/>
      <c r="L3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3" s="57"/>
      <c r="N363" s="44" t="e">
        <f>VLOOKUP(tbl_claims[[#This Row],[Nationality]],Table4[],3,FALSE)</f>
        <v>#N/A</v>
      </c>
      <c r="O363" s="10" t="str">
        <f>IF(tbl_claims[[#This Row],[Date of Birth]]&lt;&gt;"", DATE(YEAR(tbl_claims[[#This Row],[Date of Birth]])+16, MONTH(tbl_claims[[#This Row],[Date of Birth]]), DAY(tbl_claims[[#This Row],[Date of Birth]])), "")</f>
        <v/>
      </c>
      <c r="P363" s="10" t="str">
        <f>IF(tbl_claims[[#This Row],[Date of Birth]]&lt;&gt;"", DATE(YEAR(tbl_claims[[#This Row],[Date of Birth]])+18, MONTH(tbl_claims[[#This Row],[Date of Birth]]), DAY(tbl_claims[[#This Row],[Date of Birth]])), "")</f>
        <v/>
      </c>
      <c r="Q363" s="10" t="str">
        <f>IF(tbl_claims[[#This Row],[Date of Birth]]&lt;&gt;"", DATE(YEAR(tbl_claims[[#This Row],[Date of Birth]])+21, MONTH(tbl_claims[[#This Row],[Date of Birth]]), DAY(tbl_claims[[#This Row],[Date of Birth]])), "")</f>
        <v/>
      </c>
      <c r="R363" s="10" t="str">
        <f>IF(tbl_claims[[#This Row],[Date of Birth]]&lt;&gt;"", DATE(YEAR(tbl_claims[[#This Row],[Date of Birth]])+25, MONTH(tbl_claims[[#This Row],[Date of Birth]]), DAY(tbl_claims[[#This Row],[Date of Birth]])), "")</f>
        <v/>
      </c>
    </row>
    <row r="364" spans="1:18" s="9" customFormat="1">
      <c r="A364" s="78"/>
      <c r="B364" s="45"/>
      <c r="C364" s="45"/>
      <c r="D364" s="56"/>
      <c r="E364" s="46"/>
      <c r="F364" s="45"/>
      <c r="G364" s="45"/>
      <c r="H364" s="56"/>
      <c r="I364" s="54"/>
      <c r="J364" s="45"/>
      <c r="K364" s="109"/>
      <c r="L3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4" s="57"/>
      <c r="N364" s="44" t="e">
        <f>VLOOKUP(tbl_claims[[#This Row],[Nationality]],Table4[],3,FALSE)</f>
        <v>#N/A</v>
      </c>
      <c r="O364" s="10" t="str">
        <f>IF(tbl_claims[[#This Row],[Date of Birth]]&lt;&gt;"", DATE(YEAR(tbl_claims[[#This Row],[Date of Birth]])+16, MONTH(tbl_claims[[#This Row],[Date of Birth]]), DAY(tbl_claims[[#This Row],[Date of Birth]])), "")</f>
        <v/>
      </c>
      <c r="P364" s="10" t="str">
        <f>IF(tbl_claims[[#This Row],[Date of Birth]]&lt;&gt;"", DATE(YEAR(tbl_claims[[#This Row],[Date of Birth]])+18, MONTH(tbl_claims[[#This Row],[Date of Birth]]), DAY(tbl_claims[[#This Row],[Date of Birth]])), "")</f>
        <v/>
      </c>
      <c r="Q364" s="10" t="str">
        <f>IF(tbl_claims[[#This Row],[Date of Birth]]&lt;&gt;"", DATE(YEAR(tbl_claims[[#This Row],[Date of Birth]])+21, MONTH(tbl_claims[[#This Row],[Date of Birth]]), DAY(tbl_claims[[#This Row],[Date of Birth]])), "")</f>
        <v/>
      </c>
      <c r="R364" s="10" t="str">
        <f>IF(tbl_claims[[#This Row],[Date of Birth]]&lt;&gt;"", DATE(YEAR(tbl_claims[[#This Row],[Date of Birth]])+25, MONTH(tbl_claims[[#This Row],[Date of Birth]]), DAY(tbl_claims[[#This Row],[Date of Birth]])), "")</f>
        <v/>
      </c>
    </row>
    <row r="365" spans="1:18" s="9" customFormat="1">
      <c r="A365" s="78"/>
      <c r="B365" s="45"/>
      <c r="C365" s="45"/>
      <c r="D365" s="56"/>
      <c r="E365" s="46"/>
      <c r="F365" s="45"/>
      <c r="G365" s="45"/>
      <c r="H365" s="56"/>
      <c r="I365" s="54"/>
      <c r="J365" s="45"/>
      <c r="K365" s="109"/>
      <c r="L3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5" s="57"/>
      <c r="N365" s="44" t="e">
        <f>VLOOKUP(tbl_claims[[#This Row],[Nationality]],Table4[],3,FALSE)</f>
        <v>#N/A</v>
      </c>
      <c r="O365" s="10" t="str">
        <f>IF(tbl_claims[[#This Row],[Date of Birth]]&lt;&gt;"", DATE(YEAR(tbl_claims[[#This Row],[Date of Birth]])+16, MONTH(tbl_claims[[#This Row],[Date of Birth]]), DAY(tbl_claims[[#This Row],[Date of Birth]])), "")</f>
        <v/>
      </c>
      <c r="P365" s="10" t="str">
        <f>IF(tbl_claims[[#This Row],[Date of Birth]]&lt;&gt;"", DATE(YEAR(tbl_claims[[#This Row],[Date of Birth]])+18, MONTH(tbl_claims[[#This Row],[Date of Birth]]), DAY(tbl_claims[[#This Row],[Date of Birth]])), "")</f>
        <v/>
      </c>
      <c r="Q365" s="10" t="str">
        <f>IF(tbl_claims[[#This Row],[Date of Birth]]&lt;&gt;"", DATE(YEAR(tbl_claims[[#This Row],[Date of Birth]])+21, MONTH(tbl_claims[[#This Row],[Date of Birth]]), DAY(tbl_claims[[#This Row],[Date of Birth]])), "")</f>
        <v/>
      </c>
      <c r="R365" s="10" t="str">
        <f>IF(tbl_claims[[#This Row],[Date of Birth]]&lt;&gt;"", DATE(YEAR(tbl_claims[[#This Row],[Date of Birth]])+25, MONTH(tbl_claims[[#This Row],[Date of Birth]]), DAY(tbl_claims[[#This Row],[Date of Birth]])), "")</f>
        <v/>
      </c>
    </row>
    <row r="366" spans="1:18" s="9" customFormat="1">
      <c r="A366" s="78"/>
      <c r="B366" s="45"/>
      <c r="C366" s="45"/>
      <c r="D366" s="56"/>
      <c r="E366" s="46"/>
      <c r="F366" s="45"/>
      <c r="G366" s="45"/>
      <c r="H366" s="56"/>
      <c r="I366" s="54"/>
      <c r="J366" s="45"/>
      <c r="K366" s="109"/>
      <c r="L3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6" s="57"/>
      <c r="N366" s="44" t="e">
        <f>VLOOKUP(tbl_claims[[#This Row],[Nationality]],Table4[],3,FALSE)</f>
        <v>#N/A</v>
      </c>
      <c r="O366" s="10" t="str">
        <f>IF(tbl_claims[[#This Row],[Date of Birth]]&lt;&gt;"", DATE(YEAR(tbl_claims[[#This Row],[Date of Birth]])+16, MONTH(tbl_claims[[#This Row],[Date of Birth]]), DAY(tbl_claims[[#This Row],[Date of Birth]])), "")</f>
        <v/>
      </c>
      <c r="P366" s="10" t="str">
        <f>IF(tbl_claims[[#This Row],[Date of Birth]]&lt;&gt;"", DATE(YEAR(tbl_claims[[#This Row],[Date of Birth]])+18, MONTH(tbl_claims[[#This Row],[Date of Birth]]), DAY(tbl_claims[[#This Row],[Date of Birth]])), "")</f>
        <v/>
      </c>
      <c r="Q366" s="10" t="str">
        <f>IF(tbl_claims[[#This Row],[Date of Birth]]&lt;&gt;"", DATE(YEAR(tbl_claims[[#This Row],[Date of Birth]])+21, MONTH(tbl_claims[[#This Row],[Date of Birth]]), DAY(tbl_claims[[#This Row],[Date of Birth]])), "")</f>
        <v/>
      </c>
      <c r="R366" s="10" t="str">
        <f>IF(tbl_claims[[#This Row],[Date of Birth]]&lt;&gt;"", DATE(YEAR(tbl_claims[[#This Row],[Date of Birth]])+25, MONTH(tbl_claims[[#This Row],[Date of Birth]]), DAY(tbl_claims[[#This Row],[Date of Birth]])), "")</f>
        <v/>
      </c>
    </row>
    <row r="367" spans="1:18" s="9" customFormat="1">
      <c r="A367" s="78"/>
      <c r="B367" s="45"/>
      <c r="C367" s="45"/>
      <c r="D367" s="56"/>
      <c r="E367" s="46"/>
      <c r="F367" s="45"/>
      <c r="G367" s="45"/>
      <c r="H367" s="56"/>
      <c r="I367" s="54"/>
      <c r="J367" s="45"/>
      <c r="K367" s="109"/>
      <c r="L3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7" s="57"/>
      <c r="N367" s="44" t="e">
        <f>VLOOKUP(tbl_claims[[#This Row],[Nationality]],Table4[],3,FALSE)</f>
        <v>#N/A</v>
      </c>
      <c r="O367" s="10" t="str">
        <f>IF(tbl_claims[[#This Row],[Date of Birth]]&lt;&gt;"", DATE(YEAR(tbl_claims[[#This Row],[Date of Birth]])+16, MONTH(tbl_claims[[#This Row],[Date of Birth]]), DAY(tbl_claims[[#This Row],[Date of Birth]])), "")</f>
        <v/>
      </c>
      <c r="P367" s="10" t="str">
        <f>IF(tbl_claims[[#This Row],[Date of Birth]]&lt;&gt;"", DATE(YEAR(tbl_claims[[#This Row],[Date of Birth]])+18, MONTH(tbl_claims[[#This Row],[Date of Birth]]), DAY(tbl_claims[[#This Row],[Date of Birth]])), "")</f>
        <v/>
      </c>
      <c r="Q367" s="10" t="str">
        <f>IF(tbl_claims[[#This Row],[Date of Birth]]&lt;&gt;"", DATE(YEAR(tbl_claims[[#This Row],[Date of Birth]])+21, MONTH(tbl_claims[[#This Row],[Date of Birth]]), DAY(tbl_claims[[#This Row],[Date of Birth]])), "")</f>
        <v/>
      </c>
      <c r="R367" s="10" t="str">
        <f>IF(tbl_claims[[#This Row],[Date of Birth]]&lt;&gt;"", DATE(YEAR(tbl_claims[[#This Row],[Date of Birth]])+25, MONTH(tbl_claims[[#This Row],[Date of Birth]]), DAY(tbl_claims[[#This Row],[Date of Birth]])), "")</f>
        <v/>
      </c>
    </row>
    <row r="368" spans="1:18" s="9" customFormat="1">
      <c r="A368" s="78"/>
      <c r="B368" s="45"/>
      <c r="C368" s="45"/>
      <c r="D368" s="56"/>
      <c r="E368" s="46"/>
      <c r="F368" s="45"/>
      <c r="G368" s="45"/>
      <c r="H368" s="56"/>
      <c r="I368" s="54"/>
      <c r="J368" s="45"/>
      <c r="K368" s="109"/>
      <c r="L3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8" s="57"/>
      <c r="N368" s="44" t="e">
        <f>VLOOKUP(tbl_claims[[#This Row],[Nationality]],Table4[],3,FALSE)</f>
        <v>#N/A</v>
      </c>
      <c r="O368" s="10" t="str">
        <f>IF(tbl_claims[[#This Row],[Date of Birth]]&lt;&gt;"", DATE(YEAR(tbl_claims[[#This Row],[Date of Birth]])+16, MONTH(tbl_claims[[#This Row],[Date of Birth]]), DAY(tbl_claims[[#This Row],[Date of Birth]])), "")</f>
        <v/>
      </c>
      <c r="P368" s="10" t="str">
        <f>IF(tbl_claims[[#This Row],[Date of Birth]]&lt;&gt;"", DATE(YEAR(tbl_claims[[#This Row],[Date of Birth]])+18, MONTH(tbl_claims[[#This Row],[Date of Birth]]), DAY(tbl_claims[[#This Row],[Date of Birth]])), "")</f>
        <v/>
      </c>
      <c r="Q368" s="10" t="str">
        <f>IF(tbl_claims[[#This Row],[Date of Birth]]&lt;&gt;"", DATE(YEAR(tbl_claims[[#This Row],[Date of Birth]])+21, MONTH(tbl_claims[[#This Row],[Date of Birth]]), DAY(tbl_claims[[#This Row],[Date of Birth]])), "")</f>
        <v/>
      </c>
      <c r="R368" s="10" t="str">
        <f>IF(tbl_claims[[#This Row],[Date of Birth]]&lt;&gt;"", DATE(YEAR(tbl_claims[[#This Row],[Date of Birth]])+25, MONTH(tbl_claims[[#This Row],[Date of Birth]]), DAY(tbl_claims[[#This Row],[Date of Birth]])), "")</f>
        <v/>
      </c>
    </row>
    <row r="369" spans="1:18" s="9" customFormat="1">
      <c r="A369" s="78"/>
      <c r="B369" s="45"/>
      <c r="C369" s="45"/>
      <c r="D369" s="56"/>
      <c r="E369" s="46"/>
      <c r="F369" s="45"/>
      <c r="G369" s="45"/>
      <c r="H369" s="56"/>
      <c r="I369" s="54"/>
      <c r="J369" s="45"/>
      <c r="K369" s="109"/>
      <c r="L3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69" s="57"/>
      <c r="N369" s="44" t="e">
        <f>VLOOKUP(tbl_claims[[#This Row],[Nationality]],Table4[],3,FALSE)</f>
        <v>#N/A</v>
      </c>
      <c r="O369" s="10" t="str">
        <f>IF(tbl_claims[[#This Row],[Date of Birth]]&lt;&gt;"", DATE(YEAR(tbl_claims[[#This Row],[Date of Birth]])+16, MONTH(tbl_claims[[#This Row],[Date of Birth]]), DAY(tbl_claims[[#This Row],[Date of Birth]])), "")</f>
        <v/>
      </c>
      <c r="P369" s="10" t="str">
        <f>IF(tbl_claims[[#This Row],[Date of Birth]]&lt;&gt;"", DATE(YEAR(tbl_claims[[#This Row],[Date of Birth]])+18, MONTH(tbl_claims[[#This Row],[Date of Birth]]), DAY(tbl_claims[[#This Row],[Date of Birth]])), "")</f>
        <v/>
      </c>
      <c r="Q369" s="10" t="str">
        <f>IF(tbl_claims[[#This Row],[Date of Birth]]&lt;&gt;"", DATE(YEAR(tbl_claims[[#This Row],[Date of Birth]])+21, MONTH(tbl_claims[[#This Row],[Date of Birth]]), DAY(tbl_claims[[#This Row],[Date of Birth]])), "")</f>
        <v/>
      </c>
      <c r="R369" s="10" t="str">
        <f>IF(tbl_claims[[#This Row],[Date of Birth]]&lt;&gt;"", DATE(YEAR(tbl_claims[[#This Row],[Date of Birth]])+25, MONTH(tbl_claims[[#This Row],[Date of Birth]]), DAY(tbl_claims[[#This Row],[Date of Birth]])), "")</f>
        <v/>
      </c>
    </row>
    <row r="370" spans="1:18" s="9" customFormat="1">
      <c r="A370" s="78"/>
      <c r="B370" s="45"/>
      <c r="C370" s="45"/>
      <c r="D370" s="56"/>
      <c r="E370" s="46"/>
      <c r="F370" s="45"/>
      <c r="G370" s="45"/>
      <c r="H370" s="56"/>
      <c r="I370" s="54"/>
      <c r="J370" s="45"/>
      <c r="K370" s="109"/>
      <c r="L3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0" s="57"/>
      <c r="N370" s="44" t="e">
        <f>VLOOKUP(tbl_claims[[#This Row],[Nationality]],Table4[],3,FALSE)</f>
        <v>#N/A</v>
      </c>
      <c r="O370" s="10" t="str">
        <f>IF(tbl_claims[[#This Row],[Date of Birth]]&lt;&gt;"", DATE(YEAR(tbl_claims[[#This Row],[Date of Birth]])+16, MONTH(tbl_claims[[#This Row],[Date of Birth]]), DAY(tbl_claims[[#This Row],[Date of Birth]])), "")</f>
        <v/>
      </c>
      <c r="P370" s="10" t="str">
        <f>IF(tbl_claims[[#This Row],[Date of Birth]]&lt;&gt;"", DATE(YEAR(tbl_claims[[#This Row],[Date of Birth]])+18, MONTH(tbl_claims[[#This Row],[Date of Birth]]), DAY(tbl_claims[[#This Row],[Date of Birth]])), "")</f>
        <v/>
      </c>
      <c r="Q370" s="10" t="str">
        <f>IF(tbl_claims[[#This Row],[Date of Birth]]&lt;&gt;"", DATE(YEAR(tbl_claims[[#This Row],[Date of Birth]])+21, MONTH(tbl_claims[[#This Row],[Date of Birth]]), DAY(tbl_claims[[#This Row],[Date of Birth]])), "")</f>
        <v/>
      </c>
      <c r="R370" s="10" t="str">
        <f>IF(tbl_claims[[#This Row],[Date of Birth]]&lt;&gt;"", DATE(YEAR(tbl_claims[[#This Row],[Date of Birth]])+25, MONTH(tbl_claims[[#This Row],[Date of Birth]]), DAY(tbl_claims[[#This Row],[Date of Birth]])), "")</f>
        <v/>
      </c>
    </row>
    <row r="371" spans="1:18" s="9" customFormat="1">
      <c r="A371" s="78"/>
      <c r="B371" s="45"/>
      <c r="C371" s="45"/>
      <c r="D371" s="56"/>
      <c r="E371" s="46"/>
      <c r="F371" s="45"/>
      <c r="G371" s="45"/>
      <c r="H371" s="56"/>
      <c r="I371" s="54"/>
      <c r="J371" s="45"/>
      <c r="K371" s="109"/>
      <c r="L3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1" s="57"/>
      <c r="N371" s="44" t="e">
        <f>VLOOKUP(tbl_claims[[#This Row],[Nationality]],Table4[],3,FALSE)</f>
        <v>#N/A</v>
      </c>
      <c r="O371" s="10" t="str">
        <f>IF(tbl_claims[[#This Row],[Date of Birth]]&lt;&gt;"", DATE(YEAR(tbl_claims[[#This Row],[Date of Birth]])+16, MONTH(tbl_claims[[#This Row],[Date of Birth]]), DAY(tbl_claims[[#This Row],[Date of Birth]])), "")</f>
        <v/>
      </c>
      <c r="P371" s="10" t="str">
        <f>IF(tbl_claims[[#This Row],[Date of Birth]]&lt;&gt;"", DATE(YEAR(tbl_claims[[#This Row],[Date of Birth]])+18, MONTH(tbl_claims[[#This Row],[Date of Birth]]), DAY(tbl_claims[[#This Row],[Date of Birth]])), "")</f>
        <v/>
      </c>
      <c r="Q371" s="10" t="str">
        <f>IF(tbl_claims[[#This Row],[Date of Birth]]&lt;&gt;"", DATE(YEAR(tbl_claims[[#This Row],[Date of Birth]])+21, MONTH(tbl_claims[[#This Row],[Date of Birth]]), DAY(tbl_claims[[#This Row],[Date of Birth]])), "")</f>
        <v/>
      </c>
      <c r="R371" s="10" t="str">
        <f>IF(tbl_claims[[#This Row],[Date of Birth]]&lt;&gt;"", DATE(YEAR(tbl_claims[[#This Row],[Date of Birth]])+25, MONTH(tbl_claims[[#This Row],[Date of Birth]]), DAY(tbl_claims[[#This Row],[Date of Birth]])), "")</f>
        <v/>
      </c>
    </row>
    <row r="372" spans="1:18" s="9" customFormat="1">
      <c r="A372" s="78"/>
      <c r="B372" s="45"/>
      <c r="C372" s="45"/>
      <c r="D372" s="56"/>
      <c r="E372" s="46"/>
      <c r="F372" s="45"/>
      <c r="G372" s="45"/>
      <c r="H372" s="56"/>
      <c r="I372" s="54"/>
      <c r="J372" s="45"/>
      <c r="K372" s="109"/>
      <c r="L3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2" s="57"/>
      <c r="N372" s="44" t="e">
        <f>VLOOKUP(tbl_claims[[#This Row],[Nationality]],Table4[],3,FALSE)</f>
        <v>#N/A</v>
      </c>
      <c r="O372" s="10" t="str">
        <f>IF(tbl_claims[[#This Row],[Date of Birth]]&lt;&gt;"", DATE(YEAR(tbl_claims[[#This Row],[Date of Birth]])+16, MONTH(tbl_claims[[#This Row],[Date of Birth]]), DAY(tbl_claims[[#This Row],[Date of Birth]])), "")</f>
        <v/>
      </c>
      <c r="P372" s="10" t="str">
        <f>IF(tbl_claims[[#This Row],[Date of Birth]]&lt;&gt;"", DATE(YEAR(tbl_claims[[#This Row],[Date of Birth]])+18, MONTH(tbl_claims[[#This Row],[Date of Birth]]), DAY(tbl_claims[[#This Row],[Date of Birth]])), "")</f>
        <v/>
      </c>
      <c r="Q372" s="10" t="str">
        <f>IF(tbl_claims[[#This Row],[Date of Birth]]&lt;&gt;"", DATE(YEAR(tbl_claims[[#This Row],[Date of Birth]])+21, MONTH(tbl_claims[[#This Row],[Date of Birth]]), DAY(tbl_claims[[#This Row],[Date of Birth]])), "")</f>
        <v/>
      </c>
      <c r="R372" s="10" t="str">
        <f>IF(tbl_claims[[#This Row],[Date of Birth]]&lt;&gt;"", DATE(YEAR(tbl_claims[[#This Row],[Date of Birth]])+25, MONTH(tbl_claims[[#This Row],[Date of Birth]]), DAY(tbl_claims[[#This Row],[Date of Birth]])), "")</f>
        <v/>
      </c>
    </row>
    <row r="373" spans="1:18" s="9" customFormat="1">
      <c r="A373" s="78"/>
      <c r="B373" s="45"/>
      <c r="C373" s="45"/>
      <c r="D373" s="56"/>
      <c r="E373" s="46"/>
      <c r="F373" s="45"/>
      <c r="G373" s="45"/>
      <c r="H373" s="56"/>
      <c r="I373" s="54"/>
      <c r="J373" s="45"/>
      <c r="K373" s="109"/>
      <c r="L3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3" s="57"/>
      <c r="N373" s="44" t="e">
        <f>VLOOKUP(tbl_claims[[#This Row],[Nationality]],Table4[],3,FALSE)</f>
        <v>#N/A</v>
      </c>
      <c r="O373" s="10" t="str">
        <f>IF(tbl_claims[[#This Row],[Date of Birth]]&lt;&gt;"", DATE(YEAR(tbl_claims[[#This Row],[Date of Birth]])+16, MONTH(tbl_claims[[#This Row],[Date of Birth]]), DAY(tbl_claims[[#This Row],[Date of Birth]])), "")</f>
        <v/>
      </c>
      <c r="P373" s="10" t="str">
        <f>IF(tbl_claims[[#This Row],[Date of Birth]]&lt;&gt;"", DATE(YEAR(tbl_claims[[#This Row],[Date of Birth]])+18, MONTH(tbl_claims[[#This Row],[Date of Birth]]), DAY(tbl_claims[[#This Row],[Date of Birth]])), "")</f>
        <v/>
      </c>
      <c r="Q373" s="10" t="str">
        <f>IF(tbl_claims[[#This Row],[Date of Birth]]&lt;&gt;"", DATE(YEAR(tbl_claims[[#This Row],[Date of Birth]])+21, MONTH(tbl_claims[[#This Row],[Date of Birth]]), DAY(tbl_claims[[#This Row],[Date of Birth]])), "")</f>
        <v/>
      </c>
      <c r="R373" s="10" t="str">
        <f>IF(tbl_claims[[#This Row],[Date of Birth]]&lt;&gt;"", DATE(YEAR(tbl_claims[[#This Row],[Date of Birth]])+25, MONTH(tbl_claims[[#This Row],[Date of Birth]]), DAY(tbl_claims[[#This Row],[Date of Birth]])), "")</f>
        <v/>
      </c>
    </row>
    <row r="374" spans="1:18" s="9" customFormat="1">
      <c r="A374" s="78"/>
      <c r="B374" s="45"/>
      <c r="C374" s="45"/>
      <c r="D374" s="56"/>
      <c r="E374" s="46"/>
      <c r="F374" s="45"/>
      <c r="G374" s="45"/>
      <c r="H374" s="56"/>
      <c r="I374" s="54"/>
      <c r="J374" s="45"/>
      <c r="K374" s="109"/>
      <c r="L3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4" s="57"/>
      <c r="N374" s="44" t="e">
        <f>VLOOKUP(tbl_claims[[#This Row],[Nationality]],Table4[],3,FALSE)</f>
        <v>#N/A</v>
      </c>
      <c r="O374" s="10" t="str">
        <f>IF(tbl_claims[[#This Row],[Date of Birth]]&lt;&gt;"", DATE(YEAR(tbl_claims[[#This Row],[Date of Birth]])+16, MONTH(tbl_claims[[#This Row],[Date of Birth]]), DAY(tbl_claims[[#This Row],[Date of Birth]])), "")</f>
        <v/>
      </c>
      <c r="P374" s="10" t="str">
        <f>IF(tbl_claims[[#This Row],[Date of Birth]]&lt;&gt;"", DATE(YEAR(tbl_claims[[#This Row],[Date of Birth]])+18, MONTH(tbl_claims[[#This Row],[Date of Birth]]), DAY(tbl_claims[[#This Row],[Date of Birth]])), "")</f>
        <v/>
      </c>
      <c r="Q374" s="10" t="str">
        <f>IF(tbl_claims[[#This Row],[Date of Birth]]&lt;&gt;"", DATE(YEAR(tbl_claims[[#This Row],[Date of Birth]])+21, MONTH(tbl_claims[[#This Row],[Date of Birth]]), DAY(tbl_claims[[#This Row],[Date of Birth]])), "")</f>
        <v/>
      </c>
      <c r="R374" s="10" t="str">
        <f>IF(tbl_claims[[#This Row],[Date of Birth]]&lt;&gt;"", DATE(YEAR(tbl_claims[[#This Row],[Date of Birth]])+25, MONTH(tbl_claims[[#This Row],[Date of Birth]]), DAY(tbl_claims[[#This Row],[Date of Birth]])), "")</f>
        <v/>
      </c>
    </row>
    <row r="375" spans="1:18" s="9" customFormat="1">
      <c r="A375" s="78"/>
      <c r="B375" s="45"/>
      <c r="C375" s="45"/>
      <c r="D375" s="56"/>
      <c r="E375" s="46"/>
      <c r="F375" s="45"/>
      <c r="G375" s="45"/>
      <c r="H375" s="56"/>
      <c r="I375" s="54"/>
      <c r="J375" s="45"/>
      <c r="K375" s="109"/>
      <c r="L3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5" s="57"/>
      <c r="N375" s="44" t="e">
        <f>VLOOKUP(tbl_claims[[#This Row],[Nationality]],Table4[],3,FALSE)</f>
        <v>#N/A</v>
      </c>
      <c r="O375" s="10" t="str">
        <f>IF(tbl_claims[[#This Row],[Date of Birth]]&lt;&gt;"", DATE(YEAR(tbl_claims[[#This Row],[Date of Birth]])+16, MONTH(tbl_claims[[#This Row],[Date of Birth]]), DAY(tbl_claims[[#This Row],[Date of Birth]])), "")</f>
        <v/>
      </c>
      <c r="P375" s="10" t="str">
        <f>IF(tbl_claims[[#This Row],[Date of Birth]]&lt;&gt;"", DATE(YEAR(tbl_claims[[#This Row],[Date of Birth]])+18, MONTH(tbl_claims[[#This Row],[Date of Birth]]), DAY(tbl_claims[[#This Row],[Date of Birth]])), "")</f>
        <v/>
      </c>
      <c r="Q375" s="10" t="str">
        <f>IF(tbl_claims[[#This Row],[Date of Birth]]&lt;&gt;"", DATE(YEAR(tbl_claims[[#This Row],[Date of Birth]])+21, MONTH(tbl_claims[[#This Row],[Date of Birth]]), DAY(tbl_claims[[#This Row],[Date of Birth]])), "")</f>
        <v/>
      </c>
      <c r="R375" s="10" t="str">
        <f>IF(tbl_claims[[#This Row],[Date of Birth]]&lt;&gt;"", DATE(YEAR(tbl_claims[[#This Row],[Date of Birth]])+25, MONTH(tbl_claims[[#This Row],[Date of Birth]]), DAY(tbl_claims[[#This Row],[Date of Birth]])), "")</f>
        <v/>
      </c>
    </row>
    <row r="376" spans="1:18" s="9" customFormat="1">
      <c r="A376" s="78"/>
      <c r="B376" s="45"/>
      <c r="C376" s="45"/>
      <c r="D376" s="56"/>
      <c r="E376" s="46"/>
      <c r="F376" s="45"/>
      <c r="G376" s="45"/>
      <c r="H376" s="56"/>
      <c r="I376" s="54"/>
      <c r="J376" s="45"/>
      <c r="K376" s="109"/>
      <c r="L3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6" s="57"/>
      <c r="N376" s="44" t="e">
        <f>VLOOKUP(tbl_claims[[#This Row],[Nationality]],Table4[],3,FALSE)</f>
        <v>#N/A</v>
      </c>
      <c r="O376" s="10" t="str">
        <f>IF(tbl_claims[[#This Row],[Date of Birth]]&lt;&gt;"", DATE(YEAR(tbl_claims[[#This Row],[Date of Birth]])+16, MONTH(tbl_claims[[#This Row],[Date of Birth]]), DAY(tbl_claims[[#This Row],[Date of Birth]])), "")</f>
        <v/>
      </c>
      <c r="P376" s="10" t="str">
        <f>IF(tbl_claims[[#This Row],[Date of Birth]]&lt;&gt;"", DATE(YEAR(tbl_claims[[#This Row],[Date of Birth]])+18, MONTH(tbl_claims[[#This Row],[Date of Birth]]), DAY(tbl_claims[[#This Row],[Date of Birth]])), "")</f>
        <v/>
      </c>
      <c r="Q376" s="10" t="str">
        <f>IF(tbl_claims[[#This Row],[Date of Birth]]&lt;&gt;"", DATE(YEAR(tbl_claims[[#This Row],[Date of Birth]])+21, MONTH(tbl_claims[[#This Row],[Date of Birth]]), DAY(tbl_claims[[#This Row],[Date of Birth]])), "")</f>
        <v/>
      </c>
      <c r="R376" s="10" t="str">
        <f>IF(tbl_claims[[#This Row],[Date of Birth]]&lt;&gt;"", DATE(YEAR(tbl_claims[[#This Row],[Date of Birth]])+25, MONTH(tbl_claims[[#This Row],[Date of Birth]]), DAY(tbl_claims[[#This Row],[Date of Birth]])), "")</f>
        <v/>
      </c>
    </row>
    <row r="377" spans="1:18" s="9" customFormat="1">
      <c r="A377" s="78"/>
      <c r="B377" s="45"/>
      <c r="C377" s="45"/>
      <c r="D377" s="56"/>
      <c r="E377" s="46"/>
      <c r="F377" s="45"/>
      <c r="G377" s="45"/>
      <c r="H377" s="56"/>
      <c r="I377" s="54"/>
      <c r="J377" s="45"/>
      <c r="K377" s="109"/>
      <c r="L3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7" s="57"/>
      <c r="N377" s="44" t="e">
        <f>VLOOKUP(tbl_claims[[#This Row],[Nationality]],Table4[],3,FALSE)</f>
        <v>#N/A</v>
      </c>
      <c r="O377" s="10" t="str">
        <f>IF(tbl_claims[[#This Row],[Date of Birth]]&lt;&gt;"", DATE(YEAR(tbl_claims[[#This Row],[Date of Birth]])+16, MONTH(tbl_claims[[#This Row],[Date of Birth]]), DAY(tbl_claims[[#This Row],[Date of Birth]])), "")</f>
        <v/>
      </c>
      <c r="P377" s="10" t="str">
        <f>IF(tbl_claims[[#This Row],[Date of Birth]]&lt;&gt;"", DATE(YEAR(tbl_claims[[#This Row],[Date of Birth]])+18, MONTH(tbl_claims[[#This Row],[Date of Birth]]), DAY(tbl_claims[[#This Row],[Date of Birth]])), "")</f>
        <v/>
      </c>
      <c r="Q377" s="10" t="str">
        <f>IF(tbl_claims[[#This Row],[Date of Birth]]&lt;&gt;"", DATE(YEAR(tbl_claims[[#This Row],[Date of Birth]])+21, MONTH(tbl_claims[[#This Row],[Date of Birth]]), DAY(tbl_claims[[#This Row],[Date of Birth]])), "")</f>
        <v/>
      </c>
      <c r="R377" s="10" t="str">
        <f>IF(tbl_claims[[#This Row],[Date of Birth]]&lt;&gt;"", DATE(YEAR(tbl_claims[[#This Row],[Date of Birth]])+25, MONTH(tbl_claims[[#This Row],[Date of Birth]]), DAY(tbl_claims[[#This Row],[Date of Birth]])), "")</f>
        <v/>
      </c>
    </row>
    <row r="378" spans="1:18" s="9" customFormat="1">
      <c r="A378" s="78"/>
      <c r="B378" s="45"/>
      <c r="C378" s="45"/>
      <c r="D378" s="56"/>
      <c r="E378" s="46"/>
      <c r="F378" s="45"/>
      <c r="G378" s="45"/>
      <c r="H378" s="56"/>
      <c r="I378" s="54"/>
      <c r="J378" s="45"/>
      <c r="K378" s="109"/>
      <c r="L3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8" s="57"/>
      <c r="N378" s="44" t="e">
        <f>VLOOKUP(tbl_claims[[#This Row],[Nationality]],Table4[],3,FALSE)</f>
        <v>#N/A</v>
      </c>
      <c r="O378" s="10" t="str">
        <f>IF(tbl_claims[[#This Row],[Date of Birth]]&lt;&gt;"", DATE(YEAR(tbl_claims[[#This Row],[Date of Birth]])+16, MONTH(tbl_claims[[#This Row],[Date of Birth]]), DAY(tbl_claims[[#This Row],[Date of Birth]])), "")</f>
        <v/>
      </c>
      <c r="P378" s="10" t="str">
        <f>IF(tbl_claims[[#This Row],[Date of Birth]]&lt;&gt;"", DATE(YEAR(tbl_claims[[#This Row],[Date of Birth]])+18, MONTH(tbl_claims[[#This Row],[Date of Birth]]), DAY(tbl_claims[[#This Row],[Date of Birth]])), "")</f>
        <v/>
      </c>
      <c r="Q378" s="10" t="str">
        <f>IF(tbl_claims[[#This Row],[Date of Birth]]&lt;&gt;"", DATE(YEAR(tbl_claims[[#This Row],[Date of Birth]])+21, MONTH(tbl_claims[[#This Row],[Date of Birth]]), DAY(tbl_claims[[#This Row],[Date of Birth]])), "")</f>
        <v/>
      </c>
      <c r="R378" s="10" t="str">
        <f>IF(tbl_claims[[#This Row],[Date of Birth]]&lt;&gt;"", DATE(YEAR(tbl_claims[[#This Row],[Date of Birth]])+25, MONTH(tbl_claims[[#This Row],[Date of Birth]]), DAY(tbl_claims[[#This Row],[Date of Birth]])), "")</f>
        <v/>
      </c>
    </row>
    <row r="379" spans="1:18" s="9" customFormat="1">
      <c r="A379" s="78"/>
      <c r="B379" s="45"/>
      <c r="C379" s="45"/>
      <c r="D379" s="56"/>
      <c r="E379" s="46"/>
      <c r="F379" s="45"/>
      <c r="G379" s="45"/>
      <c r="H379" s="56"/>
      <c r="I379" s="54"/>
      <c r="J379" s="45"/>
      <c r="K379" s="109"/>
      <c r="L3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79" s="57"/>
      <c r="N379" s="44" t="e">
        <f>VLOOKUP(tbl_claims[[#This Row],[Nationality]],Table4[],3,FALSE)</f>
        <v>#N/A</v>
      </c>
      <c r="O379" s="10" t="str">
        <f>IF(tbl_claims[[#This Row],[Date of Birth]]&lt;&gt;"", DATE(YEAR(tbl_claims[[#This Row],[Date of Birth]])+16, MONTH(tbl_claims[[#This Row],[Date of Birth]]), DAY(tbl_claims[[#This Row],[Date of Birth]])), "")</f>
        <v/>
      </c>
      <c r="P379" s="10" t="str">
        <f>IF(tbl_claims[[#This Row],[Date of Birth]]&lt;&gt;"", DATE(YEAR(tbl_claims[[#This Row],[Date of Birth]])+18, MONTH(tbl_claims[[#This Row],[Date of Birth]]), DAY(tbl_claims[[#This Row],[Date of Birth]])), "")</f>
        <v/>
      </c>
      <c r="Q379" s="10" t="str">
        <f>IF(tbl_claims[[#This Row],[Date of Birth]]&lt;&gt;"", DATE(YEAR(tbl_claims[[#This Row],[Date of Birth]])+21, MONTH(tbl_claims[[#This Row],[Date of Birth]]), DAY(tbl_claims[[#This Row],[Date of Birth]])), "")</f>
        <v/>
      </c>
      <c r="R379" s="10" t="str">
        <f>IF(tbl_claims[[#This Row],[Date of Birth]]&lt;&gt;"", DATE(YEAR(tbl_claims[[#This Row],[Date of Birth]])+25, MONTH(tbl_claims[[#This Row],[Date of Birth]]), DAY(tbl_claims[[#This Row],[Date of Birth]])), "")</f>
        <v/>
      </c>
    </row>
    <row r="380" spans="1:18" s="9" customFormat="1">
      <c r="A380" s="78"/>
      <c r="B380" s="45"/>
      <c r="C380" s="45"/>
      <c r="D380" s="56"/>
      <c r="E380" s="46"/>
      <c r="F380" s="45"/>
      <c r="G380" s="45"/>
      <c r="H380" s="56"/>
      <c r="I380" s="54"/>
      <c r="J380" s="45"/>
      <c r="K380" s="109"/>
      <c r="L3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0" s="57"/>
      <c r="N380" s="44" t="e">
        <f>VLOOKUP(tbl_claims[[#This Row],[Nationality]],Table4[],3,FALSE)</f>
        <v>#N/A</v>
      </c>
      <c r="O380" s="10" t="str">
        <f>IF(tbl_claims[[#This Row],[Date of Birth]]&lt;&gt;"", DATE(YEAR(tbl_claims[[#This Row],[Date of Birth]])+16, MONTH(tbl_claims[[#This Row],[Date of Birth]]), DAY(tbl_claims[[#This Row],[Date of Birth]])), "")</f>
        <v/>
      </c>
      <c r="P380" s="10" t="str">
        <f>IF(tbl_claims[[#This Row],[Date of Birth]]&lt;&gt;"", DATE(YEAR(tbl_claims[[#This Row],[Date of Birth]])+18, MONTH(tbl_claims[[#This Row],[Date of Birth]]), DAY(tbl_claims[[#This Row],[Date of Birth]])), "")</f>
        <v/>
      </c>
      <c r="Q380" s="10" t="str">
        <f>IF(tbl_claims[[#This Row],[Date of Birth]]&lt;&gt;"", DATE(YEAR(tbl_claims[[#This Row],[Date of Birth]])+21, MONTH(tbl_claims[[#This Row],[Date of Birth]]), DAY(tbl_claims[[#This Row],[Date of Birth]])), "")</f>
        <v/>
      </c>
      <c r="R380" s="10" t="str">
        <f>IF(tbl_claims[[#This Row],[Date of Birth]]&lt;&gt;"", DATE(YEAR(tbl_claims[[#This Row],[Date of Birth]])+25, MONTH(tbl_claims[[#This Row],[Date of Birth]]), DAY(tbl_claims[[#This Row],[Date of Birth]])), "")</f>
        <v/>
      </c>
    </row>
    <row r="381" spans="1:18" s="9" customFormat="1">
      <c r="A381" s="78"/>
      <c r="B381" s="45"/>
      <c r="C381" s="45"/>
      <c r="D381" s="56"/>
      <c r="E381" s="46"/>
      <c r="F381" s="45"/>
      <c r="G381" s="45"/>
      <c r="H381" s="56"/>
      <c r="I381" s="54"/>
      <c r="J381" s="45"/>
      <c r="K381" s="109"/>
      <c r="L3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1" s="57"/>
      <c r="N381" s="44" t="e">
        <f>VLOOKUP(tbl_claims[[#This Row],[Nationality]],Table4[],3,FALSE)</f>
        <v>#N/A</v>
      </c>
      <c r="O381" s="10" t="str">
        <f>IF(tbl_claims[[#This Row],[Date of Birth]]&lt;&gt;"", DATE(YEAR(tbl_claims[[#This Row],[Date of Birth]])+16, MONTH(tbl_claims[[#This Row],[Date of Birth]]), DAY(tbl_claims[[#This Row],[Date of Birth]])), "")</f>
        <v/>
      </c>
      <c r="P381" s="10" t="str">
        <f>IF(tbl_claims[[#This Row],[Date of Birth]]&lt;&gt;"", DATE(YEAR(tbl_claims[[#This Row],[Date of Birth]])+18, MONTH(tbl_claims[[#This Row],[Date of Birth]]), DAY(tbl_claims[[#This Row],[Date of Birth]])), "")</f>
        <v/>
      </c>
      <c r="Q381" s="10" t="str">
        <f>IF(tbl_claims[[#This Row],[Date of Birth]]&lt;&gt;"", DATE(YEAR(tbl_claims[[#This Row],[Date of Birth]])+21, MONTH(tbl_claims[[#This Row],[Date of Birth]]), DAY(tbl_claims[[#This Row],[Date of Birth]])), "")</f>
        <v/>
      </c>
      <c r="R381" s="10" t="str">
        <f>IF(tbl_claims[[#This Row],[Date of Birth]]&lt;&gt;"", DATE(YEAR(tbl_claims[[#This Row],[Date of Birth]])+25, MONTH(tbl_claims[[#This Row],[Date of Birth]]), DAY(tbl_claims[[#This Row],[Date of Birth]])), "")</f>
        <v/>
      </c>
    </row>
    <row r="382" spans="1:18" s="9" customFormat="1">
      <c r="A382" s="78"/>
      <c r="B382" s="45"/>
      <c r="C382" s="45"/>
      <c r="D382" s="56"/>
      <c r="E382" s="46"/>
      <c r="F382" s="45"/>
      <c r="G382" s="45"/>
      <c r="H382" s="56"/>
      <c r="I382" s="54"/>
      <c r="J382" s="45"/>
      <c r="K382" s="109"/>
      <c r="L3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2" s="57"/>
      <c r="N382" s="44" t="e">
        <f>VLOOKUP(tbl_claims[[#This Row],[Nationality]],Table4[],3,FALSE)</f>
        <v>#N/A</v>
      </c>
      <c r="O382" s="10" t="str">
        <f>IF(tbl_claims[[#This Row],[Date of Birth]]&lt;&gt;"", DATE(YEAR(tbl_claims[[#This Row],[Date of Birth]])+16, MONTH(tbl_claims[[#This Row],[Date of Birth]]), DAY(tbl_claims[[#This Row],[Date of Birth]])), "")</f>
        <v/>
      </c>
      <c r="P382" s="10" t="str">
        <f>IF(tbl_claims[[#This Row],[Date of Birth]]&lt;&gt;"", DATE(YEAR(tbl_claims[[#This Row],[Date of Birth]])+18, MONTH(tbl_claims[[#This Row],[Date of Birth]]), DAY(tbl_claims[[#This Row],[Date of Birth]])), "")</f>
        <v/>
      </c>
      <c r="Q382" s="10" t="str">
        <f>IF(tbl_claims[[#This Row],[Date of Birth]]&lt;&gt;"", DATE(YEAR(tbl_claims[[#This Row],[Date of Birth]])+21, MONTH(tbl_claims[[#This Row],[Date of Birth]]), DAY(tbl_claims[[#This Row],[Date of Birth]])), "")</f>
        <v/>
      </c>
      <c r="R382" s="10" t="str">
        <f>IF(tbl_claims[[#This Row],[Date of Birth]]&lt;&gt;"", DATE(YEAR(tbl_claims[[#This Row],[Date of Birth]])+25, MONTH(tbl_claims[[#This Row],[Date of Birth]]), DAY(tbl_claims[[#This Row],[Date of Birth]])), "")</f>
        <v/>
      </c>
    </row>
    <row r="383" spans="1:18" s="9" customFormat="1">
      <c r="A383" s="78"/>
      <c r="B383" s="45"/>
      <c r="C383" s="45"/>
      <c r="D383" s="56"/>
      <c r="E383" s="46"/>
      <c r="F383" s="45"/>
      <c r="G383" s="45"/>
      <c r="H383" s="56"/>
      <c r="I383" s="54"/>
      <c r="J383" s="45"/>
      <c r="K383" s="109"/>
      <c r="L3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3" s="57"/>
      <c r="N383" s="44" t="e">
        <f>VLOOKUP(tbl_claims[[#This Row],[Nationality]],Table4[],3,FALSE)</f>
        <v>#N/A</v>
      </c>
      <c r="O383" s="10" t="str">
        <f>IF(tbl_claims[[#This Row],[Date of Birth]]&lt;&gt;"", DATE(YEAR(tbl_claims[[#This Row],[Date of Birth]])+16, MONTH(tbl_claims[[#This Row],[Date of Birth]]), DAY(tbl_claims[[#This Row],[Date of Birth]])), "")</f>
        <v/>
      </c>
      <c r="P383" s="10" t="str">
        <f>IF(tbl_claims[[#This Row],[Date of Birth]]&lt;&gt;"", DATE(YEAR(tbl_claims[[#This Row],[Date of Birth]])+18, MONTH(tbl_claims[[#This Row],[Date of Birth]]), DAY(tbl_claims[[#This Row],[Date of Birth]])), "")</f>
        <v/>
      </c>
      <c r="Q383" s="10" t="str">
        <f>IF(tbl_claims[[#This Row],[Date of Birth]]&lt;&gt;"", DATE(YEAR(tbl_claims[[#This Row],[Date of Birth]])+21, MONTH(tbl_claims[[#This Row],[Date of Birth]]), DAY(tbl_claims[[#This Row],[Date of Birth]])), "")</f>
        <v/>
      </c>
      <c r="R383" s="10" t="str">
        <f>IF(tbl_claims[[#This Row],[Date of Birth]]&lt;&gt;"", DATE(YEAR(tbl_claims[[#This Row],[Date of Birth]])+25, MONTH(tbl_claims[[#This Row],[Date of Birth]]), DAY(tbl_claims[[#This Row],[Date of Birth]])), "")</f>
        <v/>
      </c>
    </row>
    <row r="384" spans="1:18" s="9" customFormat="1">
      <c r="A384" s="78"/>
      <c r="B384" s="45"/>
      <c r="C384" s="45"/>
      <c r="D384" s="56"/>
      <c r="E384" s="46"/>
      <c r="F384" s="45"/>
      <c r="G384" s="45"/>
      <c r="H384" s="56"/>
      <c r="I384" s="54"/>
      <c r="J384" s="45"/>
      <c r="K384" s="109"/>
      <c r="L3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4" s="57"/>
      <c r="N384" s="44" t="e">
        <f>VLOOKUP(tbl_claims[[#This Row],[Nationality]],Table4[],3,FALSE)</f>
        <v>#N/A</v>
      </c>
      <c r="O384" s="10" t="str">
        <f>IF(tbl_claims[[#This Row],[Date of Birth]]&lt;&gt;"", DATE(YEAR(tbl_claims[[#This Row],[Date of Birth]])+16, MONTH(tbl_claims[[#This Row],[Date of Birth]]), DAY(tbl_claims[[#This Row],[Date of Birth]])), "")</f>
        <v/>
      </c>
      <c r="P384" s="10" t="str">
        <f>IF(tbl_claims[[#This Row],[Date of Birth]]&lt;&gt;"", DATE(YEAR(tbl_claims[[#This Row],[Date of Birth]])+18, MONTH(tbl_claims[[#This Row],[Date of Birth]]), DAY(tbl_claims[[#This Row],[Date of Birth]])), "")</f>
        <v/>
      </c>
      <c r="Q384" s="10" t="str">
        <f>IF(tbl_claims[[#This Row],[Date of Birth]]&lt;&gt;"", DATE(YEAR(tbl_claims[[#This Row],[Date of Birth]])+21, MONTH(tbl_claims[[#This Row],[Date of Birth]]), DAY(tbl_claims[[#This Row],[Date of Birth]])), "")</f>
        <v/>
      </c>
      <c r="R384" s="10" t="str">
        <f>IF(tbl_claims[[#This Row],[Date of Birth]]&lt;&gt;"", DATE(YEAR(tbl_claims[[#This Row],[Date of Birth]])+25, MONTH(tbl_claims[[#This Row],[Date of Birth]]), DAY(tbl_claims[[#This Row],[Date of Birth]])), "")</f>
        <v/>
      </c>
    </row>
    <row r="385" spans="1:18" s="9" customFormat="1">
      <c r="A385" s="78"/>
      <c r="B385" s="45"/>
      <c r="C385" s="45"/>
      <c r="D385" s="56"/>
      <c r="E385" s="46"/>
      <c r="F385" s="45"/>
      <c r="G385" s="45"/>
      <c r="H385" s="56"/>
      <c r="I385" s="54"/>
      <c r="J385" s="45"/>
      <c r="K385" s="109"/>
      <c r="L3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5" s="57"/>
      <c r="N385" s="44" t="e">
        <f>VLOOKUP(tbl_claims[[#This Row],[Nationality]],Table4[],3,FALSE)</f>
        <v>#N/A</v>
      </c>
      <c r="O385" s="10" t="str">
        <f>IF(tbl_claims[[#This Row],[Date of Birth]]&lt;&gt;"", DATE(YEAR(tbl_claims[[#This Row],[Date of Birth]])+16, MONTH(tbl_claims[[#This Row],[Date of Birth]]), DAY(tbl_claims[[#This Row],[Date of Birth]])), "")</f>
        <v/>
      </c>
      <c r="P385" s="10" t="str">
        <f>IF(tbl_claims[[#This Row],[Date of Birth]]&lt;&gt;"", DATE(YEAR(tbl_claims[[#This Row],[Date of Birth]])+18, MONTH(tbl_claims[[#This Row],[Date of Birth]]), DAY(tbl_claims[[#This Row],[Date of Birth]])), "")</f>
        <v/>
      </c>
      <c r="Q385" s="10" t="str">
        <f>IF(tbl_claims[[#This Row],[Date of Birth]]&lt;&gt;"", DATE(YEAR(tbl_claims[[#This Row],[Date of Birth]])+21, MONTH(tbl_claims[[#This Row],[Date of Birth]]), DAY(tbl_claims[[#This Row],[Date of Birth]])), "")</f>
        <v/>
      </c>
      <c r="R385" s="10" t="str">
        <f>IF(tbl_claims[[#This Row],[Date of Birth]]&lt;&gt;"", DATE(YEAR(tbl_claims[[#This Row],[Date of Birth]])+25, MONTH(tbl_claims[[#This Row],[Date of Birth]]), DAY(tbl_claims[[#This Row],[Date of Birth]])), "")</f>
        <v/>
      </c>
    </row>
    <row r="386" spans="1:18" s="9" customFormat="1">
      <c r="A386" s="78"/>
      <c r="B386" s="45"/>
      <c r="C386" s="45"/>
      <c r="D386" s="56"/>
      <c r="E386" s="46"/>
      <c r="F386" s="45"/>
      <c r="G386" s="45"/>
      <c r="H386" s="56"/>
      <c r="I386" s="54"/>
      <c r="J386" s="45"/>
      <c r="K386" s="109"/>
      <c r="L3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6" s="57"/>
      <c r="N386" s="44" t="e">
        <f>VLOOKUP(tbl_claims[[#This Row],[Nationality]],Table4[],3,FALSE)</f>
        <v>#N/A</v>
      </c>
      <c r="O386" s="10" t="str">
        <f>IF(tbl_claims[[#This Row],[Date of Birth]]&lt;&gt;"", DATE(YEAR(tbl_claims[[#This Row],[Date of Birth]])+16, MONTH(tbl_claims[[#This Row],[Date of Birth]]), DAY(tbl_claims[[#This Row],[Date of Birth]])), "")</f>
        <v/>
      </c>
      <c r="P386" s="10" t="str">
        <f>IF(tbl_claims[[#This Row],[Date of Birth]]&lt;&gt;"", DATE(YEAR(tbl_claims[[#This Row],[Date of Birth]])+18, MONTH(tbl_claims[[#This Row],[Date of Birth]]), DAY(tbl_claims[[#This Row],[Date of Birth]])), "")</f>
        <v/>
      </c>
      <c r="Q386" s="10" t="str">
        <f>IF(tbl_claims[[#This Row],[Date of Birth]]&lt;&gt;"", DATE(YEAR(tbl_claims[[#This Row],[Date of Birth]])+21, MONTH(tbl_claims[[#This Row],[Date of Birth]]), DAY(tbl_claims[[#This Row],[Date of Birth]])), "")</f>
        <v/>
      </c>
      <c r="R386" s="10" t="str">
        <f>IF(tbl_claims[[#This Row],[Date of Birth]]&lt;&gt;"", DATE(YEAR(tbl_claims[[#This Row],[Date of Birth]])+25, MONTH(tbl_claims[[#This Row],[Date of Birth]]), DAY(tbl_claims[[#This Row],[Date of Birth]])), "")</f>
        <v/>
      </c>
    </row>
    <row r="387" spans="1:18" s="9" customFormat="1">
      <c r="A387" s="78"/>
      <c r="B387" s="45"/>
      <c r="C387" s="45"/>
      <c r="D387" s="56"/>
      <c r="E387" s="46"/>
      <c r="F387" s="45"/>
      <c r="G387" s="45"/>
      <c r="H387" s="56"/>
      <c r="I387" s="54"/>
      <c r="J387" s="45"/>
      <c r="K387" s="109"/>
      <c r="L3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7" s="57"/>
      <c r="N387" s="44" t="e">
        <f>VLOOKUP(tbl_claims[[#This Row],[Nationality]],Table4[],3,FALSE)</f>
        <v>#N/A</v>
      </c>
      <c r="O387" s="10" t="str">
        <f>IF(tbl_claims[[#This Row],[Date of Birth]]&lt;&gt;"", DATE(YEAR(tbl_claims[[#This Row],[Date of Birth]])+16, MONTH(tbl_claims[[#This Row],[Date of Birth]]), DAY(tbl_claims[[#This Row],[Date of Birth]])), "")</f>
        <v/>
      </c>
      <c r="P387" s="10" t="str">
        <f>IF(tbl_claims[[#This Row],[Date of Birth]]&lt;&gt;"", DATE(YEAR(tbl_claims[[#This Row],[Date of Birth]])+18, MONTH(tbl_claims[[#This Row],[Date of Birth]]), DAY(tbl_claims[[#This Row],[Date of Birth]])), "")</f>
        <v/>
      </c>
      <c r="Q387" s="10" t="str">
        <f>IF(tbl_claims[[#This Row],[Date of Birth]]&lt;&gt;"", DATE(YEAR(tbl_claims[[#This Row],[Date of Birth]])+21, MONTH(tbl_claims[[#This Row],[Date of Birth]]), DAY(tbl_claims[[#This Row],[Date of Birth]])), "")</f>
        <v/>
      </c>
      <c r="R387" s="10" t="str">
        <f>IF(tbl_claims[[#This Row],[Date of Birth]]&lt;&gt;"", DATE(YEAR(tbl_claims[[#This Row],[Date of Birth]])+25, MONTH(tbl_claims[[#This Row],[Date of Birth]]), DAY(tbl_claims[[#This Row],[Date of Birth]])), "")</f>
        <v/>
      </c>
    </row>
    <row r="388" spans="1:18" s="9" customFormat="1">
      <c r="A388" s="78"/>
      <c r="B388" s="45"/>
      <c r="C388" s="45"/>
      <c r="D388" s="56"/>
      <c r="E388" s="46"/>
      <c r="F388" s="45"/>
      <c r="G388" s="45"/>
      <c r="H388" s="56"/>
      <c r="I388" s="54"/>
      <c r="J388" s="45"/>
      <c r="K388" s="109"/>
      <c r="L3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8" s="57"/>
      <c r="N388" s="44" t="e">
        <f>VLOOKUP(tbl_claims[[#This Row],[Nationality]],Table4[],3,FALSE)</f>
        <v>#N/A</v>
      </c>
      <c r="O388" s="10" t="str">
        <f>IF(tbl_claims[[#This Row],[Date of Birth]]&lt;&gt;"", DATE(YEAR(tbl_claims[[#This Row],[Date of Birth]])+16, MONTH(tbl_claims[[#This Row],[Date of Birth]]), DAY(tbl_claims[[#This Row],[Date of Birth]])), "")</f>
        <v/>
      </c>
      <c r="P388" s="10" t="str">
        <f>IF(tbl_claims[[#This Row],[Date of Birth]]&lt;&gt;"", DATE(YEAR(tbl_claims[[#This Row],[Date of Birth]])+18, MONTH(tbl_claims[[#This Row],[Date of Birth]]), DAY(tbl_claims[[#This Row],[Date of Birth]])), "")</f>
        <v/>
      </c>
      <c r="Q388" s="10" t="str">
        <f>IF(tbl_claims[[#This Row],[Date of Birth]]&lt;&gt;"", DATE(YEAR(tbl_claims[[#This Row],[Date of Birth]])+21, MONTH(tbl_claims[[#This Row],[Date of Birth]]), DAY(tbl_claims[[#This Row],[Date of Birth]])), "")</f>
        <v/>
      </c>
      <c r="R388" s="10" t="str">
        <f>IF(tbl_claims[[#This Row],[Date of Birth]]&lt;&gt;"", DATE(YEAR(tbl_claims[[#This Row],[Date of Birth]])+25, MONTH(tbl_claims[[#This Row],[Date of Birth]]), DAY(tbl_claims[[#This Row],[Date of Birth]])), "")</f>
        <v/>
      </c>
    </row>
    <row r="389" spans="1:18" s="9" customFormat="1">
      <c r="A389" s="78"/>
      <c r="B389" s="45"/>
      <c r="C389" s="45"/>
      <c r="D389" s="56"/>
      <c r="E389" s="46"/>
      <c r="F389" s="45"/>
      <c r="G389" s="45"/>
      <c r="H389" s="56"/>
      <c r="I389" s="54"/>
      <c r="J389" s="45"/>
      <c r="K389" s="109"/>
      <c r="L3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89" s="57"/>
      <c r="N389" s="44" t="e">
        <f>VLOOKUP(tbl_claims[[#This Row],[Nationality]],Table4[],3,FALSE)</f>
        <v>#N/A</v>
      </c>
      <c r="O389" s="10" t="str">
        <f>IF(tbl_claims[[#This Row],[Date of Birth]]&lt;&gt;"", DATE(YEAR(tbl_claims[[#This Row],[Date of Birth]])+16, MONTH(tbl_claims[[#This Row],[Date of Birth]]), DAY(tbl_claims[[#This Row],[Date of Birth]])), "")</f>
        <v/>
      </c>
      <c r="P389" s="10" t="str">
        <f>IF(tbl_claims[[#This Row],[Date of Birth]]&lt;&gt;"", DATE(YEAR(tbl_claims[[#This Row],[Date of Birth]])+18, MONTH(tbl_claims[[#This Row],[Date of Birth]]), DAY(tbl_claims[[#This Row],[Date of Birth]])), "")</f>
        <v/>
      </c>
      <c r="Q389" s="10" t="str">
        <f>IF(tbl_claims[[#This Row],[Date of Birth]]&lt;&gt;"", DATE(YEAR(tbl_claims[[#This Row],[Date of Birth]])+21, MONTH(tbl_claims[[#This Row],[Date of Birth]]), DAY(tbl_claims[[#This Row],[Date of Birth]])), "")</f>
        <v/>
      </c>
      <c r="R389" s="10" t="str">
        <f>IF(tbl_claims[[#This Row],[Date of Birth]]&lt;&gt;"", DATE(YEAR(tbl_claims[[#This Row],[Date of Birth]])+25, MONTH(tbl_claims[[#This Row],[Date of Birth]]), DAY(tbl_claims[[#This Row],[Date of Birth]])), "")</f>
        <v/>
      </c>
    </row>
    <row r="390" spans="1:18" s="9" customFormat="1">
      <c r="A390" s="78"/>
      <c r="B390" s="45"/>
      <c r="C390" s="45"/>
      <c r="D390" s="56"/>
      <c r="E390" s="46"/>
      <c r="F390" s="45"/>
      <c r="G390" s="45"/>
      <c r="H390" s="56"/>
      <c r="I390" s="54"/>
      <c r="J390" s="45"/>
      <c r="K390" s="109"/>
      <c r="L3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0" s="57"/>
      <c r="N390" s="44" t="e">
        <f>VLOOKUP(tbl_claims[[#This Row],[Nationality]],Table4[],3,FALSE)</f>
        <v>#N/A</v>
      </c>
      <c r="O390" s="10" t="str">
        <f>IF(tbl_claims[[#This Row],[Date of Birth]]&lt;&gt;"", DATE(YEAR(tbl_claims[[#This Row],[Date of Birth]])+16, MONTH(tbl_claims[[#This Row],[Date of Birth]]), DAY(tbl_claims[[#This Row],[Date of Birth]])), "")</f>
        <v/>
      </c>
      <c r="P390" s="10" t="str">
        <f>IF(tbl_claims[[#This Row],[Date of Birth]]&lt;&gt;"", DATE(YEAR(tbl_claims[[#This Row],[Date of Birth]])+18, MONTH(tbl_claims[[#This Row],[Date of Birth]]), DAY(tbl_claims[[#This Row],[Date of Birth]])), "")</f>
        <v/>
      </c>
      <c r="Q390" s="10" t="str">
        <f>IF(tbl_claims[[#This Row],[Date of Birth]]&lt;&gt;"", DATE(YEAR(tbl_claims[[#This Row],[Date of Birth]])+21, MONTH(tbl_claims[[#This Row],[Date of Birth]]), DAY(tbl_claims[[#This Row],[Date of Birth]])), "")</f>
        <v/>
      </c>
      <c r="R390" s="10" t="str">
        <f>IF(tbl_claims[[#This Row],[Date of Birth]]&lt;&gt;"", DATE(YEAR(tbl_claims[[#This Row],[Date of Birth]])+25, MONTH(tbl_claims[[#This Row],[Date of Birth]]), DAY(tbl_claims[[#This Row],[Date of Birth]])), "")</f>
        <v/>
      </c>
    </row>
    <row r="391" spans="1:18" s="9" customFormat="1">
      <c r="A391" s="78"/>
      <c r="B391" s="45"/>
      <c r="C391" s="45"/>
      <c r="D391" s="56"/>
      <c r="E391" s="46"/>
      <c r="F391" s="45"/>
      <c r="G391" s="45"/>
      <c r="H391" s="56"/>
      <c r="I391" s="54"/>
      <c r="J391" s="45"/>
      <c r="K391" s="109"/>
      <c r="L3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1" s="57"/>
      <c r="N391" s="44" t="e">
        <f>VLOOKUP(tbl_claims[[#This Row],[Nationality]],Table4[],3,FALSE)</f>
        <v>#N/A</v>
      </c>
      <c r="O391" s="10" t="str">
        <f>IF(tbl_claims[[#This Row],[Date of Birth]]&lt;&gt;"", DATE(YEAR(tbl_claims[[#This Row],[Date of Birth]])+16, MONTH(tbl_claims[[#This Row],[Date of Birth]]), DAY(tbl_claims[[#This Row],[Date of Birth]])), "")</f>
        <v/>
      </c>
      <c r="P391" s="10" t="str">
        <f>IF(tbl_claims[[#This Row],[Date of Birth]]&lt;&gt;"", DATE(YEAR(tbl_claims[[#This Row],[Date of Birth]])+18, MONTH(tbl_claims[[#This Row],[Date of Birth]]), DAY(tbl_claims[[#This Row],[Date of Birth]])), "")</f>
        <v/>
      </c>
      <c r="Q391" s="10" t="str">
        <f>IF(tbl_claims[[#This Row],[Date of Birth]]&lt;&gt;"", DATE(YEAR(tbl_claims[[#This Row],[Date of Birth]])+21, MONTH(tbl_claims[[#This Row],[Date of Birth]]), DAY(tbl_claims[[#This Row],[Date of Birth]])), "")</f>
        <v/>
      </c>
      <c r="R391" s="10" t="str">
        <f>IF(tbl_claims[[#This Row],[Date of Birth]]&lt;&gt;"", DATE(YEAR(tbl_claims[[#This Row],[Date of Birth]])+25, MONTH(tbl_claims[[#This Row],[Date of Birth]]), DAY(tbl_claims[[#This Row],[Date of Birth]])), "")</f>
        <v/>
      </c>
    </row>
    <row r="392" spans="1:18" s="9" customFormat="1">
      <c r="A392" s="78"/>
      <c r="B392" s="45"/>
      <c r="C392" s="45"/>
      <c r="D392" s="56"/>
      <c r="E392" s="46"/>
      <c r="F392" s="45"/>
      <c r="G392" s="45"/>
      <c r="H392" s="56"/>
      <c r="I392" s="54"/>
      <c r="J392" s="45"/>
      <c r="K392" s="109"/>
      <c r="L3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2" s="57"/>
      <c r="N392" s="44" t="e">
        <f>VLOOKUP(tbl_claims[[#This Row],[Nationality]],Table4[],3,FALSE)</f>
        <v>#N/A</v>
      </c>
      <c r="O392" s="10" t="str">
        <f>IF(tbl_claims[[#This Row],[Date of Birth]]&lt;&gt;"", DATE(YEAR(tbl_claims[[#This Row],[Date of Birth]])+16, MONTH(tbl_claims[[#This Row],[Date of Birth]]), DAY(tbl_claims[[#This Row],[Date of Birth]])), "")</f>
        <v/>
      </c>
      <c r="P392" s="10" t="str">
        <f>IF(tbl_claims[[#This Row],[Date of Birth]]&lt;&gt;"", DATE(YEAR(tbl_claims[[#This Row],[Date of Birth]])+18, MONTH(tbl_claims[[#This Row],[Date of Birth]]), DAY(tbl_claims[[#This Row],[Date of Birth]])), "")</f>
        <v/>
      </c>
      <c r="Q392" s="10" t="str">
        <f>IF(tbl_claims[[#This Row],[Date of Birth]]&lt;&gt;"", DATE(YEAR(tbl_claims[[#This Row],[Date of Birth]])+21, MONTH(tbl_claims[[#This Row],[Date of Birth]]), DAY(tbl_claims[[#This Row],[Date of Birth]])), "")</f>
        <v/>
      </c>
      <c r="R392" s="10" t="str">
        <f>IF(tbl_claims[[#This Row],[Date of Birth]]&lt;&gt;"", DATE(YEAR(tbl_claims[[#This Row],[Date of Birth]])+25, MONTH(tbl_claims[[#This Row],[Date of Birth]]), DAY(tbl_claims[[#This Row],[Date of Birth]])), "")</f>
        <v/>
      </c>
    </row>
    <row r="393" spans="1:18" s="9" customFormat="1">
      <c r="A393" s="78"/>
      <c r="B393" s="45"/>
      <c r="C393" s="45"/>
      <c r="D393" s="56"/>
      <c r="E393" s="46"/>
      <c r="F393" s="45"/>
      <c r="G393" s="45"/>
      <c r="H393" s="56"/>
      <c r="I393" s="54"/>
      <c r="J393" s="45"/>
      <c r="K393" s="109"/>
      <c r="L3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3" s="57"/>
      <c r="N393" s="44" t="e">
        <f>VLOOKUP(tbl_claims[[#This Row],[Nationality]],Table4[],3,FALSE)</f>
        <v>#N/A</v>
      </c>
      <c r="O393" s="10" t="str">
        <f>IF(tbl_claims[[#This Row],[Date of Birth]]&lt;&gt;"", DATE(YEAR(tbl_claims[[#This Row],[Date of Birth]])+16, MONTH(tbl_claims[[#This Row],[Date of Birth]]), DAY(tbl_claims[[#This Row],[Date of Birth]])), "")</f>
        <v/>
      </c>
      <c r="P393" s="10" t="str">
        <f>IF(tbl_claims[[#This Row],[Date of Birth]]&lt;&gt;"", DATE(YEAR(tbl_claims[[#This Row],[Date of Birth]])+18, MONTH(tbl_claims[[#This Row],[Date of Birth]]), DAY(tbl_claims[[#This Row],[Date of Birth]])), "")</f>
        <v/>
      </c>
      <c r="Q393" s="10" t="str">
        <f>IF(tbl_claims[[#This Row],[Date of Birth]]&lt;&gt;"", DATE(YEAR(tbl_claims[[#This Row],[Date of Birth]])+21, MONTH(tbl_claims[[#This Row],[Date of Birth]]), DAY(tbl_claims[[#This Row],[Date of Birth]])), "")</f>
        <v/>
      </c>
      <c r="R393" s="10" t="str">
        <f>IF(tbl_claims[[#This Row],[Date of Birth]]&lt;&gt;"", DATE(YEAR(tbl_claims[[#This Row],[Date of Birth]])+25, MONTH(tbl_claims[[#This Row],[Date of Birth]]), DAY(tbl_claims[[#This Row],[Date of Birth]])), "")</f>
        <v/>
      </c>
    </row>
    <row r="394" spans="1:18" s="9" customFormat="1">
      <c r="A394" s="78"/>
      <c r="B394" s="45"/>
      <c r="C394" s="45"/>
      <c r="D394" s="56"/>
      <c r="E394" s="46"/>
      <c r="F394" s="45"/>
      <c r="G394" s="45"/>
      <c r="H394" s="56"/>
      <c r="I394" s="54"/>
      <c r="J394" s="45"/>
      <c r="K394" s="109"/>
      <c r="L3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4" s="57"/>
      <c r="N394" s="44" t="e">
        <f>VLOOKUP(tbl_claims[[#This Row],[Nationality]],Table4[],3,FALSE)</f>
        <v>#N/A</v>
      </c>
      <c r="O394" s="10" t="str">
        <f>IF(tbl_claims[[#This Row],[Date of Birth]]&lt;&gt;"", DATE(YEAR(tbl_claims[[#This Row],[Date of Birth]])+16, MONTH(tbl_claims[[#This Row],[Date of Birth]]), DAY(tbl_claims[[#This Row],[Date of Birth]])), "")</f>
        <v/>
      </c>
      <c r="P394" s="10" t="str">
        <f>IF(tbl_claims[[#This Row],[Date of Birth]]&lt;&gt;"", DATE(YEAR(tbl_claims[[#This Row],[Date of Birth]])+18, MONTH(tbl_claims[[#This Row],[Date of Birth]]), DAY(tbl_claims[[#This Row],[Date of Birth]])), "")</f>
        <v/>
      </c>
      <c r="Q394" s="10" t="str">
        <f>IF(tbl_claims[[#This Row],[Date of Birth]]&lt;&gt;"", DATE(YEAR(tbl_claims[[#This Row],[Date of Birth]])+21, MONTH(tbl_claims[[#This Row],[Date of Birth]]), DAY(tbl_claims[[#This Row],[Date of Birth]])), "")</f>
        <v/>
      </c>
      <c r="R394" s="10" t="str">
        <f>IF(tbl_claims[[#This Row],[Date of Birth]]&lt;&gt;"", DATE(YEAR(tbl_claims[[#This Row],[Date of Birth]])+25, MONTH(tbl_claims[[#This Row],[Date of Birth]]), DAY(tbl_claims[[#This Row],[Date of Birth]])), "")</f>
        <v/>
      </c>
    </row>
    <row r="395" spans="1:18" s="9" customFormat="1">
      <c r="A395" s="78"/>
      <c r="B395" s="45"/>
      <c r="C395" s="45"/>
      <c r="D395" s="56"/>
      <c r="E395" s="46"/>
      <c r="F395" s="45"/>
      <c r="G395" s="45"/>
      <c r="H395" s="56"/>
      <c r="I395" s="54"/>
      <c r="J395" s="45"/>
      <c r="K395" s="109"/>
      <c r="L3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5" s="57"/>
      <c r="N395" s="44" t="e">
        <f>VLOOKUP(tbl_claims[[#This Row],[Nationality]],Table4[],3,FALSE)</f>
        <v>#N/A</v>
      </c>
      <c r="O395" s="10" t="str">
        <f>IF(tbl_claims[[#This Row],[Date of Birth]]&lt;&gt;"", DATE(YEAR(tbl_claims[[#This Row],[Date of Birth]])+16, MONTH(tbl_claims[[#This Row],[Date of Birth]]), DAY(tbl_claims[[#This Row],[Date of Birth]])), "")</f>
        <v/>
      </c>
      <c r="P395" s="10" t="str">
        <f>IF(tbl_claims[[#This Row],[Date of Birth]]&lt;&gt;"", DATE(YEAR(tbl_claims[[#This Row],[Date of Birth]])+18, MONTH(tbl_claims[[#This Row],[Date of Birth]]), DAY(tbl_claims[[#This Row],[Date of Birth]])), "")</f>
        <v/>
      </c>
      <c r="Q395" s="10" t="str">
        <f>IF(tbl_claims[[#This Row],[Date of Birth]]&lt;&gt;"", DATE(YEAR(tbl_claims[[#This Row],[Date of Birth]])+21, MONTH(tbl_claims[[#This Row],[Date of Birth]]), DAY(tbl_claims[[#This Row],[Date of Birth]])), "")</f>
        <v/>
      </c>
      <c r="R395" s="10" t="str">
        <f>IF(tbl_claims[[#This Row],[Date of Birth]]&lt;&gt;"", DATE(YEAR(tbl_claims[[#This Row],[Date of Birth]])+25, MONTH(tbl_claims[[#This Row],[Date of Birth]]), DAY(tbl_claims[[#This Row],[Date of Birth]])), "")</f>
        <v/>
      </c>
    </row>
    <row r="396" spans="1:18" s="9" customFormat="1">
      <c r="A396" s="78"/>
      <c r="B396" s="45"/>
      <c r="C396" s="45"/>
      <c r="D396" s="56"/>
      <c r="E396" s="46"/>
      <c r="F396" s="45"/>
      <c r="G396" s="45"/>
      <c r="H396" s="56"/>
      <c r="I396" s="54"/>
      <c r="J396" s="45"/>
      <c r="K396" s="109"/>
      <c r="L3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6" s="57"/>
      <c r="N396" s="44" t="e">
        <f>VLOOKUP(tbl_claims[[#This Row],[Nationality]],Table4[],3,FALSE)</f>
        <v>#N/A</v>
      </c>
      <c r="O396" s="10" t="str">
        <f>IF(tbl_claims[[#This Row],[Date of Birth]]&lt;&gt;"", DATE(YEAR(tbl_claims[[#This Row],[Date of Birth]])+16, MONTH(tbl_claims[[#This Row],[Date of Birth]]), DAY(tbl_claims[[#This Row],[Date of Birth]])), "")</f>
        <v/>
      </c>
      <c r="P396" s="10" t="str">
        <f>IF(tbl_claims[[#This Row],[Date of Birth]]&lt;&gt;"", DATE(YEAR(tbl_claims[[#This Row],[Date of Birth]])+18, MONTH(tbl_claims[[#This Row],[Date of Birth]]), DAY(tbl_claims[[#This Row],[Date of Birth]])), "")</f>
        <v/>
      </c>
      <c r="Q396" s="10" t="str">
        <f>IF(tbl_claims[[#This Row],[Date of Birth]]&lt;&gt;"", DATE(YEAR(tbl_claims[[#This Row],[Date of Birth]])+21, MONTH(tbl_claims[[#This Row],[Date of Birth]]), DAY(tbl_claims[[#This Row],[Date of Birth]])), "")</f>
        <v/>
      </c>
      <c r="R396" s="10" t="str">
        <f>IF(tbl_claims[[#This Row],[Date of Birth]]&lt;&gt;"", DATE(YEAR(tbl_claims[[#This Row],[Date of Birth]])+25, MONTH(tbl_claims[[#This Row],[Date of Birth]]), DAY(tbl_claims[[#This Row],[Date of Birth]])), "")</f>
        <v/>
      </c>
    </row>
    <row r="397" spans="1:18" s="9" customFormat="1">
      <c r="A397" s="78"/>
      <c r="B397" s="45"/>
      <c r="C397" s="45"/>
      <c r="D397" s="56"/>
      <c r="E397" s="46"/>
      <c r="F397" s="45"/>
      <c r="G397" s="45"/>
      <c r="H397" s="56"/>
      <c r="I397" s="54"/>
      <c r="J397" s="45"/>
      <c r="K397" s="109"/>
      <c r="L3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7" s="57"/>
      <c r="N397" s="44" t="e">
        <f>VLOOKUP(tbl_claims[[#This Row],[Nationality]],Table4[],3,FALSE)</f>
        <v>#N/A</v>
      </c>
      <c r="O397" s="10" t="str">
        <f>IF(tbl_claims[[#This Row],[Date of Birth]]&lt;&gt;"", DATE(YEAR(tbl_claims[[#This Row],[Date of Birth]])+16, MONTH(tbl_claims[[#This Row],[Date of Birth]]), DAY(tbl_claims[[#This Row],[Date of Birth]])), "")</f>
        <v/>
      </c>
      <c r="P397" s="10" t="str">
        <f>IF(tbl_claims[[#This Row],[Date of Birth]]&lt;&gt;"", DATE(YEAR(tbl_claims[[#This Row],[Date of Birth]])+18, MONTH(tbl_claims[[#This Row],[Date of Birth]]), DAY(tbl_claims[[#This Row],[Date of Birth]])), "")</f>
        <v/>
      </c>
      <c r="Q397" s="10" t="str">
        <f>IF(tbl_claims[[#This Row],[Date of Birth]]&lt;&gt;"", DATE(YEAR(tbl_claims[[#This Row],[Date of Birth]])+21, MONTH(tbl_claims[[#This Row],[Date of Birth]]), DAY(tbl_claims[[#This Row],[Date of Birth]])), "")</f>
        <v/>
      </c>
      <c r="R397" s="10" t="str">
        <f>IF(tbl_claims[[#This Row],[Date of Birth]]&lt;&gt;"", DATE(YEAR(tbl_claims[[#This Row],[Date of Birth]])+25, MONTH(tbl_claims[[#This Row],[Date of Birth]]), DAY(tbl_claims[[#This Row],[Date of Birth]])), "")</f>
        <v/>
      </c>
    </row>
    <row r="398" spans="1:18" s="9" customFormat="1">
      <c r="A398" s="78"/>
      <c r="B398" s="45"/>
      <c r="C398" s="45"/>
      <c r="D398" s="56"/>
      <c r="E398" s="46"/>
      <c r="F398" s="45"/>
      <c r="G398" s="45"/>
      <c r="H398" s="56"/>
      <c r="I398" s="54"/>
      <c r="J398" s="45"/>
      <c r="K398" s="109"/>
      <c r="L3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8" s="57"/>
      <c r="N398" s="44" t="e">
        <f>VLOOKUP(tbl_claims[[#This Row],[Nationality]],Table4[],3,FALSE)</f>
        <v>#N/A</v>
      </c>
      <c r="O398" s="10" t="str">
        <f>IF(tbl_claims[[#This Row],[Date of Birth]]&lt;&gt;"", DATE(YEAR(tbl_claims[[#This Row],[Date of Birth]])+16, MONTH(tbl_claims[[#This Row],[Date of Birth]]), DAY(tbl_claims[[#This Row],[Date of Birth]])), "")</f>
        <v/>
      </c>
      <c r="P398" s="10" t="str">
        <f>IF(tbl_claims[[#This Row],[Date of Birth]]&lt;&gt;"", DATE(YEAR(tbl_claims[[#This Row],[Date of Birth]])+18, MONTH(tbl_claims[[#This Row],[Date of Birth]]), DAY(tbl_claims[[#This Row],[Date of Birth]])), "")</f>
        <v/>
      </c>
      <c r="Q398" s="10" t="str">
        <f>IF(tbl_claims[[#This Row],[Date of Birth]]&lt;&gt;"", DATE(YEAR(tbl_claims[[#This Row],[Date of Birth]])+21, MONTH(tbl_claims[[#This Row],[Date of Birth]]), DAY(tbl_claims[[#This Row],[Date of Birth]])), "")</f>
        <v/>
      </c>
      <c r="R398" s="10" t="str">
        <f>IF(tbl_claims[[#This Row],[Date of Birth]]&lt;&gt;"", DATE(YEAR(tbl_claims[[#This Row],[Date of Birth]])+25, MONTH(tbl_claims[[#This Row],[Date of Birth]]), DAY(tbl_claims[[#This Row],[Date of Birth]])), "")</f>
        <v/>
      </c>
    </row>
    <row r="399" spans="1:18" s="9" customFormat="1">
      <c r="A399" s="78"/>
      <c r="B399" s="45"/>
      <c r="C399" s="45"/>
      <c r="D399" s="56"/>
      <c r="E399" s="46"/>
      <c r="F399" s="45"/>
      <c r="G399" s="45"/>
      <c r="H399" s="56"/>
      <c r="I399" s="54"/>
      <c r="J399" s="45"/>
      <c r="K399" s="109"/>
      <c r="L3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Date]]&gt;=$Q399,"Re-check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399" s="57"/>
      <c r="N399" s="44" t="e">
        <f>VLOOKUP(tbl_claims[[#This Row],[Nationality]],Table4[],3,FALSE)</f>
        <v>#N/A</v>
      </c>
      <c r="O399" s="10" t="str">
        <f>IF(tbl_claims[[#This Row],[Date of Birth]]&lt;&gt;"", DATE(YEAR(tbl_claims[[#This Row],[Date of Birth]])+16, MONTH(tbl_claims[[#This Row],[Date of Birth]]), DAY(tbl_claims[[#This Row],[Date of Birth]])), "")</f>
        <v/>
      </c>
      <c r="P399" s="10" t="str">
        <f>IF(tbl_claims[[#This Row],[Date of Birth]]&lt;&gt;"", DATE(YEAR(tbl_claims[[#This Row],[Date of Birth]])+18, MONTH(tbl_claims[[#This Row],[Date of Birth]]), DAY(tbl_claims[[#This Row],[Date of Birth]])), "")</f>
        <v/>
      </c>
      <c r="Q399" s="10" t="str">
        <f>IF(tbl_claims[[#This Row],[Date of Birth]]&lt;&gt;"", DATE(YEAR(tbl_claims[[#This Row],[Date of Birth]])+21, MONTH(tbl_claims[[#This Row],[Date of Birth]]), DAY(tbl_claims[[#This Row],[Date of Birth]])), "")</f>
        <v/>
      </c>
      <c r="R399" s="10" t="str">
        <f>IF(tbl_claims[[#This Row],[Date of Birth]]&lt;&gt;"", DATE(YEAR(tbl_claims[[#This Row],[Date of Birth]])+25, MONTH(tbl_claims[[#This Row],[Date of Birth]]), DAY(tbl_claims[[#This Row],[Date of Birth]])), "")</f>
        <v/>
      </c>
    </row>
    <row r="400" spans="1:18" s="9" customFormat="1">
      <c r="A400" s="78"/>
      <c r="B400" s="45"/>
      <c r="C400" s="45"/>
      <c r="D400" s="56"/>
      <c r="E400" s="46"/>
      <c r="F400" s="45"/>
      <c r="G400" s="45"/>
      <c r="H400" s="56"/>
      <c r="I400" s="54"/>
      <c r="J400" s="45"/>
      <c r="K400" s="109"/>
      <c r="L4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0" s="57"/>
      <c r="N400" s="44" t="e">
        <f>VLOOKUP(tbl_claims[[#This Row],[Nationality]],Table4[],3,FALSE)</f>
        <v>#N/A</v>
      </c>
      <c r="O400" s="10" t="str">
        <f>IF(tbl_claims[[#This Row],[Date of Birth]]&lt;&gt;"", DATE(YEAR(tbl_claims[[#This Row],[Date of Birth]])+16, MONTH(tbl_claims[[#This Row],[Date of Birth]]), DAY(tbl_claims[[#This Row],[Date of Birth]])), "")</f>
        <v/>
      </c>
      <c r="P400" s="10" t="str">
        <f>IF(tbl_claims[[#This Row],[Date of Birth]]&lt;&gt;"", DATE(YEAR(tbl_claims[[#This Row],[Date of Birth]])+18, MONTH(tbl_claims[[#This Row],[Date of Birth]]), DAY(tbl_claims[[#This Row],[Date of Birth]])), "")</f>
        <v/>
      </c>
      <c r="Q400" s="10" t="str">
        <f>IF(tbl_claims[[#This Row],[Date of Birth]]&lt;&gt;"", DATE(YEAR(tbl_claims[[#This Row],[Date of Birth]])+21, MONTH(tbl_claims[[#This Row],[Date of Birth]]), DAY(tbl_claims[[#This Row],[Date of Birth]])), "")</f>
        <v/>
      </c>
      <c r="R400" s="10" t="str">
        <f>IF(tbl_claims[[#This Row],[Date of Birth]]&lt;&gt;"", DATE(YEAR(tbl_claims[[#This Row],[Date of Birth]])+25, MONTH(tbl_claims[[#This Row],[Date of Birth]]), DAY(tbl_claims[[#This Row],[Date of Birth]])), "")</f>
        <v/>
      </c>
    </row>
    <row r="401" spans="1:18" s="9" customFormat="1">
      <c r="A401" s="78"/>
      <c r="B401" s="45"/>
      <c r="C401" s="45"/>
      <c r="D401" s="56"/>
      <c r="E401" s="46"/>
      <c r="F401" s="45"/>
      <c r="G401" s="45"/>
      <c r="H401" s="56"/>
      <c r="I401" s="54"/>
      <c r="J401" s="45"/>
      <c r="K401" s="109"/>
      <c r="L4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1" s="57"/>
      <c r="N401" s="44" t="e">
        <f>VLOOKUP(tbl_claims[[#This Row],[Nationality]],Table4[],3,FALSE)</f>
        <v>#N/A</v>
      </c>
      <c r="O401" s="10" t="str">
        <f>IF(tbl_claims[[#This Row],[Date of Birth]]&lt;&gt;"", DATE(YEAR(tbl_claims[[#This Row],[Date of Birth]])+16, MONTH(tbl_claims[[#This Row],[Date of Birth]]), DAY(tbl_claims[[#This Row],[Date of Birth]])), "")</f>
        <v/>
      </c>
      <c r="P401" s="10" t="str">
        <f>IF(tbl_claims[[#This Row],[Date of Birth]]&lt;&gt;"", DATE(YEAR(tbl_claims[[#This Row],[Date of Birth]])+18, MONTH(tbl_claims[[#This Row],[Date of Birth]]), DAY(tbl_claims[[#This Row],[Date of Birth]])), "")</f>
        <v/>
      </c>
      <c r="Q401" s="10" t="str">
        <f>IF(tbl_claims[[#This Row],[Date of Birth]]&lt;&gt;"", DATE(YEAR(tbl_claims[[#This Row],[Date of Birth]])+21, MONTH(tbl_claims[[#This Row],[Date of Birth]]), DAY(tbl_claims[[#This Row],[Date of Birth]])), "")</f>
        <v/>
      </c>
      <c r="R401" s="10" t="str">
        <f>IF(tbl_claims[[#This Row],[Date of Birth]]&lt;&gt;"", DATE(YEAR(tbl_claims[[#This Row],[Date of Birth]])+25, MONTH(tbl_claims[[#This Row],[Date of Birth]]), DAY(tbl_claims[[#This Row],[Date of Birth]])), "")</f>
        <v/>
      </c>
    </row>
    <row r="402" spans="1:18" s="9" customFormat="1">
      <c r="A402" s="78"/>
      <c r="B402" s="45"/>
      <c r="C402" s="45"/>
      <c r="D402" s="56"/>
      <c r="E402" s="46"/>
      <c r="F402" s="45"/>
      <c r="G402" s="45"/>
      <c r="H402" s="56"/>
      <c r="I402" s="54"/>
      <c r="J402" s="45"/>
      <c r="K402" s="109"/>
      <c r="L4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2" s="57"/>
      <c r="N402" s="44" t="e">
        <f>VLOOKUP(tbl_claims[[#This Row],[Nationality]],Table4[],3,FALSE)</f>
        <v>#N/A</v>
      </c>
      <c r="O402" s="10" t="str">
        <f>IF(tbl_claims[[#This Row],[Date of Birth]]&lt;&gt;"", DATE(YEAR(tbl_claims[[#This Row],[Date of Birth]])+16, MONTH(tbl_claims[[#This Row],[Date of Birth]]), DAY(tbl_claims[[#This Row],[Date of Birth]])), "")</f>
        <v/>
      </c>
      <c r="P402" s="10" t="str">
        <f>IF(tbl_claims[[#This Row],[Date of Birth]]&lt;&gt;"", DATE(YEAR(tbl_claims[[#This Row],[Date of Birth]])+18, MONTH(tbl_claims[[#This Row],[Date of Birth]]), DAY(tbl_claims[[#This Row],[Date of Birth]])), "")</f>
        <v/>
      </c>
      <c r="Q402" s="10" t="str">
        <f>IF(tbl_claims[[#This Row],[Date of Birth]]&lt;&gt;"", DATE(YEAR(tbl_claims[[#This Row],[Date of Birth]])+21, MONTH(tbl_claims[[#This Row],[Date of Birth]]), DAY(tbl_claims[[#This Row],[Date of Birth]])), "")</f>
        <v/>
      </c>
      <c r="R402" s="10" t="str">
        <f>IF(tbl_claims[[#This Row],[Date of Birth]]&lt;&gt;"", DATE(YEAR(tbl_claims[[#This Row],[Date of Birth]])+25, MONTH(tbl_claims[[#This Row],[Date of Birth]]), DAY(tbl_claims[[#This Row],[Date of Birth]])), "")</f>
        <v/>
      </c>
    </row>
    <row r="403" spans="1:18" s="9" customFormat="1">
      <c r="A403" s="78"/>
      <c r="B403" s="45"/>
      <c r="C403" s="45"/>
      <c r="D403" s="56"/>
      <c r="E403" s="46"/>
      <c r="F403" s="45"/>
      <c r="G403" s="45"/>
      <c r="H403" s="56"/>
      <c r="I403" s="54"/>
      <c r="J403" s="45"/>
      <c r="K403" s="109"/>
      <c r="L4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3" s="57"/>
      <c r="N403" s="44" t="e">
        <f>VLOOKUP(tbl_claims[[#This Row],[Nationality]],Table4[],3,FALSE)</f>
        <v>#N/A</v>
      </c>
      <c r="O403" s="10" t="str">
        <f>IF(tbl_claims[[#This Row],[Date of Birth]]&lt;&gt;"", DATE(YEAR(tbl_claims[[#This Row],[Date of Birth]])+16, MONTH(tbl_claims[[#This Row],[Date of Birth]]), DAY(tbl_claims[[#This Row],[Date of Birth]])), "")</f>
        <v/>
      </c>
      <c r="P403" s="10" t="str">
        <f>IF(tbl_claims[[#This Row],[Date of Birth]]&lt;&gt;"", DATE(YEAR(tbl_claims[[#This Row],[Date of Birth]])+18, MONTH(tbl_claims[[#This Row],[Date of Birth]]), DAY(tbl_claims[[#This Row],[Date of Birth]])), "")</f>
        <v/>
      </c>
      <c r="Q403" s="10" t="str">
        <f>IF(tbl_claims[[#This Row],[Date of Birth]]&lt;&gt;"", DATE(YEAR(tbl_claims[[#This Row],[Date of Birth]])+21, MONTH(tbl_claims[[#This Row],[Date of Birth]]), DAY(tbl_claims[[#This Row],[Date of Birth]])), "")</f>
        <v/>
      </c>
      <c r="R403" s="10" t="str">
        <f>IF(tbl_claims[[#This Row],[Date of Birth]]&lt;&gt;"", DATE(YEAR(tbl_claims[[#This Row],[Date of Birth]])+25, MONTH(tbl_claims[[#This Row],[Date of Birth]]), DAY(tbl_claims[[#This Row],[Date of Birth]])), "")</f>
        <v/>
      </c>
    </row>
    <row r="404" spans="1:18" s="9" customFormat="1">
      <c r="A404" s="78"/>
      <c r="B404" s="45"/>
      <c r="C404" s="45"/>
      <c r="D404" s="56"/>
      <c r="E404" s="46"/>
      <c r="F404" s="45"/>
      <c r="G404" s="45"/>
      <c r="H404" s="56"/>
      <c r="I404" s="54"/>
      <c r="J404" s="45"/>
      <c r="K404" s="109"/>
      <c r="L4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4" s="57"/>
      <c r="N404" s="44" t="e">
        <f>VLOOKUP(tbl_claims[[#This Row],[Nationality]],Table4[],3,FALSE)</f>
        <v>#N/A</v>
      </c>
      <c r="O404" s="10" t="str">
        <f>IF(tbl_claims[[#This Row],[Date of Birth]]&lt;&gt;"", DATE(YEAR(tbl_claims[[#This Row],[Date of Birth]])+16, MONTH(tbl_claims[[#This Row],[Date of Birth]]), DAY(tbl_claims[[#This Row],[Date of Birth]])), "")</f>
        <v/>
      </c>
      <c r="P404" s="10" t="str">
        <f>IF(tbl_claims[[#This Row],[Date of Birth]]&lt;&gt;"", DATE(YEAR(tbl_claims[[#This Row],[Date of Birth]])+18, MONTH(tbl_claims[[#This Row],[Date of Birth]]), DAY(tbl_claims[[#This Row],[Date of Birth]])), "")</f>
        <v/>
      </c>
      <c r="Q404" s="10" t="str">
        <f>IF(tbl_claims[[#This Row],[Date of Birth]]&lt;&gt;"", DATE(YEAR(tbl_claims[[#This Row],[Date of Birth]])+21, MONTH(tbl_claims[[#This Row],[Date of Birth]]), DAY(tbl_claims[[#This Row],[Date of Birth]])), "")</f>
        <v/>
      </c>
      <c r="R404" s="10" t="str">
        <f>IF(tbl_claims[[#This Row],[Date of Birth]]&lt;&gt;"", DATE(YEAR(tbl_claims[[#This Row],[Date of Birth]])+25, MONTH(tbl_claims[[#This Row],[Date of Birth]]), DAY(tbl_claims[[#This Row],[Date of Birth]])), "")</f>
        <v/>
      </c>
    </row>
    <row r="405" spans="1:18" s="9" customFormat="1">
      <c r="A405" s="78"/>
      <c r="B405" s="45"/>
      <c r="C405" s="45"/>
      <c r="D405" s="56"/>
      <c r="E405" s="46"/>
      <c r="F405" s="45"/>
      <c r="G405" s="45"/>
      <c r="H405" s="56"/>
      <c r="I405" s="54"/>
      <c r="J405" s="45"/>
      <c r="K405" s="109"/>
      <c r="L4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5" s="57"/>
      <c r="N405" s="44" t="e">
        <f>VLOOKUP(tbl_claims[[#This Row],[Nationality]],Table4[],3,FALSE)</f>
        <v>#N/A</v>
      </c>
      <c r="O405" s="10" t="str">
        <f>IF(tbl_claims[[#This Row],[Date of Birth]]&lt;&gt;"", DATE(YEAR(tbl_claims[[#This Row],[Date of Birth]])+16, MONTH(tbl_claims[[#This Row],[Date of Birth]]), DAY(tbl_claims[[#This Row],[Date of Birth]])), "")</f>
        <v/>
      </c>
      <c r="P405" s="10" t="str">
        <f>IF(tbl_claims[[#This Row],[Date of Birth]]&lt;&gt;"", DATE(YEAR(tbl_claims[[#This Row],[Date of Birth]])+18, MONTH(tbl_claims[[#This Row],[Date of Birth]]), DAY(tbl_claims[[#This Row],[Date of Birth]])), "")</f>
        <v/>
      </c>
      <c r="Q405" s="10" t="str">
        <f>IF(tbl_claims[[#This Row],[Date of Birth]]&lt;&gt;"", DATE(YEAR(tbl_claims[[#This Row],[Date of Birth]])+21, MONTH(tbl_claims[[#This Row],[Date of Birth]]), DAY(tbl_claims[[#This Row],[Date of Birth]])), "")</f>
        <v/>
      </c>
      <c r="R405" s="10" t="str">
        <f>IF(tbl_claims[[#This Row],[Date of Birth]]&lt;&gt;"", DATE(YEAR(tbl_claims[[#This Row],[Date of Birth]])+25, MONTH(tbl_claims[[#This Row],[Date of Birth]]), DAY(tbl_claims[[#This Row],[Date of Birth]])), "")</f>
        <v/>
      </c>
    </row>
    <row r="406" spans="1:18" s="9" customFormat="1">
      <c r="A406" s="78"/>
      <c r="B406" s="45"/>
      <c r="C406" s="45"/>
      <c r="D406" s="56"/>
      <c r="E406" s="46"/>
      <c r="F406" s="45"/>
      <c r="G406" s="45"/>
      <c r="H406" s="56"/>
      <c r="I406" s="54"/>
      <c r="J406" s="45"/>
      <c r="K406" s="109"/>
      <c r="L4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6" s="57"/>
      <c r="N406" s="44" t="e">
        <f>VLOOKUP(tbl_claims[[#This Row],[Nationality]],Table4[],3,FALSE)</f>
        <v>#N/A</v>
      </c>
      <c r="O406" s="10" t="str">
        <f>IF(tbl_claims[[#This Row],[Date of Birth]]&lt;&gt;"", DATE(YEAR(tbl_claims[[#This Row],[Date of Birth]])+16, MONTH(tbl_claims[[#This Row],[Date of Birth]]), DAY(tbl_claims[[#This Row],[Date of Birth]])), "")</f>
        <v/>
      </c>
      <c r="P406" s="10" t="str">
        <f>IF(tbl_claims[[#This Row],[Date of Birth]]&lt;&gt;"", DATE(YEAR(tbl_claims[[#This Row],[Date of Birth]])+18, MONTH(tbl_claims[[#This Row],[Date of Birth]]), DAY(tbl_claims[[#This Row],[Date of Birth]])), "")</f>
        <v/>
      </c>
      <c r="Q406" s="10" t="str">
        <f>IF(tbl_claims[[#This Row],[Date of Birth]]&lt;&gt;"", DATE(YEAR(tbl_claims[[#This Row],[Date of Birth]])+21, MONTH(tbl_claims[[#This Row],[Date of Birth]]), DAY(tbl_claims[[#This Row],[Date of Birth]])), "")</f>
        <v/>
      </c>
      <c r="R406" s="10" t="str">
        <f>IF(tbl_claims[[#This Row],[Date of Birth]]&lt;&gt;"", DATE(YEAR(tbl_claims[[#This Row],[Date of Birth]])+25, MONTH(tbl_claims[[#This Row],[Date of Birth]]), DAY(tbl_claims[[#This Row],[Date of Birth]])), "")</f>
        <v/>
      </c>
    </row>
    <row r="407" spans="1:18" s="9" customFormat="1">
      <c r="A407" s="78"/>
      <c r="B407" s="45"/>
      <c r="C407" s="45"/>
      <c r="D407" s="56"/>
      <c r="E407" s="46"/>
      <c r="F407" s="45"/>
      <c r="G407" s="45"/>
      <c r="H407" s="56"/>
      <c r="I407" s="54"/>
      <c r="J407" s="45"/>
      <c r="K407" s="109"/>
      <c r="L4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7" s="57"/>
      <c r="N407" s="44" t="e">
        <f>VLOOKUP(tbl_claims[[#This Row],[Nationality]],Table4[],3,FALSE)</f>
        <v>#N/A</v>
      </c>
      <c r="O407" s="10" t="str">
        <f>IF(tbl_claims[[#This Row],[Date of Birth]]&lt;&gt;"", DATE(YEAR(tbl_claims[[#This Row],[Date of Birth]])+16, MONTH(tbl_claims[[#This Row],[Date of Birth]]), DAY(tbl_claims[[#This Row],[Date of Birth]])), "")</f>
        <v/>
      </c>
      <c r="P407" s="10" t="str">
        <f>IF(tbl_claims[[#This Row],[Date of Birth]]&lt;&gt;"", DATE(YEAR(tbl_claims[[#This Row],[Date of Birth]])+18, MONTH(tbl_claims[[#This Row],[Date of Birth]]), DAY(tbl_claims[[#This Row],[Date of Birth]])), "")</f>
        <v/>
      </c>
      <c r="Q407" s="10" t="str">
        <f>IF(tbl_claims[[#This Row],[Date of Birth]]&lt;&gt;"", DATE(YEAR(tbl_claims[[#This Row],[Date of Birth]])+21, MONTH(tbl_claims[[#This Row],[Date of Birth]]), DAY(tbl_claims[[#This Row],[Date of Birth]])), "")</f>
        <v/>
      </c>
      <c r="R407" s="10" t="str">
        <f>IF(tbl_claims[[#This Row],[Date of Birth]]&lt;&gt;"", DATE(YEAR(tbl_claims[[#This Row],[Date of Birth]])+25, MONTH(tbl_claims[[#This Row],[Date of Birth]]), DAY(tbl_claims[[#This Row],[Date of Birth]])), "")</f>
        <v/>
      </c>
    </row>
    <row r="408" spans="1:18" s="9" customFormat="1">
      <c r="A408" s="78"/>
      <c r="B408" s="45"/>
      <c r="C408" s="45"/>
      <c r="D408" s="56"/>
      <c r="E408" s="46"/>
      <c r="F408" s="45"/>
      <c r="G408" s="45"/>
      <c r="H408" s="56"/>
      <c r="I408" s="54"/>
      <c r="J408" s="45"/>
      <c r="K408" s="109"/>
      <c r="L4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8" s="57"/>
      <c r="N408" s="44" t="e">
        <f>VLOOKUP(tbl_claims[[#This Row],[Nationality]],Table4[],3,FALSE)</f>
        <v>#N/A</v>
      </c>
      <c r="O408" s="10" t="str">
        <f>IF(tbl_claims[[#This Row],[Date of Birth]]&lt;&gt;"", DATE(YEAR(tbl_claims[[#This Row],[Date of Birth]])+16, MONTH(tbl_claims[[#This Row],[Date of Birth]]), DAY(tbl_claims[[#This Row],[Date of Birth]])), "")</f>
        <v/>
      </c>
      <c r="P408" s="10" t="str">
        <f>IF(tbl_claims[[#This Row],[Date of Birth]]&lt;&gt;"", DATE(YEAR(tbl_claims[[#This Row],[Date of Birth]])+18, MONTH(tbl_claims[[#This Row],[Date of Birth]]), DAY(tbl_claims[[#This Row],[Date of Birth]])), "")</f>
        <v/>
      </c>
      <c r="Q408" s="10" t="str">
        <f>IF(tbl_claims[[#This Row],[Date of Birth]]&lt;&gt;"", DATE(YEAR(tbl_claims[[#This Row],[Date of Birth]])+21, MONTH(tbl_claims[[#This Row],[Date of Birth]]), DAY(tbl_claims[[#This Row],[Date of Birth]])), "")</f>
        <v/>
      </c>
      <c r="R408" s="10" t="str">
        <f>IF(tbl_claims[[#This Row],[Date of Birth]]&lt;&gt;"", DATE(YEAR(tbl_claims[[#This Row],[Date of Birth]])+25, MONTH(tbl_claims[[#This Row],[Date of Birth]]), DAY(tbl_claims[[#This Row],[Date of Birth]])), "")</f>
        <v/>
      </c>
    </row>
    <row r="409" spans="1:18" s="9" customFormat="1">
      <c r="A409" s="78"/>
      <c r="B409" s="45"/>
      <c r="C409" s="45"/>
      <c r="D409" s="56"/>
      <c r="E409" s="46"/>
      <c r="F409" s="45"/>
      <c r="G409" s="45"/>
      <c r="H409" s="56"/>
      <c r="I409" s="54"/>
      <c r="J409" s="45"/>
      <c r="K409" s="109"/>
      <c r="L4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09" s="57"/>
      <c r="N409" s="44" t="e">
        <f>VLOOKUP(tbl_claims[[#This Row],[Nationality]],Table4[],3,FALSE)</f>
        <v>#N/A</v>
      </c>
      <c r="O409" s="10" t="str">
        <f>IF(tbl_claims[[#This Row],[Date of Birth]]&lt;&gt;"", DATE(YEAR(tbl_claims[[#This Row],[Date of Birth]])+16, MONTH(tbl_claims[[#This Row],[Date of Birth]]), DAY(tbl_claims[[#This Row],[Date of Birth]])), "")</f>
        <v/>
      </c>
      <c r="P409" s="10" t="str">
        <f>IF(tbl_claims[[#This Row],[Date of Birth]]&lt;&gt;"", DATE(YEAR(tbl_claims[[#This Row],[Date of Birth]])+18, MONTH(tbl_claims[[#This Row],[Date of Birth]]), DAY(tbl_claims[[#This Row],[Date of Birth]])), "")</f>
        <v/>
      </c>
      <c r="Q409" s="10" t="str">
        <f>IF(tbl_claims[[#This Row],[Date of Birth]]&lt;&gt;"", DATE(YEAR(tbl_claims[[#This Row],[Date of Birth]])+21, MONTH(tbl_claims[[#This Row],[Date of Birth]]), DAY(tbl_claims[[#This Row],[Date of Birth]])), "")</f>
        <v/>
      </c>
      <c r="R409" s="10" t="str">
        <f>IF(tbl_claims[[#This Row],[Date of Birth]]&lt;&gt;"", DATE(YEAR(tbl_claims[[#This Row],[Date of Birth]])+25, MONTH(tbl_claims[[#This Row],[Date of Birth]]), DAY(tbl_claims[[#This Row],[Date of Birth]])), "")</f>
        <v/>
      </c>
    </row>
    <row r="410" spans="1:18" s="9" customFormat="1">
      <c r="A410" s="78"/>
      <c r="B410" s="45"/>
      <c r="C410" s="45"/>
      <c r="D410" s="56"/>
      <c r="E410" s="46"/>
      <c r="F410" s="45"/>
      <c r="G410" s="45"/>
      <c r="H410" s="56"/>
      <c r="I410" s="54"/>
      <c r="J410" s="45"/>
      <c r="K410" s="109"/>
      <c r="L4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0" s="57"/>
      <c r="N410" s="44" t="e">
        <f>VLOOKUP(tbl_claims[[#This Row],[Nationality]],Table4[],3,FALSE)</f>
        <v>#N/A</v>
      </c>
      <c r="O410" s="10" t="str">
        <f>IF(tbl_claims[[#This Row],[Date of Birth]]&lt;&gt;"", DATE(YEAR(tbl_claims[[#This Row],[Date of Birth]])+16, MONTH(tbl_claims[[#This Row],[Date of Birth]]), DAY(tbl_claims[[#This Row],[Date of Birth]])), "")</f>
        <v/>
      </c>
      <c r="P410" s="10" t="str">
        <f>IF(tbl_claims[[#This Row],[Date of Birth]]&lt;&gt;"", DATE(YEAR(tbl_claims[[#This Row],[Date of Birth]])+18, MONTH(tbl_claims[[#This Row],[Date of Birth]]), DAY(tbl_claims[[#This Row],[Date of Birth]])), "")</f>
        <v/>
      </c>
      <c r="Q410" s="10" t="str">
        <f>IF(tbl_claims[[#This Row],[Date of Birth]]&lt;&gt;"", DATE(YEAR(tbl_claims[[#This Row],[Date of Birth]])+21, MONTH(tbl_claims[[#This Row],[Date of Birth]]), DAY(tbl_claims[[#This Row],[Date of Birth]])), "")</f>
        <v/>
      </c>
      <c r="R410" s="10" t="str">
        <f>IF(tbl_claims[[#This Row],[Date of Birth]]&lt;&gt;"", DATE(YEAR(tbl_claims[[#This Row],[Date of Birth]])+25, MONTH(tbl_claims[[#This Row],[Date of Birth]]), DAY(tbl_claims[[#This Row],[Date of Birth]])), "")</f>
        <v/>
      </c>
    </row>
    <row r="411" spans="1:18" s="9" customFormat="1">
      <c r="A411" s="78"/>
      <c r="B411" s="45"/>
      <c r="C411" s="45"/>
      <c r="D411" s="56"/>
      <c r="E411" s="46"/>
      <c r="F411" s="45"/>
      <c r="G411" s="45"/>
      <c r="H411" s="56"/>
      <c r="I411" s="54"/>
      <c r="J411" s="45"/>
      <c r="K411" s="109"/>
      <c r="L4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1" s="57"/>
      <c r="N411" s="44" t="e">
        <f>VLOOKUP(tbl_claims[[#This Row],[Nationality]],Table4[],3,FALSE)</f>
        <v>#N/A</v>
      </c>
      <c r="O411" s="10" t="str">
        <f>IF(tbl_claims[[#This Row],[Date of Birth]]&lt;&gt;"", DATE(YEAR(tbl_claims[[#This Row],[Date of Birth]])+16, MONTH(tbl_claims[[#This Row],[Date of Birth]]), DAY(tbl_claims[[#This Row],[Date of Birth]])), "")</f>
        <v/>
      </c>
      <c r="P411" s="10" t="str">
        <f>IF(tbl_claims[[#This Row],[Date of Birth]]&lt;&gt;"", DATE(YEAR(tbl_claims[[#This Row],[Date of Birth]])+18, MONTH(tbl_claims[[#This Row],[Date of Birth]]), DAY(tbl_claims[[#This Row],[Date of Birth]])), "")</f>
        <v/>
      </c>
      <c r="Q411" s="10" t="str">
        <f>IF(tbl_claims[[#This Row],[Date of Birth]]&lt;&gt;"", DATE(YEAR(tbl_claims[[#This Row],[Date of Birth]])+21, MONTH(tbl_claims[[#This Row],[Date of Birth]]), DAY(tbl_claims[[#This Row],[Date of Birth]])), "")</f>
        <v/>
      </c>
      <c r="R411" s="10" t="str">
        <f>IF(tbl_claims[[#This Row],[Date of Birth]]&lt;&gt;"", DATE(YEAR(tbl_claims[[#This Row],[Date of Birth]])+25, MONTH(tbl_claims[[#This Row],[Date of Birth]]), DAY(tbl_claims[[#This Row],[Date of Birth]])), "")</f>
        <v/>
      </c>
    </row>
    <row r="412" spans="1:18" s="9" customFormat="1">
      <c r="A412" s="78"/>
      <c r="B412" s="45"/>
      <c r="C412" s="45"/>
      <c r="D412" s="56"/>
      <c r="E412" s="46"/>
      <c r="F412" s="45"/>
      <c r="G412" s="45"/>
      <c r="H412" s="56"/>
      <c r="I412" s="54"/>
      <c r="J412" s="45"/>
      <c r="K412" s="109"/>
      <c r="L4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2" s="57"/>
      <c r="N412" s="44" t="e">
        <f>VLOOKUP(tbl_claims[[#This Row],[Nationality]],Table4[],3,FALSE)</f>
        <v>#N/A</v>
      </c>
      <c r="O412" s="10" t="str">
        <f>IF(tbl_claims[[#This Row],[Date of Birth]]&lt;&gt;"", DATE(YEAR(tbl_claims[[#This Row],[Date of Birth]])+16, MONTH(tbl_claims[[#This Row],[Date of Birth]]), DAY(tbl_claims[[#This Row],[Date of Birth]])), "")</f>
        <v/>
      </c>
      <c r="P412" s="10" t="str">
        <f>IF(tbl_claims[[#This Row],[Date of Birth]]&lt;&gt;"", DATE(YEAR(tbl_claims[[#This Row],[Date of Birth]])+18, MONTH(tbl_claims[[#This Row],[Date of Birth]]), DAY(tbl_claims[[#This Row],[Date of Birth]])), "")</f>
        <v/>
      </c>
      <c r="Q412" s="10" t="str">
        <f>IF(tbl_claims[[#This Row],[Date of Birth]]&lt;&gt;"", DATE(YEAR(tbl_claims[[#This Row],[Date of Birth]])+21, MONTH(tbl_claims[[#This Row],[Date of Birth]]), DAY(tbl_claims[[#This Row],[Date of Birth]])), "")</f>
        <v/>
      </c>
      <c r="R412" s="10" t="str">
        <f>IF(tbl_claims[[#This Row],[Date of Birth]]&lt;&gt;"", DATE(YEAR(tbl_claims[[#This Row],[Date of Birth]])+25, MONTH(tbl_claims[[#This Row],[Date of Birth]]), DAY(tbl_claims[[#This Row],[Date of Birth]])), "")</f>
        <v/>
      </c>
    </row>
    <row r="413" spans="1:18" s="9" customFormat="1">
      <c r="A413" s="78"/>
      <c r="B413" s="45"/>
      <c r="C413" s="45"/>
      <c r="D413" s="56"/>
      <c r="E413" s="46"/>
      <c r="F413" s="45"/>
      <c r="G413" s="45"/>
      <c r="H413" s="56"/>
      <c r="I413" s="54"/>
      <c r="J413" s="45"/>
      <c r="K413" s="109"/>
      <c r="L4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3" s="57"/>
      <c r="N413" s="44" t="e">
        <f>VLOOKUP(tbl_claims[[#This Row],[Nationality]],Table4[],3,FALSE)</f>
        <v>#N/A</v>
      </c>
      <c r="O413" s="10" t="str">
        <f>IF(tbl_claims[[#This Row],[Date of Birth]]&lt;&gt;"", DATE(YEAR(tbl_claims[[#This Row],[Date of Birth]])+16, MONTH(tbl_claims[[#This Row],[Date of Birth]]), DAY(tbl_claims[[#This Row],[Date of Birth]])), "")</f>
        <v/>
      </c>
      <c r="P413" s="10" t="str">
        <f>IF(tbl_claims[[#This Row],[Date of Birth]]&lt;&gt;"", DATE(YEAR(tbl_claims[[#This Row],[Date of Birth]])+18, MONTH(tbl_claims[[#This Row],[Date of Birth]]), DAY(tbl_claims[[#This Row],[Date of Birth]])), "")</f>
        <v/>
      </c>
      <c r="Q413" s="10" t="str">
        <f>IF(tbl_claims[[#This Row],[Date of Birth]]&lt;&gt;"", DATE(YEAR(tbl_claims[[#This Row],[Date of Birth]])+21, MONTH(tbl_claims[[#This Row],[Date of Birth]]), DAY(tbl_claims[[#This Row],[Date of Birth]])), "")</f>
        <v/>
      </c>
      <c r="R413" s="10" t="str">
        <f>IF(tbl_claims[[#This Row],[Date of Birth]]&lt;&gt;"", DATE(YEAR(tbl_claims[[#This Row],[Date of Birth]])+25, MONTH(tbl_claims[[#This Row],[Date of Birth]]), DAY(tbl_claims[[#This Row],[Date of Birth]])), "")</f>
        <v/>
      </c>
    </row>
    <row r="414" spans="1:18" s="9" customFormat="1">
      <c r="A414" s="78"/>
      <c r="B414" s="45"/>
      <c r="C414" s="45"/>
      <c r="D414" s="56"/>
      <c r="E414" s="46"/>
      <c r="F414" s="45"/>
      <c r="G414" s="45"/>
      <c r="H414" s="56"/>
      <c r="I414" s="54"/>
      <c r="J414" s="45"/>
      <c r="K414" s="109"/>
      <c r="L4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4" s="57"/>
      <c r="N414" s="44" t="e">
        <f>VLOOKUP(tbl_claims[[#This Row],[Nationality]],Table4[],3,FALSE)</f>
        <v>#N/A</v>
      </c>
      <c r="O414" s="10" t="str">
        <f>IF(tbl_claims[[#This Row],[Date of Birth]]&lt;&gt;"", DATE(YEAR(tbl_claims[[#This Row],[Date of Birth]])+16, MONTH(tbl_claims[[#This Row],[Date of Birth]]), DAY(tbl_claims[[#This Row],[Date of Birth]])), "")</f>
        <v/>
      </c>
      <c r="P414" s="10" t="str">
        <f>IF(tbl_claims[[#This Row],[Date of Birth]]&lt;&gt;"", DATE(YEAR(tbl_claims[[#This Row],[Date of Birth]])+18, MONTH(tbl_claims[[#This Row],[Date of Birth]]), DAY(tbl_claims[[#This Row],[Date of Birth]])), "")</f>
        <v/>
      </c>
      <c r="Q414" s="10" t="str">
        <f>IF(tbl_claims[[#This Row],[Date of Birth]]&lt;&gt;"", DATE(YEAR(tbl_claims[[#This Row],[Date of Birth]])+21, MONTH(tbl_claims[[#This Row],[Date of Birth]]), DAY(tbl_claims[[#This Row],[Date of Birth]])), "")</f>
        <v/>
      </c>
      <c r="R414" s="10" t="str">
        <f>IF(tbl_claims[[#This Row],[Date of Birth]]&lt;&gt;"", DATE(YEAR(tbl_claims[[#This Row],[Date of Birth]])+25, MONTH(tbl_claims[[#This Row],[Date of Birth]]), DAY(tbl_claims[[#This Row],[Date of Birth]])), "")</f>
        <v/>
      </c>
    </row>
    <row r="415" spans="1:18" s="9" customFormat="1">
      <c r="A415" s="78"/>
      <c r="B415" s="45"/>
      <c r="C415" s="45"/>
      <c r="D415" s="56"/>
      <c r="E415" s="46"/>
      <c r="F415" s="45"/>
      <c r="G415" s="45"/>
      <c r="H415" s="56"/>
      <c r="I415" s="54"/>
      <c r="J415" s="45"/>
      <c r="K415" s="109"/>
      <c r="L4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5" s="57"/>
      <c r="N415" s="44" t="e">
        <f>VLOOKUP(tbl_claims[[#This Row],[Nationality]],Table4[],3,FALSE)</f>
        <v>#N/A</v>
      </c>
      <c r="O415" s="10" t="str">
        <f>IF(tbl_claims[[#This Row],[Date of Birth]]&lt;&gt;"", DATE(YEAR(tbl_claims[[#This Row],[Date of Birth]])+16, MONTH(tbl_claims[[#This Row],[Date of Birth]]), DAY(tbl_claims[[#This Row],[Date of Birth]])), "")</f>
        <v/>
      </c>
      <c r="P415" s="10" t="str">
        <f>IF(tbl_claims[[#This Row],[Date of Birth]]&lt;&gt;"", DATE(YEAR(tbl_claims[[#This Row],[Date of Birth]])+18, MONTH(tbl_claims[[#This Row],[Date of Birth]]), DAY(tbl_claims[[#This Row],[Date of Birth]])), "")</f>
        <v/>
      </c>
      <c r="Q415" s="10" t="str">
        <f>IF(tbl_claims[[#This Row],[Date of Birth]]&lt;&gt;"", DATE(YEAR(tbl_claims[[#This Row],[Date of Birth]])+21, MONTH(tbl_claims[[#This Row],[Date of Birth]]), DAY(tbl_claims[[#This Row],[Date of Birth]])), "")</f>
        <v/>
      </c>
      <c r="R415" s="10" t="str">
        <f>IF(tbl_claims[[#This Row],[Date of Birth]]&lt;&gt;"", DATE(YEAR(tbl_claims[[#This Row],[Date of Birth]])+25, MONTH(tbl_claims[[#This Row],[Date of Birth]]), DAY(tbl_claims[[#This Row],[Date of Birth]])), "")</f>
        <v/>
      </c>
    </row>
    <row r="416" spans="1:18" s="9" customFormat="1">
      <c r="A416" s="78"/>
      <c r="B416" s="45"/>
      <c r="C416" s="45"/>
      <c r="D416" s="56"/>
      <c r="E416" s="46"/>
      <c r="F416" s="45"/>
      <c r="G416" s="45"/>
      <c r="H416" s="56"/>
      <c r="I416" s="54"/>
      <c r="J416" s="45"/>
      <c r="K416" s="109"/>
      <c r="L4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6" s="57"/>
      <c r="N416" s="44" t="e">
        <f>VLOOKUP(tbl_claims[[#This Row],[Nationality]],Table4[],3,FALSE)</f>
        <v>#N/A</v>
      </c>
      <c r="O416" s="10" t="str">
        <f>IF(tbl_claims[[#This Row],[Date of Birth]]&lt;&gt;"", DATE(YEAR(tbl_claims[[#This Row],[Date of Birth]])+16, MONTH(tbl_claims[[#This Row],[Date of Birth]]), DAY(tbl_claims[[#This Row],[Date of Birth]])), "")</f>
        <v/>
      </c>
      <c r="P416" s="10" t="str">
        <f>IF(tbl_claims[[#This Row],[Date of Birth]]&lt;&gt;"", DATE(YEAR(tbl_claims[[#This Row],[Date of Birth]])+18, MONTH(tbl_claims[[#This Row],[Date of Birth]]), DAY(tbl_claims[[#This Row],[Date of Birth]])), "")</f>
        <v/>
      </c>
      <c r="Q416" s="10" t="str">
        <f>IF(tbl_claims[[#This Row],[Date of Birth]]&lt;&gt;"", DATE(YEAR(tbl_claims[[#This Row],[Date of Birth]])+21, MONTH(tbl_claims[[#This Row],[Date of Birth]]), DAY(tbl_claims[[#This Row],[Date of Birth]])), "")</f>
        <v/>
      </c>
      <c r="R416" s="10" t="str">
        <f>IF(tbl_claims[[#This Row],[Date of Birth]]&lt;&gt;"", DATE(YEAR(tbl_claims[[#This Row],[Date of Birth]])+25, MONTH(tbl_claims[[#This Row],[Date of Birth]]), DAY(tbl_claims[[#This Row],[Date of Birth]])), "")</f>
        <v/>
      </c>
    </row>
    <row r="417" spans="1:18" s="9" customFormat="1">
      <c r="A417" s="78"/>
      <c r="B417" s="45"/>
      <c r="C417" s="45"/>
      <c r="D417" s="56"/>
      <c r="E417" s="46"/>
      <c r="F417" s="45"/>
      <c r="G417" s="45"/>
      <c r="H417" s="56"/>
      <c r="I417" s="54"/>
      <c r="J417" s="45"/>
      <c r="K417" s="109"/>
      <c r="L4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7" s="57"/>
      <c r="N417" s="44" t="e">
        <f>VLOOKUP(tbl_claims[[#This Row],[Nationality]],Table4[],3,FALSE)</f>
        <v>#N/A</v>
      </c>
      <c r="O417" s="10" t="str">
        <f>IF(tbl_claims[[#This Row],[Date of Birth]]&lt;&gt;"", DATE(YEAR(tbl_claims[[#This Row],[Date of Birth]])+16, MONTH(tbl_claims[[#This Row],[Date of Birth]]), DAY(tbl_claims[[#This Row],[Date of Birth]])), "")</f>
        <v/>
      </c>
      <c r="P417" s="10" t="str">
        <f>IF(tbl_claims[[#This Row],[Date of Birth]]&lt;&gt;"", DATE(YEAR(tbl_claims[[#This Row],[Date of Birth]])+18, MONTH(tbl_claims[[#This Row],[Date of Birth]]), DAY(tbl_claims[[#This Row],[Date of Birth]])), "")</f>
        <v/>
      </c>
      <c r="Q417" s="10" t="str">
        <f>IF(tbl_claims[[#This Row],[Date of Birth]]&lt;&gt;"", DATE(YEAR(tbl_claims[[#This Row],[Date of Birth]])+21, MONTH(tbl_claims[[#This Row],[Date of Birth]]), DAY(tbl_claims[[#This Row],[Date of Birth]])), "")</f>
        <v/>
      </c>
      <c r="R417" s="10" t="str">
        <f>IF(tbl_claims[[#This Row],[Date of Birth]]&lt;&gt;"", DATE(YEAR(tbl_claims[[#This Row],[Date of Birth]])+25, MONTH(tbl_claims[[#This Row],[Date of Birth]]), DAY(tbl_claims[[#This Row],[Date of Birth]])), "")</f>
        <v/>
      </c>
    </row>
    <row r="418" spans="1:18" s="9" customFormat="1">
      <c r="A418" s="78"/>
      <c r="B418" s="45"/>
      <c r="C418" s="45"/>
      <c r="D418" s="56"/>
      <c r="E418" s="46"/>
      <c r="F418" s="45"/>
      <c r="G418" s="45"/>
      <c r="H418" s="56"/>
      <c r="I418" s="54"/>
      <c r="J418" s="45"/>
      <c r="K418" s="109"/>
      <c r="L4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8" s="57"/>
      <c r="N418" s="44" t="e">
        <f>VLOOKUP(tbl_claims[[#This Row],[Nationality]],Table4[],3,FALSE)</f>
        <v>#N/A</v>
      </c>
      <c r="O418" s="10" t="str">
        <f>IF(tbl_claims[[#This Row],[Date of Birth]]&lt;&gt;"", DATE(YEAR(tbl_claims[[#This Row],[Date of Birth]])+16, MONTH(tbl_claims[[#This Row],[Date of Birth]]), DAY(tbl_claims[[#This Row],[Date of Birth]])), "")</f>
        <v/>
      </c>
      <c r="P418" s="10" t="str">
        <f>IF(tbl_claims[[#This Row],[Date of Birth]]&lt;&gt;"", DATE(YEAR(tbl_claims[[#This Row],[Date of Birth]])+18, MONTH(tbl_claims[[#This Row],[Date of Birth]]), DAY(tbl_claims[[#This Row],[Date of Birth]])), "")</f>
        <v/>
      </c>
      <c r="Q418" s="10" t="str">
        <f>IF(tbl_claims[[#This Row],[Date of Birth]]&lt;&gt;"", DATE(YEAR(tbl_claims[[#This Row],[Date of Birth]])+21, MONTH(tbl_claims[[#This Row],[Date of Birth]]), DAY(tbl_claims[[#This Row],[Date of Birth]])), "")</f>
        <v/>
      </c>
      <c r="R418" s="10" t="str">
        <f>IF(tbl_claims[[#This Row],[Date of Birth]]&lt;&gt;"", DATE(YEAR(tbl_claims[[#This Row],[Date of Birth]])+25, MONTH(tbl_claims[[#This Row],[Date of Birth]]), DAY(tbl_claims[[#This Row],[Date of Birth]])), "")</f>
        <v/>
      </c>
    </row>
    <row r="419" spans="1:18" s="9" customFormat="1">
      <c r="A419" s="78"/>
      <c r="B419" s="45"/>
      <c r="C419" s="45"/>
      <c r="D419" s="56"/>
      <c r="E419" s="46"/>
      <c r="F419" s="45"/>
      <c r="G419" s="45"/>
      <c r="H419" s="56"/>
      <c r="I419" s="54"/>
      <c r="J419" s="45"/>
      <c r="K419" s="109"/>
      <c r="L4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19" s="57"/>
      <c r="N419" s="44" t="e">
        <f>VLOOKUP(tbl_claims[[#This Row],[Nationality]],Table4[],3,FALSE)</f>
        <v>#N/A</v>
      </c>
      <c r="O419" s="10" t="str">
        <f>IF(tbl_claims[[#This Row],[Date of Birth]]&lt;&gt;"", DATE(YEAR(tbl_claims[[#This Row],[Date of Birth]])+16, MONTH(tbl_claims[[#This Row],[Date of Birth]]), DAY(tbl_claims[[#This Row],[Date of Birth]])), "")</f>
        <v/>
      </c>
      <c r="P419" s="10" t="str">
        <f>IF(tbl_claims[[#This Row],[Date of Birth]]&lt;&gt;"", DATE(YEAR(tbl_claims[[#This Row],[Date of Birth]])+18, MONTH(tbl_claims[[#This Row],[Date of Birth]]), DAY(tbl_claims[[#This Row],[Date of Birth]])), "")</f>
        <v/>
      </c>
      <c r="Q419" s="10" t="str">
        <f>IF(tbl_claims[[#This Row],[Date of Birth]]&lt;&gt;"", DATE(YEAR(tbl_claims[[#This Row],[Date of Birth]])+21, MONTH(tbl_claims[[#This Row],[Date of Birth]]), DAY(tbl_claims[[#This Row],[Date of Birth]])), "")</f>
        <v/>
      </c>
      <c r="R419" s="10" t="str">
        <f>IF(tbl_claims[[#This Row],[Date of Birth]]&lt;&gt;"", DATE(YEAR(tbl_claims[[#This Row],[Date of Birth]])+25, MONTH(tbl_claims[[#This Row],[Date of Birth]]), DAY(tbl_claims[[#This Row],[Date of Birth]])), "")</f>
        <v/>
      </c>
    </row>
    <row r="420" spans="1:18" s="9" customFormat="1">
      <c r="A420" s="78"/>
      <c r="B420" s="45"/>
      <c r="C420" s="45"/>
      <c r="D420" s="56"/>
      <c r="E420" s="46"/>
      <c r="F420" s="45"/>
      <c r="G420" s="45"/>
      <c r="H420" s="56"/>
      <c r="I420" s="54"/>
      <c r="J420" s="45"/>
      <c r="K420" s="109"/>
      <c r="L4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0" s="57"/>
      <c r="N420" s="44" t="e">
        <f>VLOOKUP(tbl_claims[[#This Row],[Nationality]],Table4[],3,FALSE)</f>
        <v>#N/A</v>
      </c>
      <c r="O420" s="10" t="str">
        <f>IF(tbl_claims[[#This Row],[Date of Birth]]&lt;&gt;"", DATE(YEAR(tbl_claims[[#This Row],[Date of Birth]])+16, MONTH(tbl_claims[[#This Row],[Date of Birth]]), DAY(tbl_claims[[#This Row],[Date of Birth]])), "")</f>
        <v/>
      </c>
      <c r="P420" s="10" t="str">
        <f>IF(tbl_claims[[#This Row],[Date of Birth]]&lt;&gt;"", DATE(YEAR(tbl_claims[[#This Row],[Date of Birth]])+18, MONTH(tbl_claims[[#This Row],[Date of Birth]]), DAY(tbl_claims[[#This Row],[Date of Birth]])), "")</f>
        <v/>
      </c>
      <c r="Q420" s="10" t="str">
        <f>IF(tbl_claims[[#This Row],[Date of Birth]]&lt;&gt;"", DATE(YEAR(tbl_claims[[#This Row],[Date of Birth]])+21, MONTH(tbl_claims[[#This Row],[Date of Birth]]), DAY(tbl_claims[[#This Row],[Date of Birth]])), "")</f>
        <v/>
      </c>
      <c r="R420" s="10" t="str">
        <f>IF(tbl_claims[[#This Row],[Date of Birth]]&lt;&gt;"", DATE(YEAR(tbl_claims[[#This Row],[Date of Birth]])+25, MONTH(tbl_claims[[#This Row],[Date of Birth]]), DAY(tbl_claims[[#This Row],[Date of Birth]])), "")</f>
        <v/>
      </c>
    </row>
    <row r="421" spans="1:18" s="9" customFormat="1">
      <c r="A421" s="78"/>
      <c r="B421" s="45"/>
      <c r="C421" s="45"/>
      <c r="D421" s="56"/>
      <c r="E421" s="46"/>
      <c r="F421" s="45"/>
      <c r="G421" s="45"/>
      <c r="H421" s="56"/>
      <c r="I421" s="54"/>
      <c r="J421" s="45"/>
      <c r="K421" s="109"/>
      <c r="L4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1" s="57"/>
      <c r="N421" s="44" t="e">
        <f>VLOOKUP(tbl_claims[[#This Row],[Nationality]],Table4[],3,FALSE)</f>
        <v>#N/A</v>
      </c>
      <c r="O421" s="10" t="str">
        <f>IF(tbl_claims[[#This Row],[Date of Birth]]&lt;&gt;"", DATE(YEAR(tbl_claims[[#This Row],[Date of Birth]])+16, MONTH(tbl_claims[[#This Row],[Date of Birth]]), DAY(tbl_claims[[#This Row],[Date of Birth]])), "")</f>
        <v/>
      </c>
      <c r="P421" s="10" t="str">
        <f>IF(tbl_claims[[#This Row],[Date of Birth]]&lt;&gt;"", DATE(YEAR(tbl_claims[[#This Row],[Date of Birth]])+18, MONTH(tbl_claims[[#This Row],[Date of Birth]]), DAY(tbl_claims[[#This Row],[Date of Birth]])), "")</f>
        <v/>
      </c>
      <c r="Q421" s="10" t="str">
        <f>IF(tbl_claims[[#This Row],[Date of Birth]]&lt;&gt;"", DATE(YEAR(tbl_claims[[#This Row],[Date of Birth]])+21, MONTH(tbl_claims[[#This Row],[Date of Birth]]), DAY(tbl_claims[[#This Row],[Date of Birth]])), "")</f>
        <v/>
      </c>
      <c r="R421" s="10" t="str">
        <f>IF(tbl_claims[[#This Row],[Date of Birth]]&lt;&gt;"", DATE(YEAR(tbl_claims[[#This Row],[Date of Birth]])+25, MONTH(tbl_claims[[#This Row],[Date of Birth]]), DAY(tbl_claims[[#This Row],[Date of Birth]])), "")</f>
        <v/>
      </c>
    </row>
    <row r="422" spans="1:18" s="9" customFormat="1">
      <c r="A422" s="78"/>
      <c r="B422" s="45"/>
      <c r="C422" s="45"/>
      <c r="D422" s="56"/>
      <c r="E422" s="46"/>
      <c r="F422" s="45"/>
      <c r="G422" s="45"/>
      <c r="H422" s="56"/>
      <c r="I422" s="54"/>
      <c r="J422" s="45"/>
      <c r="K422" s="109"/>
      <c r="L4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2" s="57"/>
      <c r="N422" s="44" t="e">
        <f>VLOOKUP(tbl_claims[[#This Row],[Nationality]],Table4[],3,FALSE)</f>
        <v>#N/A</v>
      </c>
      <c r="O422" s="10" t="str">
        <f>IF(tbl_claims[[#This Row],[Date of Birth]]&lt;&gt;"", DATE(YEAR(tbl_claims[[#This Row],[Date of Birth]])+16, MONTH(tbl_claims[[#This Row],[Date of Birth]]), DAY(tbl_claims[[#This Row],[Date of Birth]])), "")</f>
        <v/>
      </c>
      <c r="P422" s="10" t="str">
        <f>IF(tbl_claims[[#This Row],[Date of Birth]]&lt;&gt;"", DATE(YEAR(tbl_claims[[#This Row],[Date of Birth]])+18, MONTH(tbl_claims[[#This Row],[Date of Birth]]), DAY(tbl_claims[[#This Row],[Date of Birth]])), "")</f>
        <v/>
      </c>
      <c r="Q422" s="10" t="str">
        <f>IF(tbl_claims[[#This Row],[Date of Birth]]&lt;&gt;"", DATE(YEAR(tbl_claims[[#This Row],[Date of Birth]])+21, MONTH(tbl_claims[[#This Row],[Date of Birth]]), DAY(tbl_claims[[#This Row],[Date of Birth]])), "")</f>
        <v/>
      </c>
      <c r="R422" s="10" t="str">
        <f>IF(tbl_claims[[#This Row],[Date of Birth]]&lt;&gt;"", DATE(YEAR(tbl_claims[[#This Row],[Date of Birth]])+25, MONTH(tbl_claims[[#This Row],[Date of Birth]]), DAY(tbl_claims[[#This Row],[Date of Birth]])), "")</f>
        <v/>
      </c>
    </row>
    <row r="423" spans="1:18" s="9" customFormat="1">
      <c r="A423" s="78"/>
      <c r="B423" s="45"/>
      <c r="C423" s="45"/>
      <c r="D423" s="56"/>
      <c r="E423" s="46"/>
      <c r="F423" s="45"/>
      <c r="G423" s="45"/>
      <c r="H423" s="56"/>
      <c r="I423" s="54"/>
      <c r="J423" s="45"/>
      <c r="K423" s="109"/>
      <c r="L4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3" s="57"/>
      <c r="N423" s="44" t="e">
        <f>VLOOKUP(tbl_claims[[#This Row],[Nationality]],Table4[],3,FALSE)</f>
        <v>#N/A</v>
      </c>
      <c r="O423" s="10" t="str">
        <f>IF(tbl_claims[[#This Row],[Date of Birth]]&lt;&gt;"", DATE(YEAR(tbl_claims[[#This Row],[Date of Birth]])+16, MONTH(tbl_claims[[#This Row],[Date of Birth]]), DAY(tbl_claims[[#This Row],[Date of Birth]])), "")</f>
        <v/>
      </c>
      <c r="P423" s="10" t="str">
        <f>IF(tbl_claims[[#This Row],[Date of Birth]]&lt;&gt;"", DATE(YEAR(tbl_claims[[#This Row],[Date of Birth]])+18, MONTH(tbl_claims[[#This Row],[Date of Birth]]), DAY(tbl_claims[[#This Row],[Date of Birth]])), "")</f>
        <v/>
      </c>
      <c r="Q423" s="10" t="str">
        <f>IF(tbl_claims[[#This Row],[Date of Birth]]&lt;&gt;"", DATE(YEAR(tbl_claims[[#This Row],[Date of Birth]])+21, MONTH(tbl_claims[[#This Row],[Date of Birth]]), DAY(tbl_claims[[#This Row],[Date of Birth]])), "")</f>
        <v/>
      </c>
      <c r="R423" s="10" t="str">
        <f>IF(tbl_claims[[#This Row],[Date of Birth]]&lt;&gt;"", DATE(YEAR(tbl_claims[[#This Row],[Date of Birth]])+25, MONTH(tbl_claims[[#This Row],[Date of Birth]]), DAY(tbl_claims[[#This Row],[Date of Birth]])), "")</f>
        <v/>
      </c>
    </row>
    <row r="424" spans="1:18" s="9" customFormat="1">
      <c r="A424" s="78"/>
      <c r="B424" s="45"/>
      <c r="C424" s="45"/>
      <c r="D424" s="56"/>
      <c r="E424" s="46"/>
      <c r="F424" s="45"/>
      <c r="G424" s="45"/>
      <c r="H424" s="56"/>
      <c r="I424" s="54"/>
      <c r="J424" s="45"/>
      <c r="K424" s="109"/>
      <c r="L4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4" s="57"/>
      <c r="N424" s="44" t="e">
        <f>VLOOKUP(tbl_claims[[#This Row],[Nationality]],Table4[],3,FALSE)</f>
        <v>#N/A</v>
      </c>
      <c r="O424" s="10" t="str">
        <f>IF(tbl_claims[[#This Row],[Date of Birth]]&lt;&gt;"", DATE(YEAR(tbl_claims[[#This Row],[Date of Birth]])+16, MONTH(tbl_claims[[#This Row],[Date of Birth]]), DAY(tbl_claims[[#This Row],[Date of Birth]])), "")</f>
        <v/>
      </c>
      <c r="P424" s="10" t="str">
        <f>IF(tbl_claims[[#This Row],[Date of Birth]]&lt;&gt;"", DATE(YEAR(tbl_claims[[#This Row],[Date of Birth]])+18, MONTH(tbl_claims[[#This Row],[Date of Birth]]), DAY(tbl_claims[[#This Row],[Date of Birth]])), "")</f>
        <v/>
      </c>
      <c r="Q424" s="10" t="str">
        <f>IF(tbl_claims[[#This Row],[Date of Birth]]&lt;&gt;"", DATE(YEAR(tbl_claims[[#This Row],[Date of Birth]])+21, MONTH(tbl_claims[[#This Row],[Date of Birth]]), DAY(tbl_claims[[#This Row],[Date of Birth]])), "")</f>
        <v/>
      </c>
      <c r="R424" s="10" t="str">
        <f>IF(tbl_claims[[#This Row],[Date of Birth]]&lt;&gt;"", DATE(YEAR(tbl_claims[[#This Row],[Date of Birth]])+25, MONTH(tbl_claims[[#This Row],[Date of Birth]]), DAY(tbl_claims[[#This Row],[Date of Birth]])), "")</f>
        <v/>
      </c>
    </row>
    <row r="425" spans="1:18" s="9" customFormat="1">
      <c r="A425" s="78"/>
      <c r="B425" s="45"/>
      <c r="C425" s="45"/>
      <c r="D425" s="56"/>
      <c r="E425" s="46"/>
      <c r="F425" s="45"/>
      <c r="G425" s="45"/>
      <c r="H425" s="56"/>
      <c r="I425" s="54"/>
      <c r="J425" s="45"/>
      <c r="K425" s="109"/>
      <c r="L4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5" s="57"/>
      <c r="N425" s="44" t="e">
        <f>VLOOKUP(tbl_claims[[#This Row],[Nationality]],Table4[],3,FALSE)</f>
        <v>#N/A</v>
      </c>
      <c r="O425" s="10" t="str">
        <f>IF(tbl_claims[[#This Row],[Date of Birth]]&lt;&gt;"", DATE(YEAR(tbl_claims[[#This Row],[Date of Birth]])+16, MONTH(tbl_claims[[#This Row],[Date of Birth]]), DAY(tbl_claims[[#This Row],[Date of Birth]])), "")</f>
        <v/>
      </c>
      <c r="P425" s="10" t="str">
        <f>IF(tbl_claims[[#This Row],[Date of Birth]]&lt;&gt;"", DATE(YEAR(tbl_claims[[#This Row],[Date of Birth]])+18, MONTH(tbl_claims[[#This Row],[Date of Birth]]), DAY(tbl_claims[[#This Row],[Date of Birth]])), "")</f>
        <v/>
      </c>
      <c r="Q425" s="10" t="str">
        <f>IF(tbl_claims[[#This Row],[Date of Birth]]&lt;&gt;"", DATE(YEAR(tbl_claims[[#This Row],[Date of Birth]])+21, MONTH(tbl_claims[[#This Row],[Date of Birth]]), DAY(tbl_claims[[#This Row],[Date of Birth]])), "")</f>
        <v/>
      </c>
      <c r="R425" s="10" t="str">
        <f>IF(tbl_claims[[#This Row],[Date of Birth]]&lt;&gt;"", DATE(YEAR(tbl_claims[[#This Row],[Date of Birth]])+25, MONTH(tbl_claims[[#This Row],[Date of Birth]]), DAY(tbl_claims[[#This Row],[Date of Birth]])), "")</f>
        <v/>
      </c>
    </row>
    <row r="426" spans="1:18" s="9" customFormat="1">
      <c r="A426" s="78"/>
      <c r="B426" s="45"/>
      <c r="C426" s="45"/>
      <c r="D426" s="56"/>
      <c r="E426" s="46"/>
      <c r="F426" s="45"/>
      <c r="G426" s="45"/>
      <c r="H426" s="56"/>
      <c r="I426" s="54"/>
      <c r="J426" s="45"/>
      <c r="K426" s="109"/>
      <c r="L4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6" s="57"/>
      <c r="N426" s="44" t="e">
        <f>VLOOKUP(tbl_claims[[#This Row],[Nationality]],Table4[],3,FALSE)</f>
        <v>#N/A</v>
      </c>
      <c r="O426" s="10" t="str">
        <f>IF(tbl_claims[[#This Row],[Date of Birth]]&lt;&gt;"", DATE(YEAR(tbl_claims[[#This Row],[Date of Birth]])+16, MONTH(tbl_claims[[#This Row],[Date of Birth]]), DAY(tbl_claims[[#This Row],[Date of Birth]])), "")</f>
        <v/>
      </c>
      <c r="P426" s="10" t="str">
        <f>IF(tbl_claims[[#This Row],[Date of Birth]]&lt;&gt;"", DATE(YEAR(tbl_claims[[#This Row],[Date of Birth]])+18, MONTH(tbl_claims[[#This Row],[Date of Birth]]), DAY(tbl_claims[[#This Row],[Date of Birth]])), "")</f>
        <v/>
      </c>
      <c r="Q426" s="10" t="str">
        <f>IF(tbl_claims[[#This Row],[Date of Birth]]&lt;&gt;"", DATE(YEAR(tbl_claims[[#This Row],[Date of Birth]])+21, MONTH(tbl_claims[[#This Row],[Date of Birth]]), DAY(tbl_claims[[#This Row],[Date of Birth]])), "")</f>
        <v/>
      </c>
      <c r="R426" s="10" t="str">
        <f>IF(tbl_claims[[#This Row],[Date of Birth]]&lt;&gt;"", DATE(YEAR(tbl_claims[[#This Row],[Date of Birth]])+25, MONTH(tbl_claims[[#This Row],[Date of Birth]]), DAY(tbl_claims[[#This Row],[Date of Birth]])), "")</f>
        <v/>
      </c>
    </row>
    <row r="427" spans="1:18" s="9" customFormat="1">
      <c r="A427" s="78"/>
      <c r="B427" s="45"/>
      <c r="C427" s="45"/>
      <c r="D427" s="56"/>
      <c r="E427" s="46"/>
      <c r="F427" s="45"/>
      <c r="G427" s="45"/>
      <c r="H427" s="56"/>
      <c r="I427" s="54"/>
      <c r="J427" s="45"/>
      <c r="K427" s="109"/>
      <c r="L4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7" s="57"/>
      <c r="N427" s="44" t="e">
        <f>VLOOKUP(tbl_claims[[#This Row],[Nationality]],Table4[],3,FALSE)</f>
        <v>#N/A</v>
      </c>
      <c r="O427" s="10" t="str">
        <f>IF(tbl_claims[[#This Row],[Date of Birth]]&lt;&gt;"", DATE(YEAR(tbl_claims[[#This Row],[Date of Birth]])+16, MONTH(tbl_claims[[#This Row],[Date of Birth]]), DAY(tbl_claims[[#This Row],[Date of Birth]])), "")</f>
        <v/>
      </c>
      <c r="P427" s="10" t="str">
        <f>IF(tbl_claims[[#This Row],[Date of Birth]]&lt;&gt;"", DATE(YEAR(tbl_claims[[#This Row],[Date of Birth]])+18, MONTH(tbl_claims[[#This Row],[Date of Birth]]), DAY(tbl_claims[[#This Row],[Date of Birth]])), "")</f>
        <v/>
      </c>
      <c r="Q427" s="10" t="str">
        <f>IF(tbl_claims[[#This Row],[Date of Birth]]&lt;&gt;"", DATE(YEAR(tbl_claims[[#This Row],[Date of Birth]])+21, MONTH(tbl_claims[[#This Row],[Date of Birth]]), DAY(tbl_claims[[#This Row],[Date of Birth]])), "")</f>
        <v/>
      </c>
      <c r="R427" s="10" t="str">
        <f>IF(tbl_claims[[#This Row],[Date of Birth]]&lt;&gt;"", DATE(YEAR(tbl_claims[[#This Row],[Date of Birth]])+25, MONTH(tbl_claims[[#This Row],[Date of Birth]]), DAY(tbl_claims[[#This Row],[Date of Birth]])), "")</f>
        <v/>
      </c>
    </row>
    <row r="428" spans="1:18" s="9" customFormat="1">
      <c r="A428" s="78"/>
      <c r="B428" s="45"/>
      <c r="C428" s="45"/>
      <c r="D428" s="56"/>
      <c r="E428" s="46"/>
      <c r="F428" s="45"/>
      <c r="G428" s="45"/>
      <c r="H428" s="56"/>
      <c r="I428" s="54"/>
      <c r="J428" s="45"/>
      <c r="K428" s="109"/>
      <c r="L4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8" s="57"/>
      <c r="N428" s="44" t="e">
        <f>VLOOKUP(tbl_claims[[#This Row],[Nationality]],Table4[],3,FALSE)</f>
        <v>#N/A</v>
      </c>
      <c r="O428" s="10" t="str">
        <f>IF(tbl_claims[[#This Row],[Date of Birth]]&lt;&gt;"", DATE(YEAR(tbl_claims[[#This Row],[Date of Birth]])+16, MONTH(tbl_claims[[#This Row],[Date of Birth]]), DAY(tbl_claims[[#This Row],[Date of Birth]])), "")</f>
        <v/>
      </c>
      <c r="P428" s="10" t="str">
        <f>IF(tbl_claims[[#This Row],[Date of Birth]]&lt;&gt;"", DATE(YEAR(tbl_claims[[#This Row],[Date of Birth]])+18, MONTH(tbl_claims[[#This Row],[Date of Birth]]), DAY(tbl_claims[[#This Row],[Date of Birth]])), "")</f>
        <v/>
      </c>
      <c r="Q428" s="10" t="str">
        <f>IF(tbl_claims[[#This Row],[Date of Birth]]&lt;&gt;"", DATE(YEAR(tbl_claims[[#This Row],[Date of Birth]])+21, MONTH(tbl_claims[[#This Row],[Date of Birth]]), DAY(tbl_claims[[#This Row],[Date of Birth]])), "")</f>
        <v/>
      </c>
      <c r="R428" s="10" t="str">
        <f>IF(tbl_claims[[#This Row],[Date of Birth]]&lt;&gt;"", DATE(YEAR(tbl_claims[[#This Row],[Date of Birth]])+25, MONTH(tbl_claims[[#This Row],[Date of Birth]]), DAY(tbl_claims[[#This Row],[Date of Birth]])), "")</f>
        <v/>
      </c>
    </row>
    <row r="429" spans="1:18" s="9" customFormat="1">
      <c r="A429" s="78"/>
      <c r="B429" s="45"/>
      <c r="C429" s="45"/>
      <c r="D429" s="56"/>
      <c r="E429" s="46"/>
      <c r="F429" s="45"/>
      <c r="G429" s="45"/>
      <c r="H429" s="56"/>
      <c r="I429" s="54"/>
      <c r="J429" s="45"/>
      <c r="K429" s="109"/>
      <c r="L4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29" s="57"/>
      <c r="N429" s="44" t="e">
        <f>VLOOKUP(tbl_claims[[#This Row],[Nationality]],Table4[],3,FALSE)</f>
        <v>#N/A</v>
      </c>
      <c r="O429" s="10" t="str">
        <f>IF(tbl_claims[[#This Row],[Date of Birth]]&lt;&gt;"", DATE(YEAR(tbl_claims[[#This Row],[Date of Birth]])+16, MONTH(tbl_claims[[#This Row],[Date of Birth]]), DAY(tbl_claims[[#This Row],[Date of Birth]])), "")</f>
        <v/>
      </c>
      <c r="P429" s="10" t="str">
        <f>IF(tbl_claims[[#This Row],[Date of Birth]]&lt;&gt;"", DATE(YEAR(tbl_claims[[#This Row],[Date of Birth]])+18, MONTH(tbl_claims[[#This Row],[Date of Birth]]), DAY(tbl_claims[[#This Row],[Date of Birth]])), "")</f>
        <v/>
      </c>
      <c r="Q429" s="10" t="str">
        <f>IF(tbl_claims[[#This Row],[Date of Birth]]&lt;&gt;"", DATE(YEAR(tbl_claims[[#This Row],[Date of Birth]])+21, MONTH(tbl_claims[[#This Row],[Date of Birth]]), DAY(tbl_claims[[#This Row],[Date of Birth]])), "")</f>
        <v/>
      </c>
      <c r="R429" s="10" t="str">
        <f>IF(tbl_claims[[#This Row],[Date of Birth]]&lt;&gt;"", DATE(YEAR(tbl_claims[[#This Row],[Date of Birth]])+25, MONTH(tbl_claims[[#This Row],[Date of Birth]]), DAY(tbl_claims[[#This Row],[Date of Birth]])), "")</f>
        <v/>
      </c>
    </row>
    <row r="430" spans="1:18" s="9" customFormat="1">
      <c r="A430" s="78"/>
      <c r="B430" s="45"/>
      <c r="C430" s="45"/>
      <c r="D430" s="56"/>
      <c r="E430" s="46"/>
      <c r="F430" s="45"/>
      <c r="G430" s="45"/>
      <c r="H430" s="56"/>
      <c r="I430" s="54"/>
      <c r="J430" s="45"/>
      <c r="K430" s="109"/>
      <c r="L4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0" s="57"/>
      <c r="N430" s="44" t="e">
        <f>VLOOKUP(tbl_claims[[#This Row],[Nationality]],Table4[],3,FALSE)</f>
        <v>#N/A</v>
      </c>
      <c r="O430" s="10" t="str">
        <f>IF(tbl_claims[[#This Row],[Date of Birth]]&lt;&gt;"", DATE(YEAR(tbl_claims[[#This Row],[Date of Birth]])+16, MONTH(tbl_claims[[#This Row],[Date of Birth]]), DAY(tbl_claims[[#This Row],[Date of Birth]])), "")</f>
        <v/>
      </c>
      <c r="P430" s="10" t="str">
        <f>IF(tbl_claims[[#This Row],[Date of Birth]]&lt;&gt;"", DATE(YEAR(tbl_claims[[#This Row],[Date of Birth]])+18, MONTH(tbl_claims[[#This Row],[Date of Birth]]), DAY(tbl_claims[[#This Row],[Date of Birth]])), "")</f>
        <v/>
      </c>
      <c r="Q430" s="10" t="str">
        <f>IF(tbl_claims[[#This Row],[Date of Birth]]&lt;&gt;"", DATE(YEAR(tbl_claims[[#This Row],[Date of Birth]])+21, MONTH(tbl_claims[[#This Row],[Date of Birth]]), DAY(tbl_claims[[#This Row],[Date of Birth]])), "")</f>
        <v/>
      </c>
      <c r="R430" s="10" t="str">
        <f>IF(tbl_claims[[#This Row],[Date of Birth]]&lt;&gt;"", DATE(YEAR(tbl_claims[[#This Row],[Date of Birth]])+25, MONTH(tbl_claims[[#This Row],[Date of Birth]]), DAY(tbl_claims[[#This Row],[Date of Birth]])), "")</f>
        <v/>
      </c>
    </row>
    <row r="431" spans="1:18" s="9" customFormat="1">
      <c r="A431" s="78"/>
      <c r="B431" s="45"/>
      <c r="C431" s="45"/>
      <c r="D431" s="56"/>
      <c r="E431" s="46"/>
      <c r="F431" s="45"/>
      <c r="G431" s="45"/>
      <c r="H431" s="56"/>
      <c r="I431" s="54"/>
      <c r="J431" s="45"/>
      <c r="K431" s="109"/>
      <c r="L4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1" s="57"/>
      <c r="N431" s="44" t="e">
        <f>VLOOKUP(tbl_claims[[#This Row],[Nationality]],Table4[],3,FALSE)</f>
        <v>#N/A</v>
      </c>
      <c r="O431" s="10" t="str">
        <f>IF(tbl_claims[[#This Row],[Date of Birth]]&lt;&gt;"", DATE(YEAR(tbl_claims[[#This Row],[Date of Birth]])+16, MONTH(tbl_claims[[#This Row],[Date of Birth]]), DAY(tbl_claims[[#This Row],[Date of Birth]])), "")</f>
        <v/>
      </c>
      <c r="P431" s="10" t="str">
        <f>IF(tbl_claims[[#This Row],[Date of Birth]]&lt;&gt;"", DATE(YEAR(tbl_claims[[#This Row],[Date of Birth]])+18, MONTH(tbl_claims[[#This Row],[Date of Birth]]), DAY(tbl_claims[[#This Row],[Date of Birth]])), "")</f>
        <v/>
      </c>
      <c r="Q431" s="10" t="str">
        <f>IF(tbl_claims[[#This Row],[Date of Birth]]&lt;&gt;"", DATE(YEAR(tbl_claims[[#This Row],[Date of Birth]])+21, MONTH(tbl_claims[[#This Row],[Date of Birth]]), DAY(tbl_claims[[#This Row],[Date of Birth]])), "")</f>
        <v/>
      </c>
      <c r="R431" s="10" t="str">
        <f>IF(tbl_claims[[#This Row],[Date of Birth]]&lt;&gt;"", DATE(YEAR(tbl_claims[[#This Row],[Date of Birth]])+25, MONTH(tbl_claims[[#This Row],[Date of Birth]]), DAY(tbl_claims[[#This Row],[Date of Birth]])), "")</f>
        <v/>
      </c>
    </row>
    <row r="432" spans="1:18" s="9" customFormat="1">
      <c r="A432" s="78"/>
      <c r="B432" s="45"/>
      <c r="C432" s="45"/>
      <c r="D432" s="56"/>
      <c r="E432" s="46"/>
      <c r="F432" s="45"/>
      <c r="G432" s="45"/>
      <c r="H432" s="56"/>
      <c r="I432" s="54"/>
      <c r="J432" s="45"/>
      <c r="K432" s="109"/>
      <c r="L4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2" s="57"/>
      <c r="N432" s="44" t="e">
        <f>VLOOKUP(tbl_claims[[#This Row],[Nationality]],Table4[],3,FALSE)</f>
        <v>#N/A</v>
      </c>
      <c r="O432" s="10" t="str">
        <f>IF(tbl_claims[[#This Row],[Date of Birth]]&lt;&gt;"", DATE(YEAR(tbl_claims[[#This Row],[Date of Birth]])+16, MONTH(tbl_claims[[#This Row],[Date of Birth]]), DAY(tbl_claims[[#This Row],[Date of Birth]])), "")</f>
        <v/>
      </c>
      <c r="P432" s="10" t="str">
        <f>IF(tbl_claims[[#This Row],[Date of Birth]]&lt;&gt;"", DATE(YEAR(tbl_claims[[#This Row],[Date of Birth]])+18, MONTH(tbl_claims[[#This Row],[Date of Birth]]), DAY(tbl_claims[[#This Row],[Date of Birth]])), "")</f>
        <v/>
      </c>
      <c r="Q432" s="10" t="str">
        <f>IF(tbl_claims[[#This Row],[Date of Birth]]&lt;&gt;"", DATE(YEAR(tbl_claims[[#This Row],[Date of Birth]])+21, MONTH(tbl_claims[[#This Row],[Date of Birth]]), DAY(tbl_claims[[#This Row],[Date of Birth]])), "")</f>
        <v/>
      </c>
      <c r="R432" s="10" t="str">
        <f>IF(tbl_claims[[#This Row],[Date of Birth]]&lt;&gt;"", DATE(YEAR(tbl_claims[[#This Row],[Date of Birth]])+25, MONTH(tbl_claims[[#This Row],[Date of Birth]]), DAY(tbl_claims[[#This Row],[Date of Birth]])), "")</f>
        <v/>
      </c>
    </row>
    <row r="433" spans="1:18" s="9" customFormat="1">
      <c r="A433" s="78"/>
      <c r="B433" s="45"/>
      <c r="C433" s="45"/>
      <c r="D433" s="56"/>
      <c r="E433" s="46"/>
      <c r="F433" s="45"/>
      <c r="G433" s="45"/>
      <c r="H433" s="56"/>
      <c r="I433" s="54"/>
      <c r="J433" s="45"/>
      <c r="K433" s="109"/>
      <c r="L4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3" s="57"/>
      <c r="N433" s="44" t="e">
        <f>VLOOKUP(tbl_claims[[#This Row],[Nationality]],Table4[],3,FALSE)</f>
        <v>#N/A</v>
      </c>
      <c r="O433" s="10" t="str">
        <f>IF(tbl_claims[[#This Row],[Date of Birth]]&lt;&gt;"", DATE(YEAR(tbl_claims[[#This Row],[Date of Birth]])+16, MONTH(tbl_claims[[#This Row],[Date of Birth]]), DAY(tbl_claims[[#This Row],[Date of Birth]])), "")</f>
        <v/>
      </c>
      <c r="P433" s="10" t="str">
        <f>IF(tbl_claims[[#This Row],[Date of Birth]]&lt;&gt;"", DATE(YEAR(tbl_claims[[#This Row],[Date of Birth]])+18, MONTH(tbl_claims[[#This Row],[Date of Birth]]), DAY(tbl_claims[[#This Row],[Date of Birth]])), "")</f>
        <v/>
      </c>
      <c r="Q433" s="10" t="str">
        <f>IF(tbl_claims[[#This Row],[Date of Birth]]&lt;&gt;"", DATE(YEAR(tbl_claims[[#This Row],[Date of Birth]])+21, MONTH(tbl_claims[[#This Row],[Date of Birth]]), DAY(tbl_claims[[#This Row],[Date of Birth]])), "")</f>
        <v/>
      </c>
      <c r="R433" s="10" t="str">
        <f>IF(tbl_claims[[#This Row],[Date of Birth]]&lt;&gt;"", DATE(YEAR(tbl_claims[[#This Row],[Date of Birth]])+25, MONTH(tbl_claims[[#This Row],[Date of Birth]]), DAY(tbl_claims[[#This Row],[Date of Birth]])), "")</f>
        <v/>
      </c>
    </row>
    <row r="434" spans="1:18" s="9" customFormat="1">
      <c r="A434" s="78"/>
      <c r="B434" s="45"/>
      <c r="C434" s="45"/>
      <c r="D434" s="56"/>
      <c r="E434" s="46"/>
      <c r="F434" s="45"/>
      <c r="G434" s="45"/>
      <c r="H434" s="56"/>
      <c r="I434" s="54"/>
      <c r="J434" s="45"/>
      <c r="K434" s="109"/>
      <c r="L4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4" s="57"/>
      <c r="N434" s="44" t="e">
        <f>VLOOKUP(tbl_claims[[#This Row],[Nationality]],Table4[],3,FALSE)</f>
        <v>#N/A</v>
      </c>
      <c r="O434" s="10" t="str">
        <f>IF(tbl_claims[[#This Row],[Date of Birth]]&lt;&gt;"", DATE(YEAR(tbl_claims[[#This Row],[Date of Birth]])+16, MONTH(tbl_claims[[#This Row],[Date of Birth]]), DAY(tbl_claims[[#This Row],[Date of Birth]])), "")</f>
        <v/>
      </c>
      <c r="P434" s="10" t="str">
        <f>IF(tbl_claims[[#This Row],[Date of Birth]]&lt;&gt;"", DATE(YEAR(tbl_claims[[#This Row],[Date of Birth]])+18, MONTH(tbl_claims[[#This Row],[Date of Birth]]), DAY(tbl_claims[[#This Row],[Date of Birth]])), "")</f>
        <v/>
      </c>
      <c r="Q434" s="10" t="str">
        <f>IF(tbl_claims[[#This Row],[Date of Birth]]&lt;&gt;"", DATE(YEAR(tbl_claims[[#This Row],[Date of Birth]])+21, MONTH(tbl_claims[[#This Row],[Date of Birth]]), DAY(tbl_claims[[#This Row],[Date of Birth]])), "")</f>
        <v/>
      </c>
      <c r="R434" s="10" t="str">
        <f>IF(tbl_claims[[#This Row],[Date of Birth]]&lt;&gt;"", DATE(YEAR(tbl_claims[[#This Row],[Date of Birth]])+25, MONTH(tbl_claims[[#This Row],[Date of Birth]]), DAY(tbl_claims[[#This Row],[Date of Birth]])), "")</f>
        <v/>
      </c>
    </row>
    <row r="435" spans="1:18" s="9" customFormat="1">
      <c r="A435" s="78"/>
      <c r="B435" s="45"/>
      <c r="C435" s="45"/>
      <c r="D435" s="56"/>
      <c r="E435" s="46"/>
      <c r="F435" s="45"/>
      <c r="G435" s="45"/>
      <c r="H435" s="56"/>
      <c r="I435" s="54"/>
      <c r="J435" s="45"/>
      <c r="K435" s="109"/>
      <c r="L4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5" s="57"/>
      <c r="N435" s="44" t="e">
        <f>VLOOKUP(tbl_claims[[#This Row],[Nationality]],Table4[],3,FALSE)</f>
        <v>#N/A</v>
      </c>
      <c r="O435" s="10" t="str">
        <f>IF(tbl_claims[[#This Row],[Date of Birth]]&lt;&gt;"", DATE(YEAR(tbl_claims[[#This Row],[Date of Birth]])+16, MONTH(tbl_claims[[#This Row],[Date of Birth]]), DAY(tbl_claims[[#This Row],[Date of Birth]])), "")</f>
        <v/>
      </c>
      <c r="P435" s="10" t="str">
        <f>IF(tbl_claims[[#This Row],[Date of Birth]]&lt;&gt;"", DATE(YEAR(tbl_claims[[#This Row],[Date of Birth]])+18, MONTH(tbl_claims[[#This Row],[Date of Birth]]), DAY(tbl_claims[[#This Row],[Date of Birth]])), "")</f>
        <v/>
      </c>
      <c r="Q435" s="10" t="str">
        <f>IF(tbl_claims[[#This Row],[Date of Birth]]&lt;&gt;"", DATE(YEAR(tbl_claims[[#This Row],[Date of Birth]])+21, MONTH(tbl_claims[[#This Row],[Date of Birth]]), DAY(tbl_claims[[#This Row],[Date of Birth]])), "")</f>
        <v/>
      </c>
      <c r="R435" s="10" t="str">
        <f>IF(tbl_claims[[#This Row],[Date of Birth]]&lt;&gt;"", DATE(YEAR(tbl_claims[[#This Row],[Date of Birth]])+25, MONTH(tbl_claims[[#This Row],[Date of Birth]]), DAY(tbl_claims[[#This Row],[Date of Birth]])), "")</f>
        <v/>
      </c>
    </row>
    <row r="436" spans="1:18" s="9" customFormat="1">
      <c r="A436" s="78"/>
      <c r="B436" s="45"/>
      <c r="C436" s="45"/>
      <c r="D436" s="56"/>
      <c r="E436" s="46"/>
      <c r="F436" s="45"/>
      <c r="G436" s="45"/>
      <c r="H436" s="56"/>
      <c r="I436" s="54"/>
      <c r="J436" s="45"/>
      <c r="K436" s="109"/>
      <c r="L4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6" s="57"/>
      <c r="N436" s="44" t="e">
        <f>VLOOKUP(tbl_claims[[#This Row],[Nationality]],Table4[],3,FALSE)</f>
        <v>#N/A</v>
      </c>
      <c r="O436" s="10" t="str">
        <f>IF(tbl_claims[[#This Row],[Date of Birth]]&lt;&gt;"", DATE(YEAR(tbl_claims[[#This Row],[Date of Birth]])+16, MONTH(tbl_claims[[#This Row],[Date of Birth]]), DAY(tbl_claims[[#This Row],[Date of Birth]])), "")</f>
        <v/>
      </c>
      <c r="P436" s="10" t="str">
        <f>IF(tbl_claims[[#This Row],[Date of Birth]]&lt;&gt;"", DATE(YEAR(tbl_claims[[#This Row],[Date of Birth]])+18, MONTH(tbl_claims[[#This Row],[Date of Birth]]), DAY(tbl_claims[[#This Row],[Date of Birth]])), "")</f>
        <v/>
      </c>
      <c r="Q436" s="10" t="str">
        <f>IF(tbl_claims[[#This Row],[Date of Birth]]&lt;&gt;"", DATE(YEAR(tbl_claims[[#This Row],[Date of Birth]])+21, MONTH(tbl_claims[[#This Row],[Date of Birth]]), DAY(tbl_claims[[#This Row],[Date of Birth]])), "")</f>
        <v/>
      </c>
      <c r="R436" s="10" t="str">
        <f>IF(tbl_claims[[#This Row],[Date of Birth]]&lt;&gt;"", DATE(YEAR(tbl_claims[[#This Row],[Date of Birth]])+25, MONTH(tbl_claims[[#This Row],[Date of Birth]]), DAY(tbl_claims[[#This Row],[Date of Birth]])), "")</f>
        <v/>
      </c>
    </row>
    <row r="437" spans="1:18" s="9" customFormat="1">
      <c r="A437" s="78"/>
      <c r="B437" s="45"/>
      <c r="C437" s="45"/>
      <c r="D437" s="56"/>
      <c r="E437" s="46"/>
      <c r="F437" s="45"/>
      <c r="G437" s="45"/>
      <c r="H437" s="56"/>
      <c r="I437" s="54"/>
      <c r="J437" s="45"/>
      <c r="K437" s="109"/>
      <c r="L4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7" s="57"/>
      <c r="N437" s="44" t="e">
        <f>VLOOKUP(tbl_claims[[#This Row],[Nationality]],Table4[],3,FALSE)</f>
        <v>#N/A</v>
      </c>
      <c r="O437" s="10" t="str">
        <f>IF(tbl_claims[[#This Row],[Date of Birth]]&lt;&gt;"", DATE(YEAR(tbl_claims[[#This Row],[Date of Birth]])+16, MONTH(tbl_claims[[#This Row],[Date of Birth]]), DAY(tbl_claims[[#This Row],[Date of Birth]])), "")</f>
        <v/>
      </c>
      <c r="P437" s="10" t="str">
        <f>IF(tbl_claims[[#This Row],[Date of Birth]]&lt;&gt;"", DATE(YEAR(tbl_claims[[#This Row],[Date of Birth]])+18, MONTH(tbl_claims[[#This Row],[Date of Birth]]), DAY(tbl_claims[[#This Row],[Date of Birth]])), "")</f>
        <v/>
      </c>
      <c r="Q437" s="10" t="str">
        <f>IF(tbl_claims[[#This Row],[Date of Birth]]&lt;&gt;"", DATE(YEAR(tbl_claims[[#This Row],[Date of Birth]])+21, MONTH(tbl_claims[[#This Row],[Date of Birth]]), DAY(tbl_claims[[#This Row],[Date of Birth]])), "")</f>
        <v/>
      </c>
      <c r="R437" s="10" t="str">
        <f>IF(tbl_claims[[#This Row],[Date of Birth]]&lt;&gt;"", DATE(YEAR(tbl_claims[[#This Row],[Date of Birth]])+25, MONTH(tbl_claims[[#This Row],[Date of Birth]]), DAY(tbl_claims[[#This Row],[Date of Birth]])), "")</f>
        <v/>
      </c>
    </row>
    <row r="438" spans="1:18" s="9" customFormat="1">
      <c r="A438" s="78"/>
      <c r="B438" s="45"/>
      <c r="C438" s="45"/>
      <c r="D438" s="56"/>
      <c r="E438" s="46"/>
      <c r="F438" s="45"/>
      <c r="G438" s="45"/>
      <c r="H438" s="56"/>
      <c r="I438" s="54"/>
      <c r="J438" s="45"/>
      <c r="K438" s="109"/>
      <c r="L4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8" s="57"/>
      <c r="N438" s="44" t="e">
        <f>VLOOKUP(tbl_claims[[#This Row],[Nationality]],Table4[],3,FALSE)</f>
        <v>#N/A</v>
      </c>
      <c r="O438" s="10" t="str">
        <f>IF(tbl_claims[[#This Row],[Date of Birth]]&lt;&gt;"", DATE(YEAR(tbl_claims[[#This Row],[Date of Birth]])+16, MONTH(tbl_claims[[#This Row],[Date of Birth]]), DAY(tbl_claims[[#This Row],[Date of Birth]])), "")</f>
        <v/>
      </c>
      <c r="P438" s="10" t="str">
        <f>IF(tbl_claims[[#This Row],[Date of Birth]]&lt;&gt;"", DATE(YEAR(tbl_claims[[#This Row],[Date of Birth]])+18, MONTH(tbl_claims[[#This Row],[Date of Birth]]), DAY(tbl_claims[[#This Row],[Date of Birth]])), "")</f>
        <v/>
      </c>
      <c r="Q438" s="10" t="str">
        <f>IF(tbl_claims[[#This Row],[Date of Birth]]&lt;&gt;"", DATE(YEAR(tbl_claims[[#This Row],[Date of Birth]])+21, MONTH(tbl_claims[[#This Row],[Date of Birth]]), DAY(tbl_claims[[#This Row],[Date of Birth]])), "")</f>
        <v/>
      </c>
      <c r="R438" s="10" t="str">
        <f>IF(tbl_claims[[#This Row],[Date of Birth]]&lt;&gt;"", DATE(YEAR(tbl_claims[[#This Row],[Date of Birth]])+25, MONTH(tbl_claims[[#This Row],[Date of Birth]]), DAY(tbl_claims[[#This Row],[Date of Birth]])), "")</f>
        <v/>
      </c>
    </row>
    <row r="439" spans="1:18" s="9" customFormat="1">
      <c r="A439" s="78"/>
      <c r="B439" s="45"/>
      <c r="C439" s="45"/>
      <c r="D439" s="56"/>
      <c r="E439" s="46"/>
      <c r="F439" s="45"/>
      <c r="G439" s="45"/>
      <c r="H439" s="56"/>
      <c r="I439" s="54"/>
      <c r="J439" s="45"/>
      <c r="K439" s="109"/>
      <c r="L4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39" s="57"/>
      <c r="N439" s="44" t="e">
        <f>VLOOKUP(tbl_claims[[#This Row],[Nationality]],Table4[],3,FALSE)</f>
        <v>#N/A</v>
      </c>
      <c r="O439" s="10" t="str">
        <f>IF(tbl_claims[[#This Row],[Date of Birth]]&lt;&gt;"", DATE(YEAR(tbl_claims[[#This Row],[Date of Birth]])+16, MONTH(tbl_claims[[#This Row],[Date of Birth]]), DAY(tbl_claims[[#This Row],[Date of Birth]])), "")</f>
        <v/>
      </c>
      <c r="P439" s="10" t="str">
        <f>IF(tbl_claims[[#This Row],[Date of Birth]]&lt;&gt;"", DATE(YEAR(tbl_claims[[#This Row],[Date of Birth]])+18, MONTH(tbl_claims[[#This Row],[Date of Birth]]), DAY(tbl_claims[[#This Row],[Date of Birth]])), "")</f>
        <v/>
      </c>
      <c r="Q439" s="10" t="str">
        <f>IF(tbl_claims[[#This Row],[Date of Birth]]&lt;&gt;"", DATE(YEAR(tbl_claims[[#This Row],[Date of Birth]])+21, MONTH(tbl_claims[[#This Row],[Date of Birth]]), DAY(tbl_claims[[#This Row],[Date of Birth]])), "")</f>
        <v/>
      </c>
      <c r="R439" s="10" t="str">
        <f>IF(tbl_claims[[#This Row],[Date of Birth]]&lt;&gt;"", DATE(YEAR(tbl_claims[[#This Row],[Date of Birth]])+25, MONTH(tbl_claims[[#This Row],[Date of Birth]]), DAY(tbl_claims[[#This Row],[Date of Birth]])), "")</f>
        <v/>
      </c>
    </row>
    <row r="440" spans="1:18" s="9" customFormat="1">
      <c r="A440" s="78"/>
      <c r="B440" s="45"/>
      <c r="C440" s="45"/>
      <c r="D440" s="56"/>
      <c r="E440" s="46"/>
      <c r="F440" s="45"/>
      <c r="G440" s="45"/>
      <c r="H440" s="56"/>
      <c r="I440" s="54"/>
      <c r="J440" s="45"/>
      <c r="K440" s="109"/>
      <c r="L4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0" s="57"/>
      <c r="N440" s="44" t="e">
        <f>VLOOKUP(tbl_claims[[#This Row],[Nationality]],Table4[],3,FALSE)</f>
        <v>#N/A</v>
      </c>
      <c r="O440" s="10" t="str">
        <f>IF(tbl_claims[[#This Row],[Date of Birth]]&lt;&gt;"", DATE(YEAR(tbl_claims[[#This Row],[Date of Birth]])+16, MONTH(tbl_claims[[#This Row],[Date of Birth]]), DAY(tbl_claims[[#This Row],[Date of Birth]])), "")</f>
        <v/>
      </c>
      <c r="P440" s="10" t="str">
        <f>IF(tbl_claims[[#This Row],[Date of Birth]]&lt;&gt;"", DATE(YEAR(tbl_claims[[#This Row],[Date of Birth]])+18, MONTH(tbl_claims[[#This Row],[Date of Birth]]), DAY(tbl_claims[[#This Row],[Date of Birth]])), "")</f>
        <v/>
      </c>
      <c r="Q440" s="10" t="str">
        <f>IF(tbl_claims[[#This Row],[Date of Birth]]&lt;&gt;"", DATE(YEAR(tbl_claims[[#This Row],[Date of Birth]])+21, MONTH(tbl_claims[[#This Row],[Date of Birth]]), DAY(tbl_claims[[#This Row],[Date of Birth]])), "")</f>
        <v/>
      </c>
      <c r="R440" s="10" t="str">
        <f>IF(tbl_claims[[#This Row],[Date of Birth]]&lt;&gt;"", DATE(YEAR(tbl_claims[[#This Row],[Date of Birth]])+25, MONTH(tbl_claims[[#This Row],[Date of Birth]]), DAY(tbl_claims[[#This Row],[Date of Birth]])), "")</f>
        <v/>
      </c>
    </row>
    <row r="441" spans="1:18" s="9" customFormat="1">
      <c r="A441" s="78"/>
      <c r="B441" s="45"/>
      <c r="C441" s="45"/>
      <c r="D441" s="56"/>
      <c r="E441" s="46"/>
      <c r="F441" s="45"/>
      <c r="G441" s="45"/>
      <c r="H441" s="56"/>
      <c r="I441" s="54"/>
      <c r="J441" s="45"/>
      <c r="K441" s="109"/>
      <c r="L4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1" s="57"/>
      <c r="N441" s="44" t="e">
        <f>VLOOKUP(tbl_claims[[#This Row],[Nationality]],Table4[],3,FALSE)</f>
        <v>#N/A</v>
      </c>
      <c r="O441" s="10" t="str">
        <f>IF(tbl_claims[[#This Row],[Date of Birth]]&lt;&gt;"", DATE(YEAR(tbl_claims[[#This Row],[Date of Birth]])+16, MONTH(tbl_claims[[#This Row],[Date of Birth]]), DAY(tbl_claims[[#This Row],[Date of Birth]])), "")</f>
        <v/>
      </c>
      <c r="P441" s="10" t="str">
        <f>IF(tbl_claims[[#This Row],[Date of Birth]]&lt;&gt;"", DATE(YEAR(tbl_claims[[#This Row],[Date of Birth]])+18, MONTH(tbl_claims[[#This Row],[Date of Birth]]), DAY(tbl_claims[[#This Row],[Date of Birth]])), "")</f>
        <v/>
      </c>
      <c r="Q441" s="10" t="str">
        <f>IF(tbl_claims[[#This Row],[Date of Birth]]&lt;&gt;"", DATE(YEAR(tbl_claims[[#This Row],[Date of Birth]])+21, MONTH(tbl_claims[[#This Row],[Date of Birth]]), DAY(tbl_claims[[#This Row],[Date of Birth]])), "")</f>
        <v/>
      </c>
      <c r="R441" s="10" t="str">
        <f>IF(tbl_claims[[#This Row],[Date of Birth]]&lt;&gt;"", DATE(YEAR(tbl_claims[[#This Row],[Date of Birth]])+25, MONTH(tbl_claims[[#This Row],[Date of Birth]]), DAY(tbl_claims[[#This Row],[Date of Birth]])), "")</f>
        <v/>
      </c>
    </row>
    <row r="442" spans="1:18" s="9" customFormat="1">
      <c r="A442" s="78"/>
      <c r="B442" s="45"/>
      <c r="C442" s="45"/>
      <c r="D442" s="56"/>
      <c r="E442" s="46"/>
      <c r="F442" s="45"/>
      <c r="G442" s="45"/>
      <c r="H442" s="56"/>
      <c r="I442" s="54"/>
      <c r="J442" s="45"/>
      <c r="K442" s="109"/>
      <c r="L4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2" s="57"/>
      <c r="N442" s="44" t="e">
        <f>VLOOKUP(tbl_claims[[#This Row],[Nationality]],Table4[],3,FALSE)</f>
        <v>#N/A</v>
      </c>
      <c r="O442" s="10" t="str">
        <f>IF(tbl_claims[[#This Row],[Date of Birth]]&lt;&gt;"", DATE(YEAR(tbl_claims[[#This Row],[Date of Birth]])+16, MONTH(tbl_claims[[#This Row],[Date of Birth]]), DAY(tbl_claims[[#This Row],[Date of Birth]])), "")</f>
        <v/>
      </c>
      <c r="P442" s="10" t="str">
        <f>IF(tbl_claims[[#This Row],[Date of Birth]]&lt;&gt;"", DATE(YEAR(tbl_claims[[#This Row],[Date of Birth]])+18, MONTH(tbl_claims[[#This Row],[Date of Birth]]), DAY(tbl_claims[[#This Row],[Date of Birth]])), "")</f>
        <v/>
      </c>
      <c r="Q442" s="10" t="str">
        <f>IF(tbl_claims[[#This Row],[Date of Birth]]&lt;&gt;"", DATE(YEAR(tbl_claims[[#This Row],[Date of Birth]])+21, MONTH(tbl_claims[[#This Row],[Date of Birth]]), DAY(tbl_claims[[#This Row],[Date of Birth]])), "")</f>
        <v/>
      </c>
      <c r="R442" s="10" t="str">
        <f>IF(tbl_claims[[#This Row],[Date of Birth]]&lt;&gt;"", DATE(YEAR(tbl_claims[[#This Row],[Date of Birth]])+25, MONTH(tbl_claims[[#This Row],[Date of Birth]]), DAY(tbl_claims[[#This Row],[Date of Birth]])), "")</f>
        <v/>
      </c>
    </row>
    <row r="443" spans="1:18" s="9" customFormat="1">
      <c r="A443" s="78"/>
      <c r="B443" s="45"/>
      <c r="C443" s="45"/>
      <c r="D443" s="56"/>
      <c r="E443" s="46"/>
      <c r="F443" s="45"/>
      <c r="G443" s="45"/>
      <c r="H443" s="56"/>
      <c r="I443" s="54"/>
      <c r="J443" s="45"/>
      <c r="K443" s="109"/>
      <c r="L4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3" s="57"/>
      <c r="N443" s="44" t="e">
        <f>VLOOKUP(tbl_claims[[#This Row],[Nationality]],Table4[],3,FALSE)</f>
        <v>#N/A</v>
      </c>
      <c r="O443" s="10" t="str">
        <f>IF(tbl_claims[[#This Row],[Date of Birth]]&lt;&gt;"", DATE(YEAR(tbl_claims[[#This Row],[Date of Birth]])+16, MONTH(tbl_claims[[#This Row],[Date of Birth]]), DAY(tbl_claims[[#This Row],[Date of Birth]])), "")</f>
        <v/>
      </c>
      <c r="P443" s="10" t="str">
        <f>IF(tbl_claims[[#This Row],[Date of Birth]]&lt;&gt;"", DATE(YEAR(tbl_claims[[#This Row],[Date of Birth]])+18, MONTH(tbl_claims[[#This Row],[Date of Birth]]), DAY(tbl_claims[[#This Row],[Date of Birth]])), "")</f>
        <v/>
      </c>
      <c r="Q443" s="10" t="str">
        <f>IF(tbl_claims[[#This Row],[Date of Birth]]&lt;&gt;"", DATE(YEAR(tbl_claims[[#This Row],[Date of Birth]])+21, MONTH(tbl_claims[[#This Row],[Date of Birth]]), DAY(tbl_claims[[#This Row],[Date of Birth]])), "")</f>
        <v/>
      </c>
      <c r="R443" s="10" t="str">
        <f>IF(tbl_claims[[#This Row],[Date of Birth]]&lt;&gt;"", DATE(YEAR(tbl_claims[[#This Row],[Date of Birth]])+25, MONTH(tbl_claims[[#This Row],[Date of Birth]]), DAY(tbl_claims[[#This Row],[Date of Birth]])), "")</f>
        <v/>
      </c>
    </row>
    <row r="444" spans="1:18" s="9" customFormat="1">
      <c r="A444" s="78"/>
      <c r="B444" s="45"/>
      <c r="C444" s="45"/>
      <c r="D444" s="56"/>
      <c r="E444" s="46"/>
      <c r="F444" s="45"/>
      <c r="G444" s="45"/>
      <c r="H444" s="56"/>
      <c r="I444" s="54"/>
      <c r="J444" s="45"/>
      <c r="K444" s="109"/>
      <c r="L4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4" s="57"/>
      <c r="N444" s="44" t="e">
        <f>VLOOKUP(tbl_claims[[#This Row],[Nationality]],Table4[],3,FALSE)</f>
        <v>#N/A</v>
      </c>
      <c r="O444" s="10" t="str">
        <f>IF(tbl_claims[[#This Row],[Date of Birth]]&lt;&gt;"", DATE(YEAR(tbl_claims[[#This Row],[Date of Birth]])+16, MONTH(tbl_claims[[#This Row],[Date of Birth]]), DAY(tbl_claims[[#This Row],[Date of Birth]])), "")</f>
        <v/>
      </c>
      <c r="P444" s="10" t="str">
        <f>IF(tbl_claims[[#This Row],[Date of Birth]]&lt;&gt;"", DATE(YEAR(tbl_claims[[#This Row],[Date of Birth]])+18, MONTH(tbl_claims[[#This Row],[Date of Birth]]), DAY(tbl_claims[[#This Row],[Date of Birth]])), "")</f>
        <v/>
      </c>
      <c r="Q444" s="10" t="str">
        <f>IF(tbl_claims[[#This Row],[Date of Birth]]&lt;&gt;"", DATE(YEAR(tbl_claims[[#This Row],[Date of Birth]])+21, MONTH(tbl_claims[[#This Row],[Date of Birth]]), DAY(tbl_claims[[#This Row],[Date of Birth]])), "")</f>
        <v/>
      </c>
      <c r="R444" s="10" t="str">
        <f>IF(tbl_claims[[#This Row],[Date of Birth]]&lt;&gt;"", DATE(YEAR(tbl_claims[[#This Row],[Date of Birth]])+25, MONTH(tbl_claims[[#This Row],[Date of Birth]]), DAY(tbl_claims[[#This Row],[Date of Birth]])), "")</f>
        <v/>
      </c>
    </row>
    <row r="445" spans="1:18" s="9" customFormat="1">
      <c r="A445" s="78"/>
      <c r="B445" s="45"/>
      <c r="C445" s="45"/>
      <c r="D445" s="56"/>
      <c r="E445" s="46"/>
      <c r="F445" s="45"/>
      <c r="G445" s="45"/>
      <c r="H445" s="56"/>
      <c r="I445" s="54"/>
      <c r="J445" s="45"/>
      <c r="K445" s="109"/>
      <c r="L4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5" s="57"/>
      <c r="N445" s="44" t="e">
        <f>VLOOKUP(tbl_claims[[#This Row],[Nationality]],Table4[],3,FALSE)</f>
        <v>#N/A</v>
      </c>
      <c r="O445" s="10" t="str">
        <f>IF(tbl_claims[[#This Row],[Date of Birth]]&lt;&gt;"", DATE(YEAR(tbl_claims[[#This Row],[Date of Birth]])+16, MONTH(tbl_claims[[#This Row],[Date of Birth]]), DAY(tbl_claims[[#This Row],[Date of Birth]])), "")</f>
        <v/>
      </c>
      <c r="P445" s="10" t="str">
        <f>IF(tbl_claims[[#This Row],[Date of Birth]]&lt;&gt;"", DATE(YEAR(tbl_claims[[#This Row],[Date of Birth]])+18, MONTH(tbl_claims[[#This Row],[Date of Birth]]), DAY(tbl_claims[[#This Row],[Date of Birth]])), "")</f>
        <v/>
      </c>
      <c r="Q445" s="10" t="str">
        <f>IF(tbl_claims[[#This Row],[Date of Birth]]&lt;&gt;"", DATE(YEAR(tbl_claims[[#This Row],[Date of Birth]])+21, MONTH(tbl_claims[[#This Row],[Date of Birth]]), DAY(tbl_claims[[#This Row],[Date of Birth]])), "")</f>
        <v/>
      </c>
      <c r="R445" s="10" t="str">
        <f>IF(tbl_claims[[#This Row],[Date of Birth]]&lt;&gt;"", DATE(YEAR(tbl_claims[[#This Row],[Date of Birth]])+25, MONTH(tbl_claims[[#This Row],[Date of Birth]]), DAY(tbl_claims[[#This Row],[Date of Birth]])), "")</f>
        <v/>
      </c>
    </row>
    <row r="446" spans="1:18" s="9" customFormat="1">
      <c r="A446" s="78"/>
      <c r="B446" s="45"/>
      <c r="C446" s="45"/>
      <c r="D446" s="56"/>
      <c r="E446" s="46"/>
      <c r="F446" s="45"/>
      <c r="G446" s="45"/>
      <c r="H446" s="56"/>
      <c r="I446" s="54"/>
      <c r="J446" s="45"/>
      <c r="K446" s="109"/>
      <c r="L4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6" s="57"/>
      <c r="N446" s="44" t="e">
        <f>VLOOKUP(tbl_claims[[#This Row],[Nationality]],Table4[],3,FALSE)</f>
        <v>#N/A</v>
      </c>
      <c r="O446" s="10" t="str">
        <f>IF(tbl_claims[[#This Row],[Date of Birth]]&lt;&gt;"", DATE(YEAR(tbl_claims[[#This Row],[Date of Birth]])+16, MONTH(tbl_claims[[#This Row],[Date of Birth]]), DAY(tbl_claims[[#This Row],[Date of Birth]])), "")</f>
        <v/>
      </c>
      <c r="P446" s="10" t="str">
        <f>IF(tbl_claims[[#This Row],[Date of Birth]]&lt;&gt;"", DATE(YEAR(tbl_claims[[#This Row],[Date of Birth]])+18, MONTH(tbl_claims[[#This Row],[Date of Birth]]), DAY(tbl_claims[[#This Row],[Date of Birth]])), "")</f>
        <v/>
      </c>
      <c r="Q446" s="10" t="str">
        <f>IF(tbl_claims[[#This Row],[Date of Birth]]&lt;&gt;"", DATE(YEAR(tbl_claims[[#This Row],[Date of Birth]])+21, MONTH(tbl_claims[[#This Row],[Date of Birth]]), DAY(tbl_claims[[#This Row],[Date of Birth]])), "")</f>
        <v/>
      </c>
      <c r="R446" s="10" t="str">
        <f>IF(tbl_claims[[#This Row],[Date of Birth]]&lt;&gt;"", DATE(YEAR(tbl_claims[[#This Row],[Date of Birth]])+25, MONTH(tbl_claims[[#This Row],[Date of Birth]]), DAY(tbl_claims[[#This Row],[Date of Birth]])), "")</f>
        <v/>
      </c>
    </row>
    <row r="447" spans="1:18" s="9" customFormat="1">
      <c r="A447" s="78"/>
      <c r="B447" s="45"/>
      <c r="C447" s="45"/>
      <c r="D447" s="56"/>
      <c r="E447" s="46"/>
      <c r="F447" s="45"/>
      <c r="G447" s="45"/>
      <c r="H447" s="56"/>
      <c r="I447" s="54"/>
      <c r="J447" s="45"/>
      <c r="K447" s="109"/>
      <c r="L4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7" s="57"/>
      <c r="N447" s="44" t="e">
        <f>VLOOKUP(tbl_claims[[#This Row],[Nationality]],Table4[],3,FALSE)</f>
        <v>#N/A</v>
      </c>
      <c r="O447" s="10" t="str">
        <f>IF(tbl_claims[[#This Row],[Date of Birth]]&lt;&gt;"", DATE(YEAR(tbl_claims[[#This Row],[Date of Birth]])+16, MONTH(tbl_claims[[#This Row],[Date of Birth]]), DAY(tbl_claims[[#This Row],[Date of Birth]])), "")</f>
        <v/>
      </c>
      <c r="P447" s="10" t="str">
        <f>IF(tbl_claims[[#This Row],[Date of Birth]]&lt;&gt;"", DATE(YEAR(tbl_claims[[#This Row],[Date of Birth]])+18, MONTH(tbl_claims[[#This Row],[Date of Birth]]), DAY(tbl_claims[[#This Row],[Date of Birth]])), "")</f>
        <v/>
      </c>
      <c r="Q447" s="10" t="str">
        <f>IF(tbl_claims[[#This Row],[Date of Birth]]&lt;&gt;"", DATE(YEAR(tbl_claims[[#This Row],[Date of Birth]])+21, MONTH(tbl_claims[[#This Row],[Date of Birth]]), DAY(tbl_claims[[#This Row],[Date of Birth]])), "")</f>
        <v/>
      </c>
      <c r="R447" s="10" t="str">
        <f>IF(tbl_claims[[#This Row],[Date of Birth]]&lt;&gt;"", DATE(YEAR(tbl_claims[[#This Row],[Date of Birth]])+25, MONTH(tbl_claims[[#This Row],[Date of Birth]]), DAY(tbl_claims[[#This Row],[Date of Birth]])), "")</f>
        <v/>
      </c>
    </row>
    <row r="448" spans="1:18" s="9" customFormat="1">
      <c r="A448" s="78"/>
      <c r="B448" s="45"/>
      <c r="C448" s="45"/>
      <c r="D448" s="56"/>
      <c r="E448" s="46"/>
      <c r="F448" s="45"/>
      <c r="G448" s="45"/>
      <c r="H448" s="56"/>
      <c r="I448" s="54"/>
      <c r="J448" s="45"/>
      <c r="K448" s="109"/>
      <c r="L4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8" s="57"/>
      <c r="N448" s="44" t="e">
        <f>VLOOKUP(tbl_claims[[#This Row],[Nationality]],Table4[],3,FALSE)</f>
        <v>#N/A</v>
      </c>
      <c r="O448" s="10" t="str">
        <f>IF(tbl_claims[[#This Row],[Date of Birth]]&lt;&gt;"", DATE(YEAR(tbl_claims[[#This Row],[Date of Birth]])+16, MONTH(tbl_claims[[#This Row],[Date of Birth]]), DAY(tbl_claims[[#This Row],[Date of Birth]])), "")</f>
        <v/>
      </c>
      <c r="P448" s="10" t="str">
        <f>IF(tbl_claims[[#This Row],[Date of Birth]]&lt;&gt;"", DATE(YEAR(tbl_claims[[#This Row],[Date of Birth]])+18, MONTH(tbl_claims[[#This Row],[Date of Birth]]), DAY(tbl_claims[[#This Row],[Date of Birth]])), "")</f>
        <v/>
      </c>
      <c r="Q448" s="10" t="str">
        <f>IF(tbl_claims[[#This Row],[Date of Birth]]&lt;&gt;"", DATE(YEAR(tbl_claims[[#This Row],[Date of Birth]])+21, MONTH(tbl_claims[[#This Row],[Date of Birth]]), DAY(tbl_claims[[#This Row],[Date of Birth]])), "")</f>
        <v/>
      </c>
      <c r="R448" s="10" t="str">
        <f>IF(tbl_claims[[#This Row],[Date of Birth]]&lt;&gt;"", DATE(YEAR(tbl_claims[[#This Row],[Date of Birth]])+25, MONTH(tbl_claims[[#This Row],[Date of Birth]]), DAY(tbl_claims[[#This Row],[Date of Birth]])), "")</f>
        <v/>
      </c>
    </row>
    <row r="449" spans="1:18" s="9" customFormat="1">
      <c r="A449" s="78"/>
      <c r="B449" s="45"/>
      <c r="C449" s="45"/>
      <c r="D449" s="56"/>
      <c r="E449" s="46"/>
      <c r="F449" s="45"/>
      <c r="G449" s="45"/>
      <c r="H449" s="56"/>
      <c r="I449" s="54"/>
      <c r="J449" s="45"/>
      <c r="K449" s="109"/>
      <c r="L4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49" s="57"/>
      <c r="N449" s="44" t="e">
        <f>VLOOKUP(tbl_claims[[#This Row],[Nationality]],Table4[],3,FALSE)</f>
        <v>#N/A</v>
      </c>
      <c r="O449" s="10" t="str">
        <f>IF(tbl_claims[[#This Row],[Date of Birth]]&lt;&gt;"", DATE(YEAR(tbl_claims[[#This Row],[Date of Birth]])+16, MONTH(tbl_claims[[#This Row],[Date of Birth]]), DAY(tbl_claims[[#This Row],[Date of Birth]])), "")</f>
        <v/>
      </c>
      <c r="P449" s="10" t="str">
        <f>IF(tbl_claims[[#This Row],[Date of Birth]]&lt;&gt;"", DATE(YEAR(tbl_claims[[#This Row],[Date of Birth]])+18, MONTH(tbl_claims[[#This Row],[Date of Birth]]), DAY(tbl_claims[[#This Row],[Date of Birth]])), "")</f>
        <v/>
      </c>
      <c r="Q449" s="10" t="str">
        <f>IF(tbl_claims[[#This Row],[Date of Birth]]&lt;&gt;"", DATE(YEAR(tbl_claims[[#This Row],[Date of Birth]])+21, MONTH(tbl_claims[[#This Row],[Date of Birth]]), DAY(tbl_claims[[#This Row],[Date of Birth]])), "")</f>
        <v/>
      </c>
      <c r="R449" s="10" t="str">
        <f>IF(tbl_claims[[#This Row],[Date of Birth]]&lt;&gt;"", DATE(YEAR(tbl_claims[[#This Row],[Date of Birth]])+25, MONTH(tbl_claims[[#This Row],[Date of Birth]]), DAY(tbl_claims[[#This Row],[Date of Birth]])), "")</f>
        <v/>
      </c>
    </row>
    <row r="450" spans="1:18" s="9" customFormat="1">
      <c r="A450" s="78"/>
      <c r="B450" s="45"/>
      <c r="C450" s="45"/>
      <c r="D450" s="56"/>
      <c r="E450" s="46"/>
      <c r="F450" s="45"/>
      <c r="G450" s="45"/>
      <c r="H450" s="56"/>
      <c r="I450" s="54"/>
      <c r="J450" s="45"/>
      <c r="K450" s="109"/>
      <c r="L4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0" s="57"/>
      <c r="N450" s="44" t="e">
        <f>VLOOKUP(tbl_claims[[#This Row],[Nationality]],Table4[],3,FALSE)</f>
        <v>#N/A</v>
      </c>
      <c r="O450" s="10" t="str">
        <f>IF(tbl_claims[[#This Row],[Date of Birth]]&lt;&gt;"", DATE(YEAR(tbl_claims[[#This Row],[Date of Birth]])+16, MONTH(tbl_claims[[#This Row],[Date of Birth]]), DAY(tbl_claims[[#This Row],[Date of Birth]])), "")</f>
        <v/>
      </c>
      <c r="P450" s="10" t="str">
        <f>IF(tbl_claims[[#This Row],[Date of Birth]]&lt;&gt;"", DATE(YEAR(tbl_claims[[#This Row],[Date of Birth]])+18, MONTH(tbl_claims[[#This Row],[Date of Birth]]), DAY(tbl_claims[[#This Row],[Date of Birth]])), "")</f>
        <v/>
      </c>
      <c r="Q450" s="10" t="str">
        <f>IF(tbl_claims[[#This Row],[Date of Birth]]&lt;&gt;"", DATE(YEAR(tbl_claims[[#This Row],[Date of Birth]])+21, MONTH(tbl_claims[[#This Row],[Date of Birth]]), DAY(tbl_claims[[#This Row],[Date of Birth]])), "")</f>
        <v/>
      </c>
      <c r="R450" s="10" t="str">
        <f>IF(tbl_claims[[#This Row],[Date of Birth]]&lt;&gt;"", DATE(YEAR(tbl_claims[[#This Row],[Date of Birth]])+25, MONTH(tbl_claims[[#This Row],[Date of Birth]]), DAY(tbl_claims[[#This Row],[Date of Birth]])), "")</f>
        <v/>
      </c>
    </row>
    <row r="451" spans="1:18" s="9" customFormat="1">
      <c r="A451" s="78"/>
      <c r="B451" s="45"/>
      <c r="C451" s="45"/>
      <c r="D451" s="56"/>
      <c r="E451" s="46"/>
      <c r="F451" s="45"/>
      <c r="G451" s="45"/>
      <c r="H451" s="56"/>
      <c r="I451" s="54"/>
      <c r="J451" s="45"/>
      <c r="K451" s="109"/>
      <c r="L4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1" s="57"/>
      <c r="N451" s="44" t="e">
        <f>VLOOKUP(tbl_claims[[#This Row],[Nationality]],Table4[],3,FALSE)</f>
        <v>#N/A</v>
      </c>
      <c r="O451" s="10" t="str">
        <f>IF(tbl_claims[[#This Row],[Date of Birth]]&lt;&gt;"", DATE(YEAR(tbl_claims[[#This Row],[Date of Birth]])+16, MONTH(tbl_claims[[#This Row],[Date of Birth]]), DAY(tbl_claims[[#This Row],[Date of Birth]])), "")</f>
        <v/>
      </c>
      <c r="P451" s="10" t="str">
        <f>IF(tbl_claims[[#This Row],[Date of Birth]]&lt;&gt;"", DATE(YEAR(tbl_claims[[#This Row],[Date of Birth]])+18, MONTH(tbl_claims[[#This Row],[Date of Birth]]), DAY(tbl_claims[[#This Row],[Date of Birth]])), "")</f>
        <v/>
      </c>
      <c r="Q451" s="10" t="str">
        <f>IF(tbl_claims[[#This Row],[Date of Birth]]&lt;&gt;"", DATE(YEAR(tbl_claims[[#This Row],[Date of Birth]])+21, MONTH(tbl_claims[[#This Row],[Date of Birth]]), DAY(tbl_claims[[#This Row],[Date of Birth]])), "")</f>
        <v/>
      </c>
      <c r="R451" s="10" t="str">
        <f>IF(tbl_claims[[#This Row],[Date of Birth]]&lt;&gt;"", DATE(YEAR(tbl_claims[[#This Row],[Date of Birth]])+25, MONTH(tbl_claims[[#This Row],[Date of Birth]]), DAY(tbl_claims[[#This Row],[Date of Birth]])), "")</f>
        <v/>
      </c>
    </row>
    <row r="452" spans="1:18" s="9" customFormat="1">
      <c r="A452" s="78"/>
      <c r="B452" s="45"/>
      <c r="C452" s="45"/>
      <c r="D452" s="56"/>
      <c r="E452" s="46"/>
      <c r="F452" s="45"/>
      <c r="G452" s="45"/>
      <c r="H452" s="56"/>
      <c r="I452" s="54"/>
      <c r="J452" s="45"/>
      <c r="K452" s="109"/>
      <c r="L4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2" s="57"/>
      <c r="N452" s="44" t="e">
        <f>VLOOKUP(tbl_claims[[#This Row],[Nationality]],Table4[],3,FALSE)</f>
        <v>#N/A</v>
      </c>
      <c r="O452" s="10" t="str">
        <f>IF(tbl_claims[[#This Row],[Date of Birth]]&lt;&gt;"", DATE(YEAR(tbl_claims[[#This Row],[Date of Birth]])+16, MONTH(tbl_claims[[#This Row],[Date of Birth]]), DAY(tbl_claims[[#This Row],[Date of Birth]])), "")</f>
        <v/>
      </c>
      <c r="P452" s="10" t="str">
        <f>IF(tbl_claims[[#This Row],[Date of Birth]]&lt;&gt;"", DATE(YEAR(tbl_claims[[#This Row],[Date of Birth]])+18, MONTH(tbl_claims[[#This Row],[Date of Birth]]), DAY(tbl_claims[[#This Row],[Date of Birth]])), "")</f>
        <v/>
      </c>
      <c r="Q452" s="10" t="str">
        <f>IF(tbl_claims[[#This Row],[Date of Birth]]&lt;&gt;"", DATE(YEAR(tbl_claims[[#This Row],[Date of Birth]])+21, MONTH(tbl_claims[[#This Row],[Date of Birth]]), DAY(tbl_claims[[#This Row],[Date of Birth]])), "")</f>
        <v/>
      </c>
      <c r="R452" s="10" t="str">
        <f>IF(tbl_claims[[#This Row],[Date of Birth]]&lt;&gt;"", DATE(YEAR(tbl_claims[[#This Row],[Date of Birth]])+25, MONTH(tbl_claims[[#This Row],[Date of Birth]]), DAY(tbl_claims[[#This Row],[Date of Birth]])), "")</f>
        <v/>
      </c>
    </row>
    <row r="453" spans="1:18" s="9" customFormat="1">
      <c r="A453" s="78"/>
      <c r="B453" s="45"/>
      <c r="C453" s="45"/>
      <c r="D453" s="56"/>
      <c r="E453" s="46"/>
      <c r="F453" s="45"/>
      <c r="G453" s="45"/>
      <c r="H453" s="56"/>
      <c r="I453" s="54"/>
      <c r="J453" s="45"/>
      <c r="K453" s="109"/>
      <c r="L4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3" s="57"/>
      <c r="N453" s="44" t="e">
        <f>VLOOKUP(tbl_claims[[#This Row],[Nationality]],Table4[],3,FALSE)</f>
        <v>#N/A</v>
      </c>
      <c r="O453" s="10" t="str">
        <f>IF(tbl_claims[[#This Row],[Date of Birth]]&lt;&gt;"", DATE(YEAR(tbl_claims[[#This Row],[Date of Birth]])+16, MONTH(tbl_claims[[#This Row],[Date of Birth]]), DAY(tbl_claims[[#This Row],[Date of Birth]])), "")</f>
        <v/>
      </c>
      <c r="P453" s="10" t="str">
        <f>IF(tbl_claims[[#This Row],[Date of Birth]]&lt;&gt;"", DATE(YEAR(tbl_claims[[#This Row],[Date of Birth]])+18, MONTH(tbl_claims[[#This Row],[Date of Birth]]), DAY(tbl_claims[[#This Row],[Date of Birth]])), "")</f>
        <v/>
      </c>
      <c r="Q453" s="10" t="str">
        <f>IF(tbl_claims[[#This Row],[Date of Birth]]&lt;&gt;"", DATE(YEAR(tbl_claims[[#This Row],[Date of Birth]])+21, MONTH(tbl_claims[[#This Row],[Date of Birth]]), DAY(tbl_claims[[#This Row],[Date of Birth]])), "")</f>
        <v/>
      </c>
      <c r="R453" s="10" t="str">
        <f>IF(tbl_claims[[#This Row],[Date of Birth]]&lt;&gt;"", DATE(YEAR(tbl_claims[[#This Row],[Date of Birth]])+25, MONTH(tbl_claims[[#This Row],[Date of Birth]]), DAY(tbl_claims[[#This Row],[Date of Birth]])), "")</f>
        <v/>
      </c>
    </row>
    <row r="454" spans="1:18" s="9" customFormat="1">
      <c r="A454" s="78"/>
      <c r="B454" s="45"/>
      <c r="C454" s="45"/>
      <c r="D454" s="56"/>
      <c r="E454" s="46"/>
      <c r="F454" s="45"/>
      <c r="G454" s="45"/>
      <c r="H454" s="56"/>
      <c r="I454" s="54"/>
      <c r="J454" s="45"/>
      <c r="K454" s="109"/>
      <c r="L4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4" s="57"/>
      <c r="N454" s="44" t="e">
        <f>VLOOKUP(tbl_claims[[#This Row],[Nationality]],Table4[],3,FALSE)</f>
        <v>#N/A</v>
      </c>
      <c r="O454" s="10" t="str">
        <f>IF(tbl_claims[[#This Row],[Date of Birth]]&lt;&gt;"", DATE(YEAR(tbl_claims[[#This Row],[Date of Birth]])+16, MONTH(tbl_claims[[#This Row],[Date of Birth]]), DAY(tbl_claims[[#This Row],[Date of Birth]])), "")</f>
        <v/>
      </c>
      <c r="P454" s="10" t="str">
        <f>IF(tbl_claims[[#This Row],[Date of Birth]]&lt;&gt;"", DATE(YEAR(tbl_claims[[#This Row],[Date of Birth]])+18, MONTH(tbl_claims[[#This Row],[Date of Birth]]), DAY(tbl_claims[[#This Row],[Date of Birth]])), "")</f>
        <v/>
      </c>
      <c r="Q454" s="10" t="str">
        <f>IF(tbl_claims[[#This Row],[Date of Birth]]&lt;&gt;"", DATE(YEAR(tbl_claims[[#This Row],[Date of Birth]])+21, MONTH(tbl_claims[[#This Row],[Date of Birth]]), DAY(tbl_claims[[#This Row],[Date of Birth]])), "")</f>
        <v/>
      </c>
      <c r="R454" s="10" t="str">
        <f>IF(tbl_claims[[#This Row],[Date of Birth]]&lt;&gt;"", DATE(YEAR(tbl_claims[[#This Row],[Date of Birth]])+25, MONTH(tbl_claims[[#This Row],[Date of Birth]]), DAY(tbl_claims[[#This Row],[Date of Birth]])), "")</f>
        <v/>
      </c>
    </row>
    <row r="455" spans="1:18" s="9" customFormat="1">
      <c r="A455" s="78"/>
      <c r="B455" s="45"/>
      <c r="C455" s="45"/>
      <c r="D455" s="56"/>
      <c r="E455" s="46"/>
      <c r="F455" s="45"/>
      <c r="G455" s="45"/>
      <c r="H455" s="56"/>
      <c r="I455" s="54"/>
      <c r="J455" s="45"/>
      <c r="K455" s="109"/>
      <c r="L4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5" s="57"/>
      <c r="N455" s="44" t="e">
        <f>VLOOKUP(tbl_claims[[#This Row],[Nationality]],Table4[],3,FALSE)</f>
        <v>#N/A</v>
      </c>
      <c r="O455" s="10" t="str">
        <f>IF(tbl_claims[[#This Row],[Date of Birth]]&lt;&gt;"", DATE(YEAR(tbl_claims[[#This Row],[Date of Birth]])+16, MONTH(tbl_claims[[#This Row],[Date of Birth]]), DAY(tbl_claims[[#This Row],[Date of Birth]])), "")</f>
        <v/>
      </c>
      <c r="P455" s="10" t="str">
        <f>IF(tbl_claims[[#This Row],[Date of Birth]]&lt;&gt;"", DATE(YEAR(tbl_claims[[#This Row],[Date of Birth]])+18, MONTH(tbl_claims[[#This Row],[Date of Birth]]), DAY(tbl_claims[[#This Row],[Date of Birth]])), "")</f>
        <v/>
      </c>
      <c r="Q455" s="10" t="str">
        <f>IF(tbl_claims[[#This Row],[Date of Birth]]&lt;&gt;"", DATE(YEAR(tbl_claims[[#This Row],[Date of Birth]])+21, MONTH(tbl_claims[[#This Row],[Date of Birth]]), DAY(tbl_claims[[#This Row],[Date of Birth]])), "")</f>
        <v/>
      </c>
      <c r="R455" s="10" t="str">
        <f>IF(tbl_claims[[#This Row],[Date of Birth]]&lt;&gt;"", DATE(YEAR(tbl_claims[[#This Row],[Date of Birth]])+25, MONTH(tbl_claims[[#This Row],[Date of Birth]]), DAY(tbl_claims[[#This Row],[Date of Birth]])), "")</f>
        <v/>
      </c>
    </row>
    <row r="456" spans="1:18" s="9" customFormat="1">
      <c r="A456" s="78"/>
      <c r="B456" s="45"/>
      <c r="C456" s="45"/>
      <c r="D456" s="56"/>
      <c r="E456" s="46"/>
      <c r="F456" s="45"/>
      <c r="G456" s="45"/>
      <c r="H456" s="56"/>
      <c r="I456" s="54"/>
      <c r="J456" s="45"/>
      <c r="K456" s="109"/>
      <c r="L4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6" s="57"/>
      <c r="N456" s="44" t="e">
        <f>VLOOKUP(tbl_claims[[#This Row],[Nationality]],Table4[],3,FALSE)</f>
        <v>#N/A</v>
      </c>
      <c r="O456" s="10" t="str">
        <f>IF(tbl_claims[[#This Row],[Date of Birth]]&lt;&gt;"", DATE(YEAR(tbl_claims[[#This Row],[Date of Birth]])+16, MONTH(tbl_claims[[#This Row],[Date of Birth]]), DAY(tbl_claims[[#This Row],[Date of Birth]])), "")</f>
        <v/>
      </c>
      <c r="P456" s="10" t="str">
        <f>IF(tbl_claims[[#This Row],[Date of Birth]]&lt;&gt;"", DATE(YEAR(tbl_claims[[#This Row],[Date of Birth]])+18, MONTH(tbl_claims[[#This Row],[Date of Birth]]), DAY(tbl_claims[[#This Row],[Date of Birth]])), "")</f>
        <v/>
      </c>
      <c r="Q456" s="10" t="str">
        <f>IF(tbl_claims[[#This Row],[Date of Birth]]&lt;&gt;"", DATE(YEAR(tbl_claims[[#This Row],[Date of Birth]])+21, MONTH(tbl_claims[[#This Row],[Date of Birth]]), DAY(tbl_claims[[#This Row],[Date of Birth]])), "")</f>
        <v/>
      </c>
      <c r="R456" s="10" t="str">
        <f>IF(tbl_claims[[#This Row],[Date of Birth]]&lt;&gt;"", DATE(YEAR(tbl_claims[[#This Row],[Date of Birth]])+25, MONTH(tbl_claims[[#This Row],[Date of Birth]]), DAY(tbl_claims[[#This Row],[Date of Birth]])), "")</f>
        <v/>
      </c>
    </row>
    <row r="457" spans="1:18" s="9" customFormat="1">
      <c r="A457" s="78"/>
      <c r="B457" s="45"/>
      <c r="C457" s="45"/>
      <c r="D457" s="56"/>
      <c r="E457" s="46"/>
      <c r="F457" s="45"/>
      <c r="G457" s="45"/>
      <c r="H457" s="56"/>
      <c r="I457" s="54"/>
      <c r="J457" s="45"/>
      <c r="K457" s="109"/>
      <c r="L4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7" s="57"/>
      <c r="N457" s="44" t="e">
        <f>VLOOKUP(tbl_claims[[#This Row],[Nationality]],Table4[],3,FALSE)</f>
        <v>#N/A</v>
      </c>
      <c r="O457" s="10" t="str">
        <f>IF(tbl_claims[[#This Row],[Date of Birth]]&lt;&gt;"", DATE(YEAR(tbl_claims[[#This Row],[Date of Birth]])+16, MONTH(tbl_claims[[#This Row],[Date of Birth]]), DAY(tbl_claims[[#This Row],[Date of Birth]])), "")</f>
        <v/>
      </c>
      <c r="P457" s="10" t="str">
        <f>IF(tbl_claims[[#This Row],[Date of Birth]]&lt;&gt;"", DATE(YEAR(tbl_claims[[#This Row],[Date of Birth]])+18, MONTH(tbl_claims[[#This Row],[Date of Birth]]), DAY(tbl_claims[[#This Row],[Date of Birth]])), "")</f>
        <v/>
      </c>
      <c r="Q457" s="10" t="str">
        <f>IF(tbl_claims[[#This Row],[Date of Birth]]&lt;&gt;"", DATE(YEAR(tbl_claims[[#This Row],[Date of Birth]])+21, MONTH(tbl_claims[[#This Row],[Date of Birth]]), DAY(tbl_claims[[#This Row],[Date of Birth]])), "")</f>
        <v/>
      </c>
      <c r="R457" s="10" t="str">
        <f>IF(tbl_claims[[#This Row],[Date of Birth]]&lt;&gt;"", DATE(YEAR(tbl_claims[[#This Row],[Date of Birth]])+25, MONTH(tbl_claims[[#This Row],[Date of Birth]]), DAY(tbl_claims[[#This Row],[Date of Birth]])), "")</f>
        <v/>
      </c>
    </row>
    <row r="458" spans="1:18" s="9" customFormat="1">
      <c r="A458" s="78"/>
      <c r="B458" s="45"/>
      <c r="C458" s="45"/>
      <c r="D458" s="56"/>
      <c r="E458" s="46"/>
      <c r="F458" s="45"/>
      <c r="G458" s="45"/>
      <c r="H458" s="56"/>
      <c r="I458" s="54"/>
      <c r="J458" s="45"/>
      <c r="K458" s="109"/>
      <c r="L4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8" s="57"/>
      <c r="N458" s="44" t="e">
        <f>VLOOKUP(tbl_claims[[#This Row],[Nationality]],Table4[],3,FALSE)</f>
        <v>#N/A</v>
      </c>
      <c r="O458" s="10" t="str">
        <f>IF(tbl_claims[[#This Row],[Date of Birth]]&lt;&gt;"", DATE(YEAR(tbl_claims[[#This Row],[Date of Birth]])+16, MONTH(tbl_claims[[#This Row],[Date of Birth]]), DAY(tbl_claims[[#This Row],[Date of Birth]])), "")</f>
        <v/>
      </c>
      <c r="P458" s="10" t="str">
        <f>IF(tbl_claims[[#This Row],[Date of Birth]]&lt;&gt;"", DATE(YEAR(tbl_claims[[#This Row],[Date of Birth]])+18, MONTH(tbl_claims[[#This Row],[Date of Birth]]), DAY(tbl_claims[[#This Row],[Date of Birth]])), "")</f>
        <v/>
      </c>
      <c r="Q458" s="10" t="str">
        <f>IF(tbl_claims[[#This Row],[Date of Birth]]&lt;&gt;"", DATE(YEAR(tbl_claims[[#This Row],[Date of Birth]])+21, MONTH(tbl_claims[[#This Row],[Date of Birth]]), DAY(tbl_claims[[#This Row],[Date of Birth]])), "")</f>
        <v/>
      </c>
      <c r="R458" s="10" t="str">
        <f>IF(tbl_claims[[#This Row],[Date of Birth]]&lt;&gt;"", DATE(YEAR(tbl_claims[[#This Row],[Date of Birth]])+25, MONTH(tbl_claims[[#This Row],[Date of Birth]]), DAY(tbl_claims[[#This Row],[Date of Birth]])), "")</f>
        <v/>
      </c>
    </row>
    <row r="459" spans="1:18" s="9" customFormat="1">
      <c r="A459" s="78"/>
      <c r="B459" s="45"/>
      <c r="C459" s="45"/>
      <c r="D459" s="56"/>
      <c r="E459" s="46"/>
      <c r="F459" s="45"/>
      <c r="G459" s="45"/>
      <c r="H459" s="56"/>
      <c r="I459" s="54"/>
      <c r="J459" s="45"/>
      <c r="K459" s="109"/>
      <c r="L4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59" s="57"/>
      <c r="N459" s="44" t="e">
        <f>VLOOKUP(tbl_claims[[#This Row],[Nationality]],Table4[],3,FALSE)</f>
        <v>#N/A</v>
      </c>
      <c r="O459" s="10" t="str">
        <f>IF(tbl_claims[[#This Row],[Date of Birth]]&lt;&gt;"", DATE(YEAR(tbl_claims[[#This Row],[Date of Birth]])+16, MONTH(tbl_claims[[#This Row],[Date of Birth]]), DAY(tbl_claims[[#This Row],[Date of Birth]])), "")</f>
        <v/>
      </c>
      <c r="P459" s="10" t="str">
        <f>IF(tbl_claims[[#This Row],[Date of Birth]]&lt;&gt;"", DATE(YEAR(tbl_claims[[#This Row],[Date of Birth]])+18, MONTH(tbl_claims[[#This Row],[Date of Birth]]), DAY(tbl_claims[[#This Row],[Date of Birth]])), "")</f>
        <v/>
      </c>
      <c r="Q459" s="10" t="str">
        <f>IF(tbl_claims[[#This Row],[Date of Birth]]&lt;&gt;"", DATE(YEAR(tbl_claims[[#This Row],[Date of Birth]])+21, MONTH(tbl_claims[[#This Row],[Date of Birth]]), DAY(tbl_claims[[#This Row],[Date of Birth]])), "")</f>
        <v/>
      </c>
      <c r="R459" s="10" t="str">
        <f>IF(tbl_claims[[#This Row],[Date of Birth]]&lt;&gt;"", DATE(YEAR(tbl_claims[[#This Row],[Date of Birth]])+25, MONTH(tbl_claims[[#This Row],[Date of Birth]]), DAY(tbl_claims[[#This Row],[Date of Birth]])), "")</f>
        <v/>
      </c>
    </row>
    <row r="460" spans="1:18" s="9" customFormat="1">
      <c r="A460" s="78"/>
      <c r="B460" s="45"/>
      <c r="C460" s="45"/>
      <c r="D460" s="56"/>
      <c r="E460" s="46"/>
      <c r="F460" s="45"/>
      <c r="G460" s="45"/>
      <c r="H460" s="56"/>
      <c r="I460" s="54"/>
      <c r="J460" s="45"/>
      <c r="K460" s="109"/>
      <c r="L4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0" s="57"/>
      <c r="N460" s="44" t="e">
        <f>VLOOKUP(tbl_claims[[#This Row],[Nationality]],Table4[],3,FALSE)</f>
        <v>#N/A</v>
      </c>
      <c r="O460" s="10" t="str">
        <f>IF(tbl_claims[[#This Row],[Date of Birth]]&lt;&gt;"", DATE(YEAR(tbl_claims[[#This Row],[Date of Birth]])+16, MONTH(tbl_claims[[#This Row],[Date of Birth]]), DAY(tbl_claims[[#This Row],[Date of Birth]])), "")</f>
        <v/>
      </c>
      <c r="P460" s="10" t="str">
        <f>IF(tbl_claims[[#This Row],[Date of Birth]]&lt;&gt;"", DATE(YEAR(tbl_claims[[#This Row],[Date of Birth]])+18, MONTH(tbl_claims[[#This Row],[Date of Birth]]), DAY(tbl_claims[[#This Row],[Date of Birth]])), "")</f>
        <v/>
      </c>
      <c r="Q460" s="10" t="str">
        <f>IF(tbl_claims[[#This Row],[Date of Birth]]&lt;&gt;"", DATE(YEAR(tbl_claims[[#This Row],[Date of Birth]])+21, MONTH(tbl_claims[[#This Row],[Date of Birth]]), DAY(tbl_claims[[#This Row],[Date of Birth]])), "")</f>
        <v/>
      </c>
      <c r="R460" s="10" t="str">
        <f>IF(tbl_claims[[#This Row],[Date of Birth]]&lt;&gt;"", DATE(YEAR(tbl_claims[[#This Row],[Date of Birth]])+25, MONTH(tbl_claims[[#This Row],[Date of Birth]]), DAY(tbl_claims[[#This Row],[Date of Birth]])), "")</f>
        <v/>
      </c>
    </row>
    <row r="461" spans="1:18" s="9" customFormat="1">
      <c r="A461" s="78"/>
      <c r="B461" s="45"/>
      <c r="C461" s="45"/>
      <c r="D461" s="56"/>
      <c r="E461" s="46"/>
      <c r="F461" s="45"/>
      <c r="G461" s="45"/>
      <c r="H461" s="56"/>
      <c r="I461" s="54"/>
      <c r="J461" s="45"/>
      <c r="K461" s="109"/>
      <c r="L4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1" s="57"/>
      <c r="N461" s="44" t="e">
        <f>VLOOKUP(tbl_claims[[#This Row],[Nationality]],Table4[],3,FALSE)</f>
        <v>#N/A</v>
      </c>
      <c r="O461" s="10" t="str">
        <f>IF(tbl_claims[[#This Row],[Date of Birth]]&lt;&gt;"", DATE(YEAR(tbl_claims[[#This Row],[Date of Birth]])+16, MONTH(tbl_claims[[#This Row],[Date of Birth]]), DAY(tbl_claims[[#This Row],[Date of Birth]])), "")</f>
        <v/>
      </c>
      <c r="P461" s="10" t="str">
        <f>IF(tbl_claims[[#This Row],[Date of Birth]]&lt;&gt;"", DATE(YEAR(tbl_claims[[#This Row],[Date of Birth]])+18, MONTH(tbl_claims[[#This Row],[Date of Birth]]), DAY(tbl_claims[[#This Row],[Date of Birth]])), "")</f>
        <v/>
      </c>
      <c r="Q461" s="10" t="str">
        <f>IF(tbl_claims[[#This Row],[Date of Birth]]&lt;&gt;"", DATE(YEAR(tbl_claims[[#This Row],[Date of Birth]])+21, MONTH(tbl_claims[[#This Row],[Date of Birth]]), DAY(tbl_claims[[#This Row],[Date of Birth]])), "")</f>
        <v/>
      </c>
      <c r="R461" s="10" t="str">
        <f>IF(tbl_claims[[#This Row],[Date of Birth]]&lt;&gt;"", DATE(YEAR(tbl_claims[[#This Row],[Date of Birth]])+25, MONTH(tbl_claims[[#This Row],[Date of Birth]]), DAY(tbl_claims[[#This Row],[Date of Birth]])), "")</f>
        <v/>
      </c>
    </row>
    <row r="462" spans="1:18" s="9" customFormat="1">
      <c r="A462" s="78"/>
      <c r="B462" s="45"/>
      <c r="C462" s="45"/>
      <c r="D462" s="56"/>
      <c r="E462" s="46"/>
      <c r="F462" s="45"/>
      <c r="G462" s="45"/>
      <c r="H462" s="56"/>
      <c r="I462" s="54"/>
      <c r="J462" s="45"/>
      <c r="K462" s="109"/>
      <c r="L4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2" s="57"/>
      <c r="N462" s="44" t="e">
        <f>VLOOKUP(tbl_claims[[#This Row],[Nationality]],Table4[],3,FALSE)</f>
        <v>#N/A</v>
      </c>
      <c r="O462" s="10" t="str">
        <f>IF(tbl_claims[[#This Row],[Date of Birth]]&lt;&gt;"", DATE(YEAR(tbl_claims[[#This Row],[Date of Birth]])+16, MONTH(tbl_claims[[#This Row],[Date of Birth]]), DAY(tbl_claims[[#This Row],[Date of Birth]])), "")</f>
        <v/>
      </c>
      <c r="P462" s="10" t="str">
        <f>IF(tbl_claims[[#This Row],[Date of Birth]]&lt;&gt;"", DATE(YEAR(tbl_claims[[#This Row],[Date of Birth]])+18, MONTH(tbl_claims[[#This Row],[Date of Birth]]), DAY(tbl_claims[[#This Row],[Date of Birth]])), "")</f>
        <v/>
      </c>
      <c r="Q462" s="10" t="str">
        <f>IF(tbl_claims[[#This Row],[Date of Birth]]&lt;&gt;"", DATE(YEAR(tbl_claims[[#This Row],[Date of Birth]])+21, MONTH(tbl_claims[[#This Row],[Date of Birth]]), DAY(tbl_claims[[#This Row],[Date of Birth]])), "")</f>
        <v/>
      </c>
      <c r="R462" s="10" t="str">
        <f>IF(tbl_claims[[#This Row],[Date of Birth]]&lt;&gt;"", DATE(YEAR(tbl_claims[[#This Row],[Date of Birth]])+25, MONTH(tbl_claims[[#This Row],[Date of Birth]]), DAY(tbl_claims[[#This Row],[Date of Birth]])), "")</f>
        <v/>
      </c>
    </row>
    <row r="463" spans="1:18" s="9" customFormat="1">
      <c r="A463" s="78"/>
      <c r="B463" s="45"/>
      <c r="C463" s="45"/>
      <c r="D463" s="56"/>
      <c r="E463" s="46"/>
      <c r="F463" s="45"/>
      <c r="G463" s="45"/>
      <c r="H463" s="56"/>
      <c r="I463" s="54"/>
      <c r="J463" s="45"/>
      <c r="K463" s="109"/>
      <c r="L4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3" s="57"/>
      <c r="N463" s="44" t="e">
        <f>VLOOKUP(tbl_claims[[#This Row],[Nationality]],Table4[],3,FALSE)</f>
        <v>#N/A</v>
      </c>
      <c r="O463" s="10" t="str">
        <f>IF(tbl_claims[[#This Row],[Date of Birth]]&lt;&gt;"", DATE(YEAR(tbl_claims[[#This Row],[Date of Birth]])+16, MONTH(tbl_claims[[#This Row],[Date of Birth]]), DAY(tbl_claims[[#This Row],[Date of Birth]])), "")</f>
        <v/>
      </c>
      <c r="P463" s="10" t="str">
        <f>IF(tbl_claims[[#This Row],[Date of Birth]]&lt;&gt;"", DATE(YEAR(tbl_claims[[#This Row],[Date of Birth]])+18, MONTH(tbl_claims[[#This Row],[Date of Birth]]), DAY(tbl_claims[[#This Row],[Date of Birth]])), "")</f>
        <v/>
      </c>
      <c r="Q463" s="10" t="str">
        <f>IF(tbl_claims[[#This Row],[Date of Birth]]&lt;&gt;"", DATE(YEAR(tbl_claims[[#This Row],[Date of Birth]])+21, MONTH(tbl_claims[[#This Row],[Date of Birth]]), DAY(tbl_claims[[#This Row],[Date of Birth]])), "")</f>
        <v/>
      </c>
      <c r="R463" s="10" t="str">
        <f>IF(tbl_claims[[#This Row],[Date of Birth]]&lt;&gt;"", DATE(YEAR(tbl_claims[[#This Row],[Date of Birth]])+25, MONTH(tbl_claims[[#This Row],[Date of Birth]]), DAY(tbl_claims[[#This Row],[Date of Birth]])), "")</f>
        <v/>
      </c>
    </row>
    <row r="464" spans="1:18" s="9" customFormat="1">
      <c r="A464" s="78"/>
      <c r="B464" s="45"/>
      <c r="C464" s="45"/>
      <c r="D464" s="56"/>
      <c r="E464" s="46"/>
      <c r="F464" s="45"/>
      <c r="G464" s="45"/>
      <c r="H464" s="56"/>
      <c r="I464" s="54"/>
      <c r="J464" s="45"/>
      <c r="K464" s="109"/>
      <c r="L4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4" s="57"/>
      <c r="N464" s="44" t="e">
        <f>VLOOKUP(tbl_claims[[#This Row],[Nationality]],Table4[],3,FALSE)</f>
        <v>#N/A</v>
      </c>
      <c r="O464" s="10" t="str">
        <f>IF(tbl_claims[[#This Row],[Date of Birth]]&lt;&gt;"", DATE(YEAR(tbl_claims[[#This Row],[Date of Birth]])+16, MONTH(tbl_claims[[#This Row],[Date of Birth]]), DAY(tbl_claims[[#This Row],[Date of Birth]])), "")</f>
        <v/>
      </c>
      <c r="P464" s="10" t="str">
        <f>IF(tbl_claims[[#This Row],[Date of Birth]]&lt;&gt;"", DATE(YEAR(tbl_claims[[#This Row],[Date of Birth]])+18, MONTH(tbl_claims[[#This Row],[Date of Birth]]), DAY(tbl_claims[[#This Row],[Date of Birth]])), "")</f>
        <v/>
      </c>
      <c r="Q464" s="10" t="str">
        <f>IF(tbl_claims[[#This Row],[Date of Birth]]&lt;&gt;"", DATE(YEAR(tbl_claims[[#This Row],[Date of Birth]])+21, MONTH(tbl_claims[[#This Row],[Date of Birth]]), DAY(tbl_claims[[#This Row],[Date of Birth]])), "")</f>
        <v/>
      </c>
      <c r="R464" s="10" t="str">
        <f>IF(tbl_claims[[#This Row],[Date of Birth]]&lt;&gt;"", DATE(YEAR(tbl_claims[[#This Row],[Date of Birth]])+25, MONTH(tbl_claims[[#This Row],[Date of Birth]]), DAY(tbl_claims[[#This Row],[Date of Birth]])), "")</f>
        <v/>
      </c>
    </row>
    <row r="465" spans="1:18" s="9" customFormat="1">
      <c r="A465" s="78"/>
      <c r="B465" s="45"/>
      <c r="C465" s="45"/>
      <c r="D465" s="56"/>
      <c r="E465" s="46"/>
      <c r="F465" s="45"/>
      <c r="G465" s="45"/>
      <c r="H465" s="56"/>
      <c r="I465" s="54"/>
      <c r="J465" s="45"/>
      <c r="K465" s="109"/>
      <c r="L4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5" s="57"/>
      <c r="N465" s="44" t="e">
        <f>VLOOKUP(tbl_claims[[#This Row],[Nationality]],Table4[],3,FALSE)</f>
        <v>#N/A</v>
      </c>
      <c r="O465" s="10" t="str">
        <f>IF(tbl_claims[[#This Row],[Date of Birth]]&lt;&gt;"", DATE(YEAR(tbl_claims[[#This Row],[Date of Birth]])+16, MONTH(tbl_claims[[#This Row],[Date of Birth]]), DAY(tbl_claims[[#This Row],[Date of Birth]])), "")</f>
        <v/>
      </c>
      <c r="P465" s="10" t="str">
        <f>IF(tbl_claims[[#This Row],[Date of Birth]]&lt;&gt;"", DATE(YEAR(tbl_claims[[#This Row],[Date of Birth]])+18, MONTH(tbl_claims[[#This Row],[Date of Birth]]), DAY(tbl_claims[[#This Row],[Date of Birth]])), "")</f>
        <v/>
      </c>
      <c r="Q465" s="10" t="str">
        <f>IF(tbl_claims[[#This Row],[Date of Birth]]&lt;&gt;"", DATE(YEAR(tbl_claims[[#This Row],[Date of Birth]])+21, MONTH(tbl_claims[[#This Row],[Date of Birth]]), DAY(tbl_claims[[#This Row],[Date of Birth]])), "")</f>
        <v/>
      </c>
      <c r="R465" s="10" t="str">
        <f>IF(tbl_claims[[#This Row],[Date of Birth]]&lt;&gt;"", DATE(YEAR(tbl_claims[[#This Row],[Date of Birth]])+25, MONTH(tbl_claims[[#This Row],[Date of Birth]]), DAY(tbl_claims[[#This Row],[Date of Birth]])), "")</f>
        <v/>
      </c>
    </row>
    <row r="466" spans="1:18" s="9" customFormat="1">
      <c r="A466" s="78"/>
      <c r="B466" s="45"/>
      <c r="C466" s="45"/>
      <c r="D466" s="56"/>
      <c r="E466" s="46"/>
      <c r="F466" s="45"/>
      <c r="G466" s="45"/>
      <c r="H466" s="56"/>
      <c r="I466" s="54"/>
      <c r="J466" s="45"/>
      <c r="K466" s="109"/>
      <c r="L4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6" s="57"/>
      <c r="N466" s="44" t="e">
        <f>VLOOKUP(tbl_claims[[#This Row],[Nationality]],Table4[],3,FALSE)</f>
        <v>#N/A</v>
      </c>
      <c r="O466" s="10" t="str">
        <f>IF(tbl_claims[[#This Row],[Date of Birth]]&lt;&gt;"", DATE(YEAR(tbl_claims[[#This Row],[Date of Birth]])+16, MONTH(tbl_claims[[#This Row],[Date of Birth]]), DAY(tbl_claims[[#This Row],[Date of Birth]])), "")</f>
        <v/>
      </c>
      <c r="P466" s="10" t="str">
        <f>IF(tbl_claims[[#This Row],[Date of Birth]]&lt;&gt;"", DATE(YEAR(tbl_claims[[#This Row],[Date of Birth]])+18, MONTH(tbl_claims[[#This Row],[Date of Birth]]), DAY(tbl_claims[[#This Row],[Date of Birth]])), "")</f>
        <v/>
      </c>
      <c r="Q466" s="10" t="str">
        <f>IF(tbl_claims[[#This Row],[Date of Birth]]&lt;&gt;"", DATE(YEAR(tbl_claims[[#This Row],[Date of Birth]])+21, MONTH(tbl_claims[[#This Row],[Date of Birth]]), DAY(tbl_claims[[#This Row],[Date of Birth]])), "")</f>
        <v/>
      </c>
      <c r="R466" s="10" t="str">
        <f>IF(tbl_claims[[#This Row],[Date of Birth]]&lt;&gt;"", DATE(YEAR(tbl_claims[[#This Row],[Date of Birth]])+25, MONTH(tbl_claims[[#This Row],[Date of Birth]]), DAY(tbl_claims[[#This Row],[Date of Birth]])), "")</f>
        <v/>
      </c>
    </row>
    <row r="467" spans="1:18" s="9" customFormat="1">
      <c r="A467" s="78"/>
      <c r="B467" s="45"/>
      <c r="C467" s="45"/>
      <c r="D467" s="56"/>
      <c r="E467" s="46"/>
      <c r="F467" s="45"/>
      <c r="G467" s="45"/>
      <c r="H467" s="56"/>
      <c r="I467" s="54"/>
      <c r="J467" s="45"/>
      <c r="K467" s="109"/>
      <c r="L4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7" s="57"/>
      <c r="N467" s="44" t="e">
        <f>VLOOKUP(tbl_claims[[#This Row],[Nationality]],Table4[],3,FALSE)</f>
        <v>#N/A</v>
      </c>
      <c r="O467" s="10" t="str">
        <f>IF(tbl_claims[[#This Row],[Date of Birth]]&lt;&gt;"", DATE(YEAR(tbl_claims[[#This Row],[Date of Birth]])+16, MONTH(tbl_claims[[#This Row],[Date of Birth]]), DAY(tbl_claims[[#This Row],[Date of Birth]])), "")</f>
        <v/>
      </c>
      <c r="P467" s="10" t="str">
        <f>IF(tbl_claims[[#This Row],[Date of Birth]]&lt;&gt;"", DATE(YEAR(tbl_claims[[#This Row],[Date of Birth]])+18, MONTH(tbl_claims[[#This Row],[Date of Birth]]), DAY(tbl_claims[[#This Row],[Date of Birth]])), "")</f>
        <v/>
      </c>
      <c r="Q467" s="10" t="str">
        <f>IF(tbl_claims[[#This Row],[Date of Birth]]&lt;&gt;"", DATE(YEAR(tbl_claims[[#This Row],[Date of Birth]])+21, MONTH(tbl_claims[[#This Row],[Date of Birth]]), DAY(tbl_claims[[#This Row],[Date of Birth]])), "")</f>
        <v/>
      </c>
      <c r="R467" s="10" t="str">
        <f>IF(tbl_claims[[#This Row],[Date of Birth]]&lt;&gt;"", DATE(YEAR(tbl_claims[[#This Row],[Date of Birth]])+25, MONTH(tbl_claims[[#This Row],[Date of Birth]]), DAY(tbl_claims[[#This Row],[Date of Birth]])), "")</f>
        <v/>
      </c>
    </row>
    <row r="468" spans="1:18" s="9" customFormat="1">
      <c r="A468" s="78"/>
      <c r="B468" s="45"/>
      <c r="C468" s="45"/>
      <c r="D468" s="56"/>
      <c r="E468" s="46"/>
      <c r="F468" s="45"/>
      <c r="G468" s="45"/>
      <c r="H468" s="56"/>
      <c r="I468" s="54"/>
      <c r="J468" s="45"/>
      <c r="K468" s="109"/>
      <c r="L4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8" s="57"/>
      <c r="N468" s="44" t="e">
        <f>VLOOKUP(tbl_claims[[#This Row],[Nationality]],Table4[],3,FALSE)</f>
        <v>#N/A</v>
      </c>
      <c r="O468" s="10" t="str">
        <f>IF(tbl_claims[[#This Row],[Date of Birth]]&lt;&gt;"", DATE(YEAR(tbl_claims[[#This Row],[Date of Birth]])+16, MONTH(tbl_claims[[#This Row],[Date of Birth]]), DAY(tbl_claims[[#This Row],[Date of Birth]])), "")</f>
        <v/>
      </c>
      <c r="P468" s="10" t="str">
        <f>IF(tbl_claims[[#This Row],[Date of Birth]]&lt;&gt;"", DATE(YEAR(tbl_claims[[#This Row],[Date of Birth]])+18, MONTH(tbl_claims[[#This Row],[Date of Birth]]), DAY(tbl_claims[[#This Row],[Date of Birth]])), "")</f>
        <v/>
      </c>
      <c r="Q468" s="10" t="str">
        <f>IF(tbl_claims[[#This Row],[Date of Birth]]&lt;&gt;"", DATE(YEAR(tbl_claims[[#This Row],[Date of Birth]])+21, MONTH(tbl_claims[[#This Row],[Date of Birth]]), DAY(tbl_claims[[#This Row],[Date of Birth]])), "")</f>
        <v/>
      </c>
      <c r="R468" s="10" t="str">
        <f>IF(tbl_claims[[#This Row],[Date of Birth]]&lt;&gt;"", DATE(YEAR(tbl_claims[[#This Row],[Date of Birth]])+25, MONTH(tbl_claims[[#This Row],[Date of Birth]]), DAY(tbl_claims[[#This Row],[Date of Birth]])), "")</f>
        <v/>
      </c>
    </row>
    <row r="469" spans="1:18" s="9" customFormat="1">
      <c r="A469" s="78"/>
      <c r="B469" s="45"/>
      <c r="C469" s="45"/>
      <c r="D469" s="56"/>
      <c r="E469" s="46"/>
      <c r="F469" s="45"/>
      <c r="G469" s="45"/>
      <c r="H469" s="56"/>
      <c r="I469" s="54"/>
      <c r="J469" s="45"/>
      <c r="K469" s="109"/>
      <c r="L4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69" s="57"/>
      <c r="N469" s="44" t="e">
        <f>VLOOKUP(tbl_claims[[#This Row],[Nationality]],Table4[],3,FALSE)</f>
        <v>#N/A</v>
      </c>
      <c r="O469" s="10" t="str">
        <f>IF(tbl_claims[[#This Row],[Date of Birth]]&lt;&gt;"", DATE(YEAR(tbl_claims[[#This Row],[Date of Birth]])+16, MONTH(tbl_claims[[#This Row],[Date of Birth]]), DAY(tbl_claims[[#This Row],[Date of Birth]])), "")</f>
        <v/>
      </c>
      <c r="P469" s="10" t="str">
        <f>IF(tbl_claims[[#This Row],[Date of Birth]]&lt;&gt;"", DATE(YEAR(tbl_claims[[#This Row],[Date of Birth]])+18, MONTH(tbl_claims[[#This Row],[Date of Birth]]), DAY(tbl_claims[[#This Row],[Date of Birth]])), "")</f>
        <v/>
      </c>
      <c r="Q469" s="10" t="str">
        <f>IF(tbl_claims[[#This Row],[Date of Birth]]&lt;&gt;"", DATE(YEAR(tbl_claims[[#This Row],[Date of Birth]])+21, MONTH(tbl_claims[[#This Row],[Date of Birth]]), DAY(tbl_claims[[#This Row],[Date of Birth]])), "")</f>
        <v/>
      </c>
      <c r="R469" s="10" t="str">
        <f>IF(tbl_claims[[#This Row],[Date of Birth]]&lt;&gt;"", DATE(YEAR(tbl_claims[[#This Row],[Date of Birth]])+25, MONTH(tbl_claims[[#This Row],[Date of Birth]]), DAY(tbl_claims[[#This Row],[Date of Birth]])), "")</f>
        <v/>
      </c>
    </row>
    <row r="470" spans="1:18" s="9" customFormat="1">
      <c r="A470" s="78"/>
      <c r="B470" s="45"/>
      <c r="C470" s="45"/>
      <c r="D470" s="56"/>
      <c r="E470" s="46"/>
      <c r="F470" s="45"/>
      <c r="G470" s="45"/>
      <c r="H470" s="56"/>
      <c r="I470" s="54"/>
      <c r="J470" s="45"/>
      <c r="K470" s="109"/>
      <c r="L4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0" s="57"/>
      <c r="N470" s="44" t="e">
        <f>VLOOKUP(tbl_claims[[#This Row],[Nationality]],Table4[],3,FALSE)</f>
        <v>#N/A</v>
      </c>
      <c r="O470" s="10" t="str">
        <f>IF(tbl_claims[[#This Row],[Date of Birth]]&lt;&gt;"", DATE(YEAR(tbl_claims[[#This Row],[Date of Birth]])+16, MONTH(tbl_claims[[#This Row],[Date of Birth]]), DAY(tbl_claims[[#This Row],[Date of Birth]])), "")</f>
        <v/>
      </c>
      <c r="P470" s="10" t="str">
        <f>IF(tbl_claims[[#This Row],[Date of Birth]]&lt;&gt;"", DATE(YEAR(tbl_claims[[#This Row],[Date of Birth]])+18, MONTH(tbl_claims[[#This Row],[Date of Birth]]), DAY(tbl_claims[[#This Row],[Date of Birth]])), "")</f>
        <v/>
      </c>
      <c r="Q470" s="10" t="str">
        <f>IF(tbl_claims[[#This Row],[Date of Birth]]&lt;&gt;"", DATE(YEAR(tbl_claims[[#This Row],[Date of Birth]])+21, MONTH(tbl_claims[[#This Row],[Date of Birth]]), DAY(tbl_claims[[#This Row],[Date of Birth]])), "")</f>
        <v/>
      </c>
      <c r="R470" s="10" t="str">
        <f>IF(tbl_claims[[#This Row],[Date of Birth]]&lt;&gt;"", DATE(YEAR(tbl_claims[[#This Row],[Date of Birth]])+25, MONTH(tbl_claims[[#This Row],[Date of Birth]]), DAY(tbl_claims[[#This Row],[Date of Birth]])), "")</f>
        <v/>
      </c>
    </row>
    <row r="471" spans="1:18" s="9" customFormat="1">
      <c r="A471" s="78"/>
      <c r="B471" s="45"/>
      <c r="C471" s="45"/>
      <c r="D471" s="56"/>
      <c r="E471" s="46"/>
      <c r="F471" s="45"/>
      <c r="G471" s="45"/>
      <c r="H471" s="56"/>
      <c r="I471" s="54"/>
      <c r="J471" s="45"/>
      <c r="K471" s="109"/>
      <c r="L4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1" s="57"/>
      <c r="N471" s="44" t="e">
        <f>VLOOKUP(tbl_claims[[#This Row],[Nationality]],Table4[],3,FALSE)</f>
        <v>#N/A</v>
      </c>
      <c r="O471" s="10" t="str">
        <f>IF(tbl_claims[[#This Row],[Date of Birth]]&lt;&gt;"", DATE(YEAR(tbl_claims[[#This Row],[Date of Birth]])+16, MONTH(tbl_claims[[#This Row],[Date of Birth]]), DAY(tbl_claims[[#This Row],[Date of Birth]])), "")</f>
        <v/>
      </c>
      <c r="P471" s="10" t="str">
        <f>IF(tbl_claims[[#This Row],[Date of Birth]]&lt;&gt;"", DATE(YEAR(tbl_claims[[#This Row],[Date of Birth]])+18, MONTH(tbl_claims[[#This Row],[Date of Birth]]), DAY(tbl_claims[[#This Row],[Date of Birth]])), "")</f>
        <v/>
      </c>
      <c r="Q471" s="10" t="str">
        <f>IF(tbl_claims[[#This Row],[Date of Birth]]&lt;&gt;"", DATE(YEAR(tbl_claims[[#This Row],[Date of Birth]])+21, MONTH(tbl_claims[[#This Row],[Date of Birth]]), DAY(tbl_claims[[#This Row],[Date of Birth]])), "")</f>
        <v/>
      </c>
      <c r="R471" s="10" t="str">
        <f>IF(tbl_claims[[#This Row],[Date of Birth]]&lt;&gt;"", DATE(YEAR(tbl_claims[[#This Row],[Date of Birth]])+25, MONTH(tbl_claims[[#This Row],[Date of Birth]]), DAY(tbl_claims[[#This Row],[Date of Birth]])), "")</f>
        <v/>
      </c>
    </row>
    <row r="472" spans="1:18" s="9" customFormat="1">
      <c r="A472" s="78"/>
      <c r="B472" s="45"/>
      <c r="C472" s="45"/>
      <c r="D472" s="56"/>
      <c r="E472" s="46"/>
      <c r="F472" s="45"/>
      <c r="G472" s="45"/>
      <c r="H472" s="56"/>
      <c r="I472" s="54"/>
      <c r="J472" s="45"/>
      <c r="K472" s="109"/>
      <c r="L4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2" s="57"/>
      <c r="N472" s="44" t="e">
        <f>VLOOKUP(tbl_claims[[#This Row],[Nationality]],Table4[],3,FALSE)</f>
        <v>#N/A</v>
      </c>
      <c r="O472" s="10" t="str">
        <f>IF(tbl_claims[[#This Row],[Date of Birth]]&lt;&gt;"", DATE(YEAR(tbl_claims[[#This Row],[Date of Birth]])+16, MONTH(tbl_claims[[#This Row],[Date of Birth]]), DAY(tbl_claims[[#This Row],[Date of Birth]])), "")</f>
        <v/>
      </c>
      <c r="P472" s="10" t="str">
        <f>IF(tbl_claims[[#This Row],[Date of Birth]]&lt;&gt;"", DATE(YEAR(tbl_claims[[#This Row],[Date of Birth]])+18, MONTH(tbl_claims[[#This Row],[Date of Birth]]), DAY(tbl_claims[[#This Row],[Date of Birth]])), "")</f>
        <v/>
      </c>
      <c r="Q472" s="10" t="str">
        <f>IF(tbl_claims[[#This Row],[Date of Birth]]&lt;&gt;"", DATE(YEAR(tbl_claims[[#This Row],[Date of Birth]])+21, MONTH(tbl_claims[[#This Row],[Date of Birth]]), DAY(tbl_claims[[#This Row],[Date of Birth]])), "")</f>
        <v/>
      </c>
      <c r="R472" s="10" t="str">
        <f>IF(tbl_claims[[#This Row],[Date of Birth]]&lt;&gt;"", DATE(YEAR(tbl_claims[[#This Row],[Date of Birth]])+25, MONTH(tbl_claims[[#This Row],[Date of Birth]]), DAY(tbl_claims[[#This Row],[Date of Birth]])), "")</f>
        <v/>
      </c>
    </row>
    <row r="473" spans="1:18" s="9" customFormat="1">
      <c r="A473" s="78"/>
      <c r="B473" s="45"/>
      <c r="C473" s="45"/>
      <c r="D473" s="56"/>
      <c r="E473" s="46"/>
      <c r="F473" s="45"/>
      <c r="G473" s="45"/>
      <c r="H473" s="56"/>
      <c r="I473" s="54"/>
      <c r="J473" s="45"/>
      <c r="K473" s="109"/>
      <c r="L4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3" s="57"/>
      <c r="N473" s="44" t="e">
        <f>VLOOKUP(tbl_claims[[#This Row],[Nationality]],Table4[],3,FALSE)</f>
        <v>#N/A</v>
      </c>
      <c r="O473" s="10" t="str">
        <f>IF(tbl_claims[[#This Row],[Date of Birth]]&lt;&gt;"", DATE(YEAR(tbl_claims[[#This Row],[Date of Birth]])+16, MONTH(tbl_claims[[#This Row],[Date of Birth]]), DAY(tbl_claims[[#This Row],[Date of Birth]])), "")</f>
        <v/>
      </c>
      <c r="P473" s="10" t="str">
        <f>IF(tbl_claims[[#This Row],[Date of Birth]]&lt;&gt;"", DATE(YEAR(tbl_claims[[#This Row],[Date of Birth]])+18, MONTH(tbl_claims[[#This Row],[Date of Birth]]), DAY(tbl_claims[[#This Row],[Date of Birth]])), "")</f>
        <v/>
      </c>
      <c r="Q473" s="10" t="str">
        <f>IF(tbl_claims[[#This Row],[Date of Birth]]&lt;&gt;"", DATE(YEAR(tbl_claims[[#This Row],[Date of Birth]])+21, MONTH(tbl_claims[[#This Row],[Date of Birth]]), DAY(tbl_claims[[#This Row],[Date of Birth]])), "")</f>
        <v/>
      </c>
      <c r="R473" s="10" t="str">
        <f>IF(tbl_claims[[#This Row],[Date of Birth]]&lt;&gt;"", DATE(YEAR(tbl_claims[[#This Row],[Date of Birth]])+25, MONTH(tbl_claims[[#This Row],[Date of Birth]]), DAY(tbl_claims[[#This Row],[Date of Birth]])), "")</f>
        <v/>
      </c>
    </row>
    <row r="474" spans="1:18" s="9" customFormat="1">
      <c r="A474" s="78"/>
      <c r="B474" s="45"/>
      <c r="C474" s="45"/>
      <c r="D474" s="56"/>
      <c r="E474" s="46"/>
      <c r="F474" s="45"/>
      <c r="G474" s="45"/>
      <c r="H474" s="56"/>
      <c r="I474" s="54"/>
      <c r="J474" s="45"/>
      <c r="K474" s="109"/>
      <c r="L4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4" s="57"/>
      <c r="N474" s="44" t="e">
        <f>VLOOKUP(tbl_claims[[#This Row],[Nationality]],Table4[],3,FALSE)</f>
        <v>#N/A</v>
      </c>
      <c r="O474" s="10" t="str">
        <f>IF(tbl_claims[[#This Row],[Date of Birth]]&lt;&gt;"", DATE(YEAR(tbl_claims[[#This Row],[Date of Birth]])+16, MONTH(tbl_claims[[#This Row],[Date of Birth]]), DAY(tbl_claims[[#This Row],[Date of Birth]])), "")</f>
        <v/>
      </c>
      <c r="P474" s="10" t="str">
        <f>IF(tbl_claims[[#This Row],[Date of Birth]]&lt;&gt;"", DATE(YEAR(tbl_claims[[#This Row],[Date of Birth]])+18, MONTH(tbl_claims[[#This Row],[Date of Birth]]), DAY(tbl_claims[[#This Row],[Date of Birth]])), "")</f>
        <v/>
      </c>
      <c r="Q474" s="10" t="str">
        <f>IF(tbl_claims[[#This Row],[Date of Birth]]&lt;&gt;"", DATE(YEAR(tbl_claims[[#This Row],[Date of Birth]])+21, MONTH(tbl_claims[[#This Row],[Date of Birth]]), DAY(tbl_claims[[#This Row],[Date of Birth]])), "")</f>
        <v/>
      </c>
      <c r="R474" s="10" t="str">
        <f>IF(tbl_claims[[#This Row],[Date of Birth]]&lt;&gt;"", DATE(YEAR(tbl_claims[[#This Row],[Date of Birth]])+25, MONTH(tbl_claims[[#This Row],[Date of Birth]]), DAY(tbl_claims[[#This Row],[Date of Birth]])), "")</f>
        <v/>
      </c>
    </row>
    <row r="475" spans="1:18" s="9" customFormat="1">
      <c r="A475" s="78"/>
      <c r="B475" s="45"/>
      <c r="C475" s="45"/>
      <c r="D475" s="56"/>
      <c r="E475" s="46"/>
      <c r="F475" s="45"/>
      <c r="G475" s="45"/>
      <c r="H475" s="56"/>
      <c r="I475" s="54"/>
      <c r="J475" s="45"/>
      <c r="K475" s="109"/>
      <c r="L4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5" s="57"/>
      <c r="N475" s="44" t="e">
        <f>VLOOKUP(tbl_claims[[#This Row],[Nationality]],Table4[],3,FALSE)</f>
        <v>#N/A</v>
      </c>
      <c r="O475" s="10" t="str">
        <f>IF(tbl_claims[[#This Row],[Date of Birth]]&lt;&gt;"", DATE(YEAR(tbl_claims[[#This Row],[Date of Birth]])+16, MONTH(tbl_claims[[#This Row],[Date of Birth]]), DAY(tbl_claims[[#This Row],[Date of Birth]])), "")</f>
        <v/>
      </c>
      <c r="P475" s="10" t="str">
        <f>IF(tbl_claims[[#This Row],[Date of Birth]]&lt;&gt;"", DATE(YEAR(tbl_claims[[#This Row],[Date of Birth]])+18, MONTH(tbl_claims[[#This Row],[Date of Birth]]), DAY(tbl_claims[[#This Row],[Date of Birth]])), "")</f>
        <v/>
      </c>
      <c r="Q475" s="10" t="str">
        <f>IF(tbl_claims[[#This Row],[Date of Birth]]&lt;&gt;"", DATE(YEAR(tbl_claims[[#This Row],[Date of Birth]])+21, MONTH(tbl_claims[[#This Row],[Date of Birth]]), DAY(tbl_claims[[#This Row],[Date of Birth]])), "")</f>
        <v/>
      </c>
      <c r="R475" s="10" t="str">
        <f>IF(tbl_claims[[#This Row],[Date of Birth]]&lt;&gt;"", DATE(YEAR(tbl_claims[[#This Row],[Date of Birth]])+25, MONTH(tbl_claims[[#This Row],[Date of Birth]]), DAY(tbl_claims[[#This Row],[Date of Birth]])), "")</f>
        <v/>
      </c>
    </row>
    <row r="476" spans="1:18" s="9" customFormat="1">
      <c r="A476" s="78"/>
      <c r="B476" s="45"/>
      <c r="C476" s="45"/>
      <c r="D476" s="56"/>
      <c r="E476" s="46"/>
      <c r="F476" s="45"/>
      <c r="G476" s="45"/>
      <c r="H476" s="56"/>
      <c r="I476" s="54"/>
      <c r="J476" s="45"/>
      <c r="K476" s="109"/>
      <c r="L4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6" s="57"/>
      <c r="N476" s="44" t="e">
        <f>VLOOKUP(tbl_claims[[#This Row],[Nationality]],Table4[],3,FALSE)</f>
        <v>#N/A</v>
      </c>
      <c r="O476" s="10" t="str">
        <f>IF(tbl_claims[[#This Row],[Date of Birth]]&lt;&gt;"", DATE(YEAR(tbl_claims[[#This Row],[Date of Birth]])+16, MONTH(tbl_claims[[#This Row],[Date of Birth]]), DAY(tbl_claims[[#This Row],[Date of Birth]])), "")</f>
        <v/>
      </c>
      <c r="P476" s="10" t="str">
        <f>IF(tbl_claims[[#This Row],[Date of Birth]]&lt;&gt;"", DATE(YEAR(tbl_claims[[#This Row],[Date of Birth]])+18, MONTH(tbl_claims[[#This Row],[Date of Birth]]), DAY(tbl_claims[[#This Row],[Date of Birth]])), "")</f>
        <v/>
      </c>
      <c r="Q476" s="10" t="str">
        <f>IF(tbl_claims[[#This Row],[Date of Birth]]&lt;&gt;"", DATE(YEAR(tbl_claims[[#This Row],[Date of Birth]])+21, MONTH(tbl_claims[[#This Row],[Date of Birth]]), DAY(tbl_claims[[#This Row],[Date of Birth]])), "")</f>
        <v/>
      </c>
      <c r="R476" s="10" t="str">
        <f>IF(tbl_claims[[#This Row],[Date of Birth]]&lt;&gt;"", DATE(YEAR(tbl_claims[[#This Row],[Date of Birth]])+25, MONTH(tbl_claims[[#This Row],[Date of Birth]]), DAY(tbl_claims[[#This Row],[Date of Birth]])), "")</f>
        <v/>
      </c>
    </row>
    <row r="477" spans="1:18" s="9" customFormat="1">
      <c r="A477" s="78"/>
      <c r="B477" s="45"/>
      <c r="C477" s="45"/>
      <c r="D477" s="56"/>
      <c r="E477" s="46"/>
      <c r="F477" s="45"/>
      <c r="G477" s="45"/>
      <c r="H477" s="56"/>
      <c r="I477" s="54"/>
      <c r="J477" s="45"/>
      <c r="K477" s="109"/>
      <c r="L4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7" s="57"/>
      <c r="N477" s="44" t="e">
        <f>VLOOKUP(tbl_claims[[#This Row],[Nationality]],Table4[],3,FALSE)</f>
        <v>#N/A</v>
      </c>
      <c r="O477" s="10" t="str">
        <f>IF(tbl_claims[[#This Row],[Date of Birth]]&lt;&gt;"", DATE(YEAR(tbl_claims[[#This Row],[Date of Birth]])+16, MONTH(tbl_claims[[#This Row],[Date of Birth]]), DAY(tbl_claims[[#This Row],[Date of Birth]])), "")</f>
        <v/>
      </c>
      <c r="P477" s="10" t="str">
        <f>IF(tbl_claims[[#This Row],[Date of Birth]]&lt;&gt;"", DATE(YEAR(tbl_claims[[#This Row],[Date of Birth]])+18, MONTH(tbl_claims[[#This Row],[Date of Birth]]), DAY(tbl_claims[[#This Row],[Date of Birth]])), "")</f>
        <v/>
      </c>
      <c r="Q477" s="10" t="str">
        <f>IF(tbl_claims[[#This Row],[Date of Birth]]&lt;&gt;"", DATE(YEAR(tbl_claims[[#This Row],[Date of Birth]])+21, MONTH(tbl_claims[[#This Row],[Date of Birth]]), DAY(tbl_claims[[#This Row],[Date of Birth]])), "")</f>
        <v/>
      </c>
      <c r="R477" s="10" t="str">
        <f>IF(tbl_claims[[#This Row],[Date of Birth]]&lt;&gt;"", DATE(YEAR(tbl_claims[[#This Row],[Date of Birth]])+25, MONTH(tbl_claims[[#This Row],[Date of Birth]]), DAY(tbl_claims[[#This Row],[Date of Birth]])), "")</f>
        <v/>
      </c>
    </row>
    <row r="478" spans="1:18" s="9" customFormat="1">
      <c r="A478" s="78"/>
      <c r="B478" s="45"/>
      <c r="C478" s="45"/>
      <c r="D478" s="56"/>
      <c r="E478" s="46"/>
      <c r="F478" s="45"/>
      <c r="G478" s="45"/>
      <c r="H478" s="56"/>
      <c r="I478" s="54"/>
      <c r="J478" s="45"/>
      <c r="K478" s="109"/>
      <c r="L4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8" s="57"/>
      <c r="N478" s="44" t="e">
        <f>VLOOKUP(tbl_claims[[#This Row],[Nationality]],Table4[],3,FALSE)</f>
        <v>#N/A</v>
      </c>
      <c r="O478" s="10" t="str">
        <f>IF(tbl_claims[[#This Row],[Date of Birth]]&lt;&gt;"", DATE(YEAR(tbl_claims[[#This Row],[Date of Birth]])+16, MONTH(tbl_claims[[#This Row],[Date of Birth]]), DAY(tbl_claims[[#This Row],[Date of Birth]])), "")</f>
        <v/>
      </c>
      <c r="P478" s="10" t="str">
        <f>IF(tbl_claims[[#This Row],[Date of Birth]]&lt;&gt;"", DATE(YEAR(tbl_claims[[#This Row],[Date of Birth]])+18, MONTH(tbl_claims[[#This Row],[Date of Birth]]), DAY(tbl_claims[[#This Row],[Date of Birth]])), "")</f>
        <v/>
      </c>
      <c r="Q478" s="10" t="str">
        <f>IF(tbl_claims[[#This Row],[Date of Birth]]&lt;&gt;"", DATE(YEAR(tbl_claims[[#This Row],[Date of Birth]])+21, MONTH(tbl_claims[[#This Row],[Date of Birth]]), DAY(tbl_claims[[#This Row],[Date of Birth]])), "")</f>
        <v/>
      </c>
      <c r="R478" s="10" t="str">
        <f>IF(tbl_claims[[#This Row],[Date of Birth]]&lt;&gt;"", DATE(YEAR(tbl_claims[[#This Row],[Date of Birth]])+25, MONTH(tbl_claims[[#This Row],[Date of Birth]]), DAY(tbl_claims[[#This Row],[Date of Birth]])), "")</f>
        <v/>
      </c>
    </row>
    <row r="479" spans="1:18" s="9" customFormat="1">
      <c r="A479" s="78"/>
      <c r="B479" s="45"/>
      <c r="C479" s="45"/>
      <c r="D479" s="56"/>
      <c r="E479" s="46"/>
      <c r="F479" s="45"/>
      <c r="G479" s="45"/>
      <c r="H479" s="56"/>
      <c r="I479" s="54"/>
      <c r="J479" s="45"/>
      <c r="K479" s="109"/>
      <c r="L4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79" s="57"/>
      <c r="N479" s="44" t="e">
        <f>VLOOKUP(tbl_claims[[#This Row],[Nationality]],Table4[],3,FALSE)</f>
        <v>#N/A</v>
      </c>
      <c r="O479" s="10" t="str">
        <f>IF(tbl_claims[[#This Row],[Date of Birth]]&lt;&gt;"", DATE(YEAR(tbl_claims[[#This Row],[Date of Birth]])+16, MONTH(tbl_claims[[#This Row],[Date of Birth]]), DAY(tbl_claims[[#This Row],[Date of Birth]])), "")</f>
        <v/>
      </c>
      <c r="P479" s="10" t="str">
        <f>IF(tbl_claims[[#This Row],[Date of Birth]]&lt;&gt;"", DATE(YEAR(tbl_claims[[#This Row],[Date of Birth]])+18, MONTH(tbl_claims[[#This Row],[Date of Birth]]), DAY(tbl_claims[[#This Row],[Date of Birth]])), "")</f>
        <v/>
      </c>
      <c r="Q479" s="10" t="str">
        <f>IF(tbl_claims[[#This Row],[Date of Birth]]&lt;&gt;"", DATE(YEAR(tbl_claims[[#This Row],[Date of Birth]])+21, MONTH(tbl_claims[[#This Row],[Date of Birth]]), DAY(tbl_claims[[#This Row],[Date of Birth]])), "")</f>
        <v/>
      </c>
      <c r="R479" s="10" t="str">
        <f>IF(tbl_claims[[#This Row],[Date of Birth]]&lt;&gt;"", DATE(YEAR(tbl_claims[[#This Row],[Date of Birth]])+25, MONTH(tbl_claims[[#This Row],[Date of Birth]]), DAY(tbl_claims[[#This Row],[Date of Birth]])), "")</f>
        <v/>
      </c>
    </row>
    <row r="480" spans="1:18" s="9" customFormat="1">
      <c r="A480" s="78"/>
      <c r="B480" s="45"/>
      <c r="C480" s="45"/>
      <c r="D480" s="56"/>
      <c r="E480" s="46"/>
      <c r="F480" s="45"/>
      <c r="G480" s="45"/>
      <c r="H480" s="56"/>
      <c r="I480" s="54"/>
      <c r="J480" s="45"/>
      <c r="K480" s="109"/>
      <c r="L4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0" s="57"/>
      <c r="N480" s="44" t="e">
        <f>VLOOKUP(tbl_claims[[#This Row],[Nationality]],Table4[],3,FALSE)</f>
        <v>#N/A</v>
      </c>
      <c r="O480" s="10" t="str">
        <f>IF(tbl_claims[[#This Row],[Date of Birth]]&lt;&gt;"", DATE(YEAR(tbl_claims[[#This Row],[Date of Birth]])+16, MONTH(tbl_claims[[#This Row],[Date of Birth]]), DAY(tbl_claims[[#This Row],[Date of Birth]])), "")</f>
        <v/>
      </c>
      <c r="P480" s="10" t="str">
        <f>IF(tbl_claims[[#This Row],[Date of Birth]]&lt;&gt;"", DATE(YEAR(tbl_claims[[#This Row],[Date of Birth]])+18, MONTH(tbl_claims[[#This Row],[Date of Birth]]), DAY(tbl_claims[[#This Row],[Date of Birth]])), "")</f>
        <v/>
      </c>
      <c r="Q480" s="10" t="str">
        <f>IF(tbl_claims[[#This Row],[Date of Birth]]&lt;&gt;"", DATE(YEAR(tbl_claims[[#This Row],[Date of Birth]])+21, MONTH(tbl_claims[[#This Row],[Date of Birth]]), DAY(tbl_claims[[#This Row],[Date of Birth]])), "")</f>
        <v/>
      </c>
      <c r="R480" s="10" t="str">
        <f>IF(tbl_claims[[#This Row],[Date of Birth]]&lt;&gt;"", DATE(YEAR(tbl_claims[[#This Row],[Date of Birth]])+25, MONTH(tbl_claims[[#This Row],[Date of Birth]]), DAY(tbl_claims[[#This Row],[Date of Birth]])), "")</f>
        <v/>
      </c>
    </row>
    <row r="481" spans="1:18" s="9" customFormat="1">
      <c r="A481" s="78"/>
      <c r="B481" s="45"/>
      <c r="C481" s="45"/>
      <c r="D481" s="56"/>
      <c r="E481" s="46"/>
      <c r="F481" s="45"/>
      <c r="G481" s="45"/>
      <c r="H481" s="56"/>
      <c r="I481" s="54"/>
      <c r="J481" s="45"/>
      <c r="K481" s="109"/>
      <c r="L4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1" s="57"/>
      <c r="N481" s="44" t="e">
        <f>VLOOKUP(tbl_claims[[#This Row],[Nationality]],Table4[],3,FALSE)</f>
        <v>#N/A</v>
      </c>
      <c r="O481" s="10" t="str">
        <f>IF(tbl_claims[[#This Row],[Date of Birth]]&lt;&gt;"", DATE(YEAR(tbl_claims[[#This Row],[Date of Birth]])+16, MONTH(tbl_claims[[#This Row],[Date of Birth]]), DAY(tbl_claims[[#This Row],[Date of Birth]])), "")</f>
        <v/>
      </c>
      <c r="P481" s="10" t="str">
        <f>IF(tbl_claims[[#This Row],[Date of Birth]]&lt;&gt;"", DATE(YEAR(tbl_claims[[#This Row],[Date of Birth]])+18, MONTH(tbl_claims[[#This Row],[Date of Birth]]), DAY(tbl_claims[[#This Row],[Date of Birth]])), "")</f>
        <v/>
      </c>
      <c r="Q481" s="10" t="str">
        <f>IF(tbl_claims[[#This Row],[Date of Birth]]&lt;&gt;"", DATE(YEAR(tbl_claims[[#This Row],[Date of Birth]])+21, MONTH(tbl_claims[[#This Row],[Date of Birth]]), DAY(tbl_claims[[#This Row],[Date of Birth]])), "")</f>
        <v/>
      </c>
      <c r="R481" s="10" t="str">
        <f>IF(tbl_claims[[#This Row],[Date of Birth]]&lt;&gt;"", DATE(YEAR(tbl_claims[[#This Row],[Date of Birth]])+25, MONTH(tbl_claims[[#This Row],[Date of Birth]]), DAY(tbl_claims[[#This Row],[Date of Birth]])), "")</f>
        <v/>
      </c>
    </row>
    <row r="482" spans="1:18" s="9" customFormat="1">
      <c r="A482" s="78"/>
      <c r="B482" s="45"/>
      <c r="C482" s="45"/>
      <c r="D482" s="56"/>
      <c r="E482" s="46"/>
      <c r="F482" s="45"/>
      <c r="G482" s="45"/>
      <c r="H482" s="56"/>
      <c r="I482" s="54"/>
      <c r="J482" s="45"/>
      <c r="K482" s="109"/>
      <c r="L4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2" s="57"/>
      <c r="N482" s="44" t="e">
        <f>VLOOKUP(tbl_claims[[#This Row],[Nationality]],Table4[],3,FALSE)</f>
        <v>#N/A</v>
      </c>
      <c r="O482" s="10" t="str">
        <f>IF(tbl_claims[[#This Row],[Date of Birth]]&lt;&gt;"", DATE(YEAR(tbl_claims[[#This Row],[Date of Birth]])+16, MONTH(tbl_claims[[#This Row],[Date of Birth]]), DAY(tbl_claims[[#This Row],[Date of Birth]])), "")</f>
        <v/>
      </c>
      <c r="P482" s="10" t="str">
        <f>IF(tbl_claims[[#This Row],[Date of Birth]]&lt;&gt;"", DATE(YEAR(tbl_claims[[#This Row],[Date of Birth]])+18, MONTH(tbl_claims[[#This Row],[Date of Birth]]), DAY(tbl_claims[[#This Row],[Date of Birth]])), "")</f>
        <v/>
      </c>
      <c r="Q482" s="10" t="str">
        <f>IF(tbl_claims[[#This Row],[Date of Birth]]&lt;&gt;"", DATE(YEAR(tbl_claims[[#This Row],[Date of Birth]])+21, MONTH(tbl_claims[[#This Row],[Date of Birth]]), DAY(tbl_claims[[#This Row],[Date of Birth]])), "")</f>
        <v/>
      </c>
      <c r="R482" s="10" t="str">
        <f>IF(tbl_claims[[#This Row],[Date of Birth]]&lt;&gt;"", DATE(YEAR(tbl_claims[[#This Row],[Date of Birth]])+25, MONTH(tbl_claims[[#This Row],[Date of Birth]]), DAY(tbl_claims[[#This Row],[Date of Birth]])), "")</f>
        <v/>
      </c>
    </row>
    <row r="483" spans="1:18" s="9" customFormat="1">
      <c r="A483" s="78"/>
      <c r="B483" s="45"/>
      <c r="C483" s="45"/>
      <c r="D483" s="56"/>
      <c r="E483" s="46"/>
      <c r="F483" s="45"/>
      <c r="G483" s="45"/>
      <c r="H483" s="56"/>
      <c r="I483" s="54"/>
      <c r="J483" s="45"/>
      <c r="K483" s="109"/>
      <c r="L4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3" s="57"/>
      <c r="N483" s="44" t="e">
        <f>VLOOKUP(tbl_claims[[#This Row],[Nationality]],Table4[],3,FALSE)</f>
        <v>#N/A</v>
      </c>
      <c r="O483" s="10" t="str">
        <f>IF(tbl_claims[[#This Row],[Date of Birth]]&lt;&gt;"", DATE(YEAR(tbl_claims[[#This Row],[Date of Birth]])+16, MONTH(tbl_claims[[#This Row],[Date of Birth]]), DAY(tbl_claims[[#This Row],[Date of Birth]])), "")</f>
        <v/>
      </c>
      <c r="P483" s="10" t="str">
        <f>IF(tbl_claims[[#This Row],[Date of Birth]]&lt;&gt;"", DATE(YEAR(tbl_claims[[#This Row],[Date of Birth]])+18, MONTH(tbl_claims[[#This Row],[Date of Birth]]), DAY(tbl_claims[[#This Row],[Date of Birth]])), "")</f>
        <v/>
      </c>
      <c r="Q483" s="10" t="str">
        <f>IF(tbl_claims[[#This Row],[Date of Birth]]&lt;&gt;"", DATE(YEAR(tbl_claims[[#This Row],[Date of Birth]])+21, MONTH(tbl_claims[[#This Row],[Date of Birth]]), DAY(tbl_claims[[#This Row],[Date of Birth]])), "")</f>
        <v/>
      </c>
      <c r="R483" s="10" t="str">
        <f>IF(tbl_claims[[#This Row],[Date of Birth]]&lt;&gt;"", DATE(YEAR(tbl_claims[[#This Row],[Date of Birth]])+25, MONTH(tbl_claims[[#This Row],[Date of Birth]]), DAY(tbl_claims[[#This Row],[Date of Birth]])), "")</f>
        <v/>
      </c>
    </row>
    <row r="484" spans="1:18" s="9" customFormat="1">
      <c r="A484" s="78"/>
      <c r="B484" s="45"/>
      <c r="C484" s="45"/>
      <c r="D484" s="56"/>
      <c r="E484" s="46"/>
      <c r="F484" s="45"/>
      <c r="G484" s="45"/>
      <c r="H484" s="56"/>
      <c r="I484" s="54"/>
      <c r="J484" s="45"/>
      <c r="K484" s="109"/>
      <c r="L4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4" s="57"/>
      <c r="N484" s="44" t="e">
        <f>VLOOKUP(tbl_claims[[#This Row],[Nationality]],Table4[],3,FALSE)</f>
        <v>#N/A</v>
      </c>
      <c r="O484" s="10" t="str">
        <f>IF(tbl_claims[[#This Row],[Date of Birth]]&lt;&gt;"", DATE(YEAR(tbl_claims[[#This Row],[Date of Birth]])+16, MONTH(tbl_claims[[#This Row],[Date of Birth]]), DAY(tbl_claims[[#This Row],[Date of Birth]])), "")</f>
        <v/>
      </c>
      <c r="P484" s="10" t="str">
        <f>IF(tbl_claims[[#This Row],[Date of Birth]]&lt;&gt;"", DATE(YEAR(tbl_claims[[#This Row],[Date of Birth]])+18, MONTH(tbl_claims[[#This Row],[Date of Birth]]), DAY(tbl_claims[[#This Row],[Date of Birth]])), "")</f>
        <v/>
      </c>
      <c r="Q484" s="10" t="str">
        <f>IF(tbl_claims[[#This Row],[Date of Birth]]&lt;&gt;"", DATE(YEAR(tbl_claims[[#This Row],[Date of Birth]])+21, MONTH(tbl_claims[[#This Row],[Date of Birth]]), DAY(tbl_claims[[#This Row],[Date of Birth]])), "")</f>
        <v/>
      </c>
      <c r="R484" s="10" t="str">
        <f>IF(tbl_claims[[#This Row],[Date of Birth]]&lt;&gt;"", DATE(YEAR(tbl_claims[[#This Row],[Date of Birth]])+25, MONTH(tbl_claims[[#This Row],[Date of Birth]]), DAY(tbl_claims[[#This Row],[Date of Birth]])), "")</f>
        <v/>
      </c>
    </row>
    <row r="485" spans="1:18" s="9" customFormat="1">
      <c r="A485" s="78"/>
      <c r="B485" s="45"/>
      <c r="C485" s="45"/>
      <c r="D485" s="56"/>
      <c r="E485" s="46"/>
      <c r="F485" s="45"/>
      <c r="G485" s="45"/>
      <c r="H485" s="56"/>
      <c r="I485" s="54"/>
      <c r="J485" s="45"/>
      <c r="K485" s="109"/>
      <c r="L4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5" s="57"/>
      <c r="N485" s="44" t="e">
        <f>VLOOKUP(tbl_claims[[#This Row],[Nationality]],Table4[],3,FALSE)</f>
        <v>#N/A</v>
      </c>
      <c r="O485" s="10" t="str">
        <f>IF(tbl_claims[[#This Row],[Date of Birth]]&lt;&gt;"", DATE(YEAR(tbl_claims[[#This Row],[Date of Birth]])+16, MONTH(tbl_claims[[#This Row],[Date of Birth]]), DAY(tbl_claims[[#This Row],[Date of Birth]])), "")</f>
        <v/>
      </c>
      <c r="P485" s="10" t="str">
        <f>IF(tbl_claims[[#This Row],[Date of Birth]]&lt;&gt;"", DATE(YEAR(tbl_claims[[#This Row],[Date of Birth]])+18, MONTH(tbl_claims[[#This Row],[Date of Birth]]), DAY(tbl_claims[[#This Row],[Date of Birth]])), "")</f>
        <v/>
      </c>
      <c r="Q485" s="10" t="str">
        <f>IF(tbl_claims[[#This Row],[Date of Birth]]&lt;&gt;"", DATE(YEAR(tbl_claims[[#This Row],[Date of Birth]])+21, MONTH(tbl_claims[[#This Row],[Date of Birth]]), DAY(tbl_claims[[#This Row],[Date of Birth]])), "")</f>
        <v/>
      </c>
      <c r="R485" s="10" t="str">
        <f>IF(tbl_claims[[#This Row],[Date of Birth]]&lt;&gt;"", DATE(YEAR(tbl_claims[[#This Row],[Date of Birth]])+25, MONTH(tbl_claims[[#This Row],[Date of Birth]]), DAY(tbl_claims[[#This Row],[Date of Birth]])), "")</f>
        <v/>
      </c>
    </row>
    <row r="486" spans="1:18" s="9" customFormat="1">
      <c r="A486" s="78"/>
      <c r="B486" s="45"/>
      <c r="C486" s="45"/>
      <c r="D486" s="56"/>
      <c r="E486" s="46"/>
      <c r="F486" s="45"/>
      <c r="G486" s="45"/>
      <c r="H486" s="56"/>
      <c r="I486" s="54"/>
      <c r="J486" s="45"/>
      <c r="K486" s="109"/>
      <c r="L4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6" s="57"/>
      <c r="N486" s="44" t="e">
        <f>VLOOKUP(tbl_claims[[#This Row],[Nationality]],Table4[],3,FALSE)</f>
        <v>#N/A</v>
      </c>
      <c r="O486" s="10" t="str">
        <f>IF(tbl_claims[[#This Row],[Date of Birth]]&lt;&gt;"", DATE(YEAR(tbl_claims[[#This Row],[Date of Birth]])+16, MONTH(tbl_claims[[#This Row],[Date of Birth]]), DAY(tbl_claims[[#This Row],[Date of Birth]])), "")</f>
        <v/>
      </c>
      <c r="P486" s="10" t="str">
        <f>IF(tbl_claims[[#This Row],[Date of Birth]]&lt;&gt;"", DATE(YEAR(tbl_claims[[#This Row],[Date of Birth]])+18, MONTH(tbl_claims[[#This Row],[Date of Birth]]), DAY(tbl_claims[[#This Row],[Date of Birth]])), "")</f>
        <v/>
      </c>
      <c r="Q486" s="10" t="str">
        <f>IF(tbl_claims[[#This Row],[Date of Birth]]&lt;&gt;"", DATE(YEAR(tbl_claims[[#This Row],[Date of Birth]])+21, MONTH(tbl_claims[[#This Row],[Date of Birth]]), DAY(tbl_claims[[#This Row],[Date of Birth]])), "")</f>
        <v/>
      </c>
      <c r="R486" s="10" t="str">
        <f>IF(tbl_claims[[#This Row],[Date of Birth]]&lt;&gt;"", DATE(YEAR(tbl_claims[[#This Row],[Date of Birth]])+25, MONTH(tbl_claims[[#This Row],[Date of Birth]]), DAY(tbl_claims[[#This Row],[Date of Birth]])), "")</f>
        <v/>
      </c>
    </row>
    <row r="487" spans="1:18" s="9" customFormat="1">
      <c r="A487" s="78"/>
      <c r="B487" s="45"/>
      <c r="C487" s="45"/>
      <c r="D487" s="56"/>
      <c r="E487" s="46"/>
      <c r="F487" s="45"/>
      <c r="G487" s="45"/>
      <c r="H487" s="56"/>
      <c r="I487" s="54"/>
      <c r="J487" s="45"/>
      <c r="K487" s="109"/>
      <c r="L4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7" s="57"/>
      <c r="N487" s="44" t="e">
        <f>VLOOKUP(tbl_claims[[#This Row],[Nationality]],Table4[],3,FALSE)</f>
        <v>#N/A</v>
      </c>
      <c r="O487" s="10" t="str">
        <f>IF(tbl_claims[[#This Row],[Date of Birth]]&lt;&gt;"", DATE(YEAR(tbl_claims[[#This Row],[Date of Birth]])+16, MONTH(tbl_claims[[#This Row],[Date of Birth]]), DAY(tbl_claims[[#This Row],[Date of Birth]])), "")</f>
        <v/>
      </c>
      <c r="P487" s="10" t="str">
        <f>IF(tbl_claims[[#This Row],[Date of Birth]]&lt;&gt;"", DATE(YEAR(tbl_claims[[#This Row],[Date of Birth]])+18, MONTH(tbl_claims[[#This Row],[Date of Birth]]), DAY(tbl_claims[[#This Row],[Date of Birth]])), "")</f>
        <v/>
      </c>
      <c r="Q487" s="10" t="str">
        <f>IF(tbl_claims[[#This Row],[Date of Birth]]&lt;&gt;"", DATE(YEAR(tbl_claims[[#This Row],[Date of Birth]])+21, MONTH(tbl_claims[[#This Row],[Date of Birth]]), DAY(tbl_claims[[#This Row],[Date of Birth]])), "")</f>
        <v/>
      </c>
      <c r="R487" s="10" t="str">
        <f>IF(tbl_claims[[#This Row],[Date of Birth]]&lt;&gt;"", DATE(YEAR(tbl_claims[[#This Row],[Date of Birth]])+25, MONTH(tbl_claims[[#This Row],[Date of Birth]]), DAY(tbl_claims[[#This Row],[Date of Birth]])), "")</f>
        <v/>
      </c>
    </row>
    <row r="488" spans="1:18" s="9" customFormat="1">
      <c r="A488" s="78"/>
      <c r="B488" s="45"/>
      <c r="C488" s="45"/>
      <c r="D488" s="56"/>
      <c r="E488" s="46"/>
      <c r="F488" s="45"/>
      <c r="G488" s="45"/>
      <c r="H488" s="56"/>
      <c r="I488" s="54"/>
      <c r="J488" s="45"/>
      <c r="K488" s="109"/>
      <c r="L4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8" s="57"/>
      <c r="N488" s="44" t="e">
        <f>VLOOKUP(tbl_claims[[#This Row],[Nationality]],Table4[],3,FALSE)</f>
        <v>#N/A</v>
      </c>
      <c r="O488" s="10" t="str">
        <f>IF(tbl_claims[[#This Row],[Date of Birth]]&lt;&gt;"", DATE(YEAR(tbl_claims[[#This Row],[Date of Birth]])+16, MONTH(tbl_claims[[#This Row],[Date of Birth]]), DAY(tbl_claims[[#This Row],[Date of Birth]])), "")</f>
        <v/>
      </c>
      <c r="P488" s="10" t="str">
        <f>IF(tbl_claims[[#This Row],[Date of Birth]]&lt;&gt;"", DATE(YEAR(tbl_claims[[#This Row],[Date of Birth]])+18, MONTH(tbl_claims[[#This Row],[Date of Birth]]), DAY(tbl_claims[[#This Row],[Date of Birth]])), "")</f>
        <v/>
      </c>
      <c r="Q488" s="10" t="str">
        <f>IF(tbl_claims[[#This Row],[Date of Birth]]&lt;&gt;"", DATE(YEAR(tbl_claims[[#This Row],[Date of Birth]])+21, MONTH(tbl_claims[[#This Row],[Date of Birth]]), DAY(tbl_claims[[#This Row],[Date of Birth]])), "")</f>
        <v/>
      </c>
      <c r="R488" s="10" t="str">
        <f>IF(tbl_claims[[#This Row],[Date of Birth]]&lt;&gt;"", DATE(YEAR(tbl_claims[[#This Row],[Date of Birth]])+25, MONTH(tbl_claims[[#This Row],[Date of Birth]]), DAY(tbl_claims[[#This Row],[Date of Birth]])), "")</f>
        <v/>
      </c>
    </row>
    <row r="489" spans="1:18" s="9" customFormat="1">
      <c r="A489" s="78"/>
      <c r="B489" s="45"/>
      <c r="C489" s="45"/>
      <c r="D489" s="56"/>
      <c r="E489" s="46"/>
      <c r="F489" s="45"/>
      <c r="G489" s="45"/>
      <c r="H489" s="56"/>
      <c r="I489" s="54"/>
      <c r="J489" s="45"/>
      <c r="K489" s="109"/>
      <c r="L4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89" s="57"/>
      <c r="N489" s="44" t="e">
        <f>VLOOKUP(tbl_claims[[#This Row],[Nationality]],Table4[],3,FALSE)</f>
        <v>#N/A</v>
      </c>
      <c r="O489" s="10" t="str">
        <f>IF(tbl_claims[[#This Row],[Date of Birth]]&lt;&gt;"", DATE(YEAR(tbl_claims[[#This Row],[Date of Birth]])+16, MONTH(tbl_claims[[#This Row],[Date of Birth]]), DAY(tbl_claims[[#This Row],[Date of Birth]])), "")</f>
        <v/>
      </c>
      <c r="P489" s="10" t="str">
        <f>IF(tbl_claims[[#This Row],[Date of Birth]]&lt;&gt;"", DATE(YEAR(tbl_claims[[#This Row],[Date of Birth]])+18, MONTH(tbl_claims[[#This Row],[Date of Birth]]), DAY(tbl_claims[[#This Row],[Date of Birth]])), "")</f>
        <v/>
      </c>
      <c r="Q489" s="10" t="str">
        <f>IF(tbl_claims[[#This Row],[Date of Birth]]&lt;&gt;"", DATE(YEAR(tbl_claims[[#This Row],[Date of Birth]])+21, MONTH(tbl_claims[[#This Row],[Date of Birth]]), DAY(tbl_claims[[#This Row],[Date of Birth]])), "")</f>
        <v/>
      </c>
      <c r="R489" s="10" t="str">
        <f>IF(tbl_claims[[#This Row],[Date of Birth]]&lt;&gt;"", DATE(YEAR(tbl_claims[[#This Row],[Date of Birth]])+25, MONTH(tbl_claims[[#This Row],[Date of Birth]]), DAY(tbl_claims[[#This Row],[Date of Birth]])), "")</f>
        <v/>
      </c>
    </row>
    <row r="490" spans="1:18" s="9" customFormat="1">
      <c r="A490" s="78"/>
      <c r="B490" s="45"/>
      <c r="C490" s="45"/>
      <c r="D490" s="56"/>
      <c r="E490" s="46"/>
      <c r="F490" s="45"/>
      <c r="G490" s="45"/>
      <c r="H490" s="56"/>
      <c r="I490" s="54"/>
      <c r="J490" s="45"/>
      <c r="K490" s="109"/>
      <c r="L4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0" s="57"/>
      <c r="N490" s="44" t="e">
        <f>VLOOKUP(tbl_claims[[#This Row],[Nationality]],Table4[],3,FALSE)</f>
        <v>#N/A</v>
      </c>
      <c r="O490" s="10" t="str">
        <f>IF(tbl_claims[[#This Row],[Date of Birth]]&lt;&gt;"", DATE(YEAR(tbl_claims[[#This Row],[Date of Birth]])+16, MONTH(tbl_claims[[#This Row],[Date of Birth]]), DAY(tbl_claims[[#This Row],[Date of Birth]])), "")</f>
        <v/>
      </c>
      <c r="P490" s="10" t="str">
        <f>IF(tbl_claims[[#This Row],[Date of Birth]]&lt;&gt;"", DATE(YEAR(tbl_claims[[#This Row],[Date of Birth]])+18, MONTH(tbl_claims[[#This Row],[Date of Birth]]), DAY(tbl_claims[[#This Row],[Date of Birth]])), "")</f>
        <v/>
      </c>
      <c r="Q490" s="10" t="str">
        <f>IF(tbl_claims[[#This Row],[Date of Birth]]&lt;&gt;"", DATE(YEAR(tbl_claims[[#This Row],[Date of Birth]])+21, MONTH(tbl_claims[[#This Row],[Date of Birth]]), DAY(tbl_claims[[#This Row],[Date of Birth]])), "")</f>
        <v/>
      </c>
      <c r="R490" s="10" t="str">
        <f>IF(tbl_claims[[#This Row],[Date of Birth]]&lt;&gt;"", DATE(YEAR(tbl_claims[[#This Row],[Date of Birth]])+25, MONTH(tbl_claims[[#This Row],[Date of Birth]]), DAY(tbl_claims[[#This Row],[Date of Birth]])), "")</f>
        <v/>
      </c>
    </row>
    <row r="491" spans="1:18" s="9" customFormat="1">
      <c r="A491" s="78"/>
      <c r="B491" s="45"/>
      <c r="C491" s="45"/>
      <c r="D491" s="56"/>
      <c r="E491" s="46"/>
      <c r="F491" s="45"/>
      <c r="G491" s="45"/>
      <c r="H491" s="56"/>
      <c r="I491" s="54"/>
      <c r="J491" s="45"/>
      <c r="K491" s="109"/>
      <c r="L4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1" s="57"/>
      <c r="N491" s="44" t="e">
        <f>VLOOKUP(tbl_claims[[#This Row],[Nationality]],Table4[],3,FALSE)</f>
        <v>#N/A</v>
      </c>
      <c r="O491" s="10" t="str">
        <f>IF(tbl_claims[[#This Row],[Date of Birth]]&lt;&gt;"", DATE(YEAR(tbl_claims[[#This Row],[Date of Birth]])+16, MONTH(tbl_claims[[#This Row],[Date of Birth]]), DAY(tbl_claims[[#This Row],[Date of Birth]])), "")</f>
        <v/>
      </c>
      <c r="P491" s="10" t="str">
        <f>IF(tbl_claims[[#This Row],[Date of Birth]]&lt;&gt;"", DATE(YEAR(tbl_claims[[#This Row],[Date of Birth]])+18, MONTH(tbl_claims[[#This Row],[Date of Birth]]), DAY(tbl_claims[[#This Row],[Date of Birth]])), "")</f>
        <v/>
      </c>
      <c r="Q491" s="10" t="str">
        <f>IF(tbl_claims[[#This Row],[Date of Birth]]&lt;&gt;"", DATE(YEAR(tbl_claims[[#This Row],[Date of Birth]])+21, MONTH(tbl_claims[[#This Row],[Date of Birth]]), DAY(tbl_claims[[#This Row],[Date of Birth]])), "")</f>
        <v/>
      </c>
      <c r="R491" s="10" t="str">
        <f>IF(tbl_claims[[#This Row],[Date of Birth]]&lt;&gt;"", DATE(YEAR(tbl_claims[[#This Row],[Date of Birth]])+25, MONTH(tbl_claims[[#This Row],[Date of Birth]]), DAY(tbl_claims[[#This Row],[Date of Birth]])), "")</f>
        <v/>
      </c>
    </row>
    <row r="492" spans="1:18" s="9" customFormat="1">
      <c r="A492" s="78"/>
      <c r="B492" s="45"/>
      <c r="C492" s="45"/>
      <c r="D492" s="56"/>
      <c r="E492" s="46"/>
      <c r="F492" s="45"/>
      <c r="G492" s="45"/>
      <c r="H492" s="56"/>
      <c r="I492" s="54"/>
      <c r="J492" s="45"/>
      <c r="K492" s="109"/>
      <c r="L4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2" s="57"/>
      <c r="N492" s="44" t="e">
        <f>VLOOKUP(tbl_claims[[#This Row],[Nationality]],Table4[],3,FALSE)</f>
        <v>#N/A</v>
      </c>
      <c r="O492" s="10" t="str">
        <f>IF(tbl_claims[[#This Row],[Date of Birth]]&lt;&gt;"", DATE(YEAR(tbl_claims[[#This Row],[Date of Birth]])+16, MONTH(tbl_claims[[#This Row],[Date of Birth]]), DAY(tbl_claims[[#This Row],[Date of Birth]])), "")</f>
        <v/>
      </c>
      <c r="P492" s="10" t="str">
        <f>IF(tbl_claims[[#This Row],[Date of Birth]]&lt;&gt;"", DATE(YEAR(tbl_claims[[#This Row],[Date of Birth]])+18, MONTH(tbl_claims[[#This Row],[Date of Birth]]), DAY(tbl_claims[[#This Row],[Date of Birth]])), "")</f>
        <v/>
      </c>
      <c r="Q492" s="10" t="str">
        <f>IF(tbl_claims[[#This Row],[Date of Birth]]&lt;&gt;"", DATE(YEAR(tbl_claims[[#This Row],[Date of Birth]])+21, MONTH(tbl_claims[[#This Row],[Date of Birth]]), DAY(tbl_claims[[#This Row],[Date of Birth]])), "")</f>
        <v/>
      </c>
      <c r="R492" s="10" t="str">
        <f>IF(tbl_claims[[#This Row],[Date of Birth]]&lt;&gt;"", DATE(YEAR(tbl_claims[[#This Row],[Date of Birth]])+25, MONTH(tbl_claims[[#This Row],[Date of Birth]]), DAY(tbl_claims[[#This Row],[Date of Birth]])), "")</f>
        <v/>
      </c>
    </row>
    <row r="493" spans="1:18" s="9" customFormat="1">
      <c r="A493" s="78"/>
      <c r="B493" s="45"/>
      <c r="C493" s="45"/>
      <c r="D493" s="56"/>
      <c r="E493" s="46"/>
      <c r="F493" s="45"/>
      <c r="G493" s="45"/>
      <c r="H493" s="56"/>
      <c r="I493" s="54"/>
      <c r="J493" s="45"/>
      <c r="K493" s="109"/>
      <c r="L4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3" s="57"/>
      <c r="N493" s="44" t="e">
        <f>VLOOKUP(tbl_claims[[#This Row],[Nationality]],Table4[],3,FALSE)</f>
        <v>#N/A</v>
      </c>
      <c r="O493" s="10" t="str">
        <f>IF(tbl_claims[[#This Row],[Date of Birth]]&lt;&gt;"", DATE(YEAR(tbl_claims[[#This Row],[Date of Birth]])+16, MONTH(tbl_claims[[#This Row],[Date of Birth]]), DAY(tbl_claims[[#This Row],[Date of Birth]])), "")</f>
        <v/>
      </c>
      <c r="P493" s="10" t="str">
        <f>IF(tbl_claims[[#This Row],[Date of Birth]]&lt;&gt;"", DATE(YEAR(tbl_claims[[#This Row],[Date of Birth]])+18, MONTH(tbl_claims[[#This Row],[Date of Birth]]), DAY(tbl_claims[[#This Row],[Date of Birth]])), "")</f>
        <v/>
      </c>
      <c r="Q493" s="10" t="str">
        <f>IF(tbl_claims[[#This Row],[Date of Birth]]&lt;&gt;"", DATE(YEAR(tbl_claims[[#This Row],[Date of Birth]])+21, MONTH(tbl_claims[[#This Row],[Date of Birth]]), DAY(tbl_claims[[#This Row],[Date of Birth]])), "")</f>
        <v/>
      </c>
      <c r="R493" s="10" t="str">
        <f>IF(tbl_claims[[#This Row],[Date of Birth]]&lt;&gt;"", DATE(YEAR(tbl_claims[[#This Row],[Date of Birth]])+25, MONTH(tbl_claims[[#This Row],[Date of Birth]]), DAY(tbl_claims[[#This Row],[Date of Birth]])), "")</f>
        <v/>
      </c>
    </row>
    <row r="494" spans="1:18" s="9" customFormat="1">
      <c r="A494" s="78"/>
      <c r="B494" s="45"/>
      <c r="C494" s="45"/>
      <c r="D494" s="56"/>
      <c r="E494" s="46"/>
      <c r="F494" s="45"/>
      <c r="G494" s="45"/>
      <c r="H494" s="56"/>
      <c r="I494" s="54"/>
      <c r="J494" s="45"/>
      <c r="K494" s="109"/>
      <c r="L4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4" s="57"/>
      <c r="N494" s="44" t="e">
        <f>VLOOKUP(tbl_claims[[#This Row],[Nationality]],Table4[],3,FALSE)</f>
        <v>#N/A</v>
      </c>
      <c r="O494" s="10" t="str">
        <f>IF(tbl_claims[[#This Row],[Date of Birth]]&lt;&gt;"", DATE(YEAR(tbl_claims[[#This Row],[Date of Birth]])+16, MONTH(tbl_claims[[#This Row],[Date of Birth]]), DAY(tbl_claims[[#This Row],[Date of Birth]])), "")</f>
        <v/>
      </c>
      <c r="P494" s="10" t="str">
        <f>IF(tbl_claims[[#This Row],[Date of Birth]]&lt;&gt;"", DATE(YEAR(tbl_claims[[#This Row],[Date of Birth]])+18, MONTH(tbl_claims[[#This Row],[Date of Birth]]), DAY(tbl_claims[[#This Row],[Date of Birth]])), "")</f>
        <v/>
      </c>
      <c r="Q494" s="10" t="str">
        <f>IF(tbl_claims[[#This Row],[Date of Birth]]&lt;&gt;"", DATE(YEAR(tbl_claims[[#This Row],[Date of Birth]])+21, MONTH(tbl_claims[[#This Row],[Date of Birth]]), DAY(tbl_claims[[#This Row],[Date of Birth]])), "")</f>
        <v/>
      </c>
      <c r="R494" s="10" t="str">
        <f>IF(tbl_claims[[#This Row],[Date of Birth]]&lt;&gt;"", DATE(YEAR(tbl_claims[[#This Row],[Date of Birth]])+25, MONTH(tbl_claims[[#This Row],[Date of Birth]]), DAY(tbl_claims[[#This Row],[Date of Birth]])), "")</f>
        <v/>
      </c>
    </row>
    <row r="495" spans="1:18" s="9" customFormat="1">
      <c r="A495" s="78"/>
      <c r="B495" s="45"/>
      <c r="C495" s="45"/>
      <c r="D495" s="56"/>
      <c r="E495" s="46"/>
      <c r="F495" s="45"/>
      <c r="G495" s="45"/>
      <c r="H495" s="56"/>
      <c r="I495" s="54"/>
      <c r="J495" s="45"/>
      <c r="K495" s="109"/>
      <c r="L4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5" s="57"/>
      <c r="N495" s="44" t="e">
        <f>VLOOKUP(tbl_claims[[#This Row],[Nationality]],Table4[],3,FALSE)</f>
        <v>#N/A</v>
      </c>
      <c r="O495" s="10" t="str">
        <f>IF(tbl_claims[[#This Row],[Date of Birth]]&lt;&gt;"", DATE(YEAR(tbl_claims[[#This Row],[Date of Birth]])+16, MONTH(tbl_claims[[#This Row],[Date of Birth]]), DAY(tbl_claims[[#This Row],[Date of Birth]])), "")</f>
        <v/>
      </c>
      <c r="P495" s="10" t="str">
        <f>IF(tbl_claims[[#This Row],[Date of Birth]]&lt;&gt;"", DATE(YEAR(tbl_claims[[#This Row],[Date of Birth]])+18, MONTH(tbl_claims[[#This Row],[Date of Birth]]), DAY(tbl_claims[[#This Row],[Date of Birth]])), "")</f>
        <v/>
      </c>
      <c r="Q495" s="10" t="str">
        <f>IF(tbl_claims[[#This Row],[Date of Birth]]&lt;&gt;"", DATE(YEAR(tbl_claims[[#This Row],[Date of Birth]])+21, MONTH(tbl_claims[[#This Row],[Date of Birth]]), DAY(tbl_claims[[#This Row],[Date of Birth]])), "")</f>
        <v/>
      </c>
      <c r="R495" s="10" t="str">
        <f>IF(tbl_claims[[#This Row],[Date of Birth]]&lt;&gt;"", DATE(YEAR(tbl_claims[[#This Row],[Date of Birth]])+25, MONTH(tbl_claims[[#This Row],[Date of Birth]]), DAY(tbl_claims[[#This Row],[Date of Birth]])), "")</f>
        <v/>
      </c>
    </row>
    <row r="496" spans="1:18" s="9" customFormat="1">
      <c r="A496" s="78"/>
      <c r="B496" s="45"/>
      <c r="C496" s="45"/>
      <c r="D496" s="56"/>
      <c r="E496" s="46"/>
      <c r="F496" s="45"/>
      <c r="G496" s="45"/>
      <c r="H496" s="56"/>
      <c r="I496" s="54"/>
      <c r="J496" s="45"/>
      <c r="K496" s="109"/>
      <c r="L4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6" s="57"/>
      <c r="N496" s="44" t="e">
        <f>VLOOKUP(tbl_claims[[#This Row],[Nationality]],Table4[],3,FALSE)</f>
        <v>#N/A</v>
      </c>
      <c r="O496" s="10" t="str">
        <f>IF(tbl_claims[[#This Row],[Date of Birth]]&lt;&gt;"", DATE(YEAR(tbl_claims[[#This Row],[Date of Birth]])+16, MONTH(tbl_claims[[#This Row],[Date of Birth]]), DAY(tbl_claims[[#This Row],[Date of Birth]])), "")</f>
        <v/>
      </c>
      <c r="P496" s="10" t="str">
        <f>IF(tbl_claims[[#This Row],[Date of Birth]]&lt;&gt;"", DATE(YEAR(tbl_claims[[#This Row],[Date of Birth]])+18, MONTH(tbl_claims[[#This Row],[Date of Birth]]), DAY(tbl_claims[[#This Row],[Date of Birth]])), "")</f>
        <v/>
      </c>
      <c r="Q496" s="10" t="str">
        <f>IF(tbl_claims[[#This Row],[Date of Birth]]&lt;&gt;"", DATE(YEAR(tbl_claims[[#This Row],[Date of Birth]])+21, MONTH(tbl_claims[[#This Row],[Date of Birth]]), DAY(tbl_claims[[#This Row],[Date of Birth]])), "")</f>
        <v/>
      </c>
      <c r="R496" s="10" t="str">
        <f>IF(tbl_claims[[#This Row],[Date of Birth]]&lt;&gt;"", DATE(YEAR(tbl_claims[[#This Row],[Date of Birth]])+25, MONTH(tbl_claims[[#This Row],[Date of Birth]]), DAY(tbl_claims[[#This Row],[Date of Birth]])), "")</f>
        <v/>
      </c>
    </row>
    <row r="497" spans="1:18" s="9" customFormat="1">
      <c r="A497" s="78"/>
      <c r="B497" s="45"/>
      <c r="C497" s="45"/>
      <c r="D497" s="56"/>
      <c r="E497" s="46"/>
      <c r="F497" s="45"/>
      <c r="G497" s="45"/>
      <c r="H497" s="56"/>
      <c r="I497" s="54"/>
      <c r="J497" s="45"/>
      <c r="K497" s="109"/>
      <c r="L4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7" s="57"/>
      <c r="N497" s="44" t="e">
        <f>VLOOKUP(tbl_claims[[#This Row],[Nationality]],Table4[],3,FALSE)</f>
        <v>#N/A</v>
      </c>
      <c r="O497" s="10" t="str">
        <f>IF(tbl_claims[[#This Row],[Date of Birth]]&lt;&gt;"", DATE(YEAR(tbl_claims[[#This Row],[Date of Birth]])+16, MONTH(tbl_claims[[#This Row],[Date of Birth]]), DAY(tbl_claims[[#This Row],[Date of Birth]])), "")</f>
        <v/>
      </c>
      <c r="P497" s="10" t="str">
        <f>IF(tbl_claims[[#This Row],[Date of Birth]]&lt;&gt;"", DATE(YEAR(tbl_claims[[#This Row],[Date of Birth]])+18, MONTH(tbl_claims[[#This Row],[Date of Birth]]), DAY(tbl_claims[[#This Row],[Date of Birth]])), "")</f>
        <v/>
      </c>
      <c r="Q497" s="10" t="str">
        <f>IF(tbl_claims[[#This Row],[Date of Birth]]&lt;&gt;"", DATE(YEAR(tbl_claims[[#This Row],[Date of Birth]])+21, MONTH(tbl_claims[[#This Row],[Date of Birth]]), DAY(tbl_claims[[#This Row],[Date of Birth]])), "")</f>
        <v/>
      </c>
      <c r="R497" s="10" t="str">
        <f>IF(tbl_claims[[#This Row],[Date of Birth]]&lt;&gt;"", DATE(YEAR(tbl_claims[[#This Row],[Date of Birth]])+25, MONTH(tbl_claims[[#This Row],[Date of Birth]]), DAY(tbl_claims[[#This Row],[Date of Birth]])), "")</f>
        <v/>
      </c>
    </row>
    <row r="498" spans="1:18" s="9" customFormat="1">
      <c r="A498" s="78"/>
      <c r="B498" s="45"/>
      <c r="C498" s="45"/>
      <c r="D498" s="56"/>
      <c r="E498" s="46"/>
      <c r="F498" s="45"/>
      <c r="G498" s="45"/>
      <c r="H498" s="56"/>
      <c r="I498" s="54"/>
      <c r="J498" s="45"/>
      <c r="K498" s="109"/>
      <c r="L4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8" s="57"/>
      <c r="N498" s="44" t="e">
        <f>VLOOKUP(tbl_claims[[#This Row],[Nationality]],Table4[],3,FALSE)</f>
        <v>#N/A</v>
      </c>
      <c r="O498" s="10" t="str">
        <f>IF(tbl_claims[[#This Row],[Date of Birth]]&lt;&gt;"", DATE(YEAR(tbl_claims[[#This Row],[Date of Birth]])+16, MONTH(tbl_claims[[#This Row],[Date of Birth]]), DAY(tbl_claims[[#This Row],[Date of Birth]])), "")</f>
        <v/>
      </c>
      <c r="P498" s="10" t="str">
        <f>IF(tbl_claims[[#This Row],[Date of Birth]]&lt;&gt;"", DATE(YEAR(tbl_claims[[#This Row],[Date of Birth]])+18, MONTH(tbl_claims[[#This Row],[Date of Birth]]), DAY(tbl_claims[[#This Row],[Date of Birth]])), "")</f>
        <v/>
      </c>
      <c r="Q498" s="10" t="str">
        <f>IF(tbl_claims[[#This Row],[Date of Birth]]&lt;&gt;"", DATE(YEAR(tbl_claims[[#This Row],[Date of Birth]])+21, MONTH(tbl_claims[[#This Row],[Date of Birth]]), DAY(tbl_claims[[#This Row],[Date of Birth]])), "")</f>
        <v/>
      </c>
      <c r="R498" s="10" t="str">
        <f>IF(tbl_claims[[#This Row],[Date of Birth]]&lt;&gt;"", DATE(YEAR(tbl_claims[[#This Row],[Date of Birth]])+25, MONTH(tbl_claims[[#This Row],[Date of Birth]]), DAY(tbl_claims[[#This Row],[Date of Birth]])), "")</f>
        <v/>
      </c>
    </row>
    <row r="499" spans="1:18" s="9" customFormat="1">
      <c r="A499" s="78"/>
      <c r="B499" s="45"/>
      <c r="C499" s="45"/>
      <c r="D499" s="56"/>
      <c r="E499" s="46"/>
      <c r="F499" s="45"/>
      <c r="G499" s="45"/>
      <c r="H499" s="56"/>
      <c r="I499" s="54"/>
      <c r="J499" s="45"/>
      <c r="K499" s="109"/>
      <c r="L4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Date]]&gt;=$Q499,"Re-check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499" s="57"/>
      <c r="N499" s="44" t="e">
        <f>VLOOKUP(tbl_claims[[#This Row],[Nationality]],Table4[],3,FALSE)</f>
        <v>#N/A</v>
      </c>
      <c r="O499" s="10" t="str">
        <f>IF(tbl_claims[[#This Row],[Date of Birth]]&lt;&gt;"", DATE(YEAR(tbl_claims[[#This Row],[Date of Birth]])+16, MONTH(tbl_claims[[#This Row],[Date of Birth]]), DAY(tbl_claims[[#This Row],[Date of Birth]])), "")</f>
        <v/>
      </c>
      <c r="P499" s="10" t="str">
        <f>IF(tbl_claims[[#This Row],[Date of Birth]]&lt;&gt;"", DATE(YEAR(tbl_claims[[#This Row],[Date of Birth]])+18, MONTH(tbl_claims[[#This Row],[Date of Birth]]), DAY(tbl_claims[[#This Row],[Date of Birth]])), "")</f>
        <v/>
      </c>
      <c r="Q499" s="10" t="str">
        <f>IF(tbl_claims[[#This Row],[Date of Birth]]&lt;&gt;"", DATE(YEAR(tbl_claims[[#This Row],[Date of Birth]])+21, MONTH(tbl_claims[[#This Row],[Date of Birth]]), DAY(tbl_claims[[#This Row],[Date of Birth]])), "")</f>
        <v/>
      </c>
      <c r="R499" s="10" t="str">
        <f>IF(tbl_claims[[#This Row],[Date of Birth]]&lt;&gt;"", DATE(YEAR(tbl_claims[[#This Row],[Date of Birth]])+25, MONTH(tbl_claims[[#This Row],[Date of Birth]]), DAY(tbl_claims[[#This Row],[Date of Birth]])), "")</f>
        <v/>
      </c>
    </row>
    <row r="500" spans="1:18" s="9" customFormat="1">
      <c r="A500" s="78"/>
      <c r="B500" s="45"/>
      <c r="C500" s="45"/>
      <c r="D500" s="56"/>
      <c r="E500" s="46"/>
      <c r="F500" s="45"/>
      <c r="G500" s="45"/>
      <c r="H500" s="56"/>
      <c r="I500" s="54"/>
      <c r="J500" s="45"/>
      <c r="K500" s="109"/>
      <c r="L5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0" s="57"/>
      <c r="N500" s="44" t="e">
        <f>VLOOKUP(tbl_claims[[#This Row],[Nationality]],Table4[],3,FALSE)</f>
        <v>#N/A</v>
      </c>
      <c r="O500" s="10" t="str">
        <f>IF(tbl_claims[[#This Row],[Date of Birth]]&lt;&gt;"", DATE(YEAR(tbl_claims[[#This Row],[Date of Birth]])+16, MONTH(tbl_claims[[#This Row],[Date of Birth]]), DAY(tbl_claims[[#This Row],[Date of Birth]])), "")</f>
        <v/>
      </c>
      <c r="P500" s="10" t="str">
        <f>IF(tbl_claims[[#This Row],[Date of Birth]]&lt;&gt;"", DATE(YEAR(tbl_claims[[#This Row],[Date of Birth]])+18, MONTH(tbl_claims[[#This Row],[Date of Birth]]), DAY(tbl_claims[[#This Row],[Date of Birth]])), "")</f>
        <v/>
      </c>
      <c r="Q500" s="10" t="str">
        <f>IF(tbl_claims[[#This Row],[Date of Birth]]&lt;&gt;"", DATE(YEAR(tbl_claims[[#This Row],[Date of Birth]])+21, MONTH(tbl_claims[[#This Row],[Date of Birth]]), DAY(tbl_claims[[#This Row],[Date of Birth]])), "")</f>
        <v/>
      </c>
      <c r="R500" s="10" t="str">
        <f>IF(tbl_claims[[#This Row],[Date of Birth]]&lt;&gt;"", DATE(YEAR(tbl_claims[[#This Row],[Date of Birth]])+25, MONTH(tbl_claims[[#This Row],[Date of Birth]]), DAY(tbl_claims[[#This Row],[Date of Birth]])), "")</f>
        <v/>
      </c>
    </row>
    <row r="501" spans="1:18" s="9" customFormat="1">
      <c r="A501" s="78"/>
      <c r="B501" s="45"/>
      <c r="C501" s="45"/>
      <c r="D501" s="56"/>
      <c r="E501" s="46"/>
      <c r="F501" s="45"/>
      <c r="G501" s="45"/>
      <c r="H501" s="56"/>
      <c r="I501" s="54"/>
      <c r="J501" s="45"/>
      <c r="K501" s="109"/>
      <c r="L5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1" s="57"/>
      <c r="N501" s="44" t="e">
        <f>VLOOKUP(tbl_claims[[#This Row],[Nationality]],Table4[],3,FALSE)</f>
        <v>#N/A</v>
      </c>
      <c r="O501" s="10" t="str">
        <f>IF(tbl_claims[[#This Row],[Date of Birth]]&lt;&gt;"", DATE(YEAR(tbl_claims[[#This Row],[Date of Birth]])+16, MONTH(tbl_claims[[#This Row],[Date of Birth]]), DAY(tbl_claims[[#This Row],[Date of Birth]])), "")</f>
        <v/>
      </c>
      <c r="P501" s="10" t="str">
        <f>IF(tbl_claims[[#This Row],[Date of Birth]]&lt;&gt;"", DATE(YEAR(tbl_claims[[#This Row],[Date of Birth]])+18, MONTH(tbl_claims[[#This Row],[Date of Birth]]), DAY(tbl_claims[[#This Row],[Date of Birth]])), "")</f>
        <v/>
      </c>
      <c r="Q501" s="10" t="str">
        <f>IF(tbl_claims[[#This Row],[Date of Birth]]&lt;&gt;"", DATE(YEAR(tbl_claims[[#This Row],[Date of Birth]])+21, MONTH(tbl_claims[[#This Row],[Date of Birth]]), DAY(tbl_claims[[#This Row],[Date of Birth]])), "")</f>
        <v/>
      </c>
      <c r="R501" s="10" t="str">
        <f>IF(tbl_claims[[#This Row],[Date of Birth]]&lt;&gt;"", DATE(YEAR(tbl_claims[[#This Row],[Date of Birth]])+25, MONTH(tbl_claims[[#This Row],[Date of Birth]]), DAY(tbl_claims[[#This Row],[Date of Birth]])), "")</f>
        <v/>
      </c>
    </row>
    <row r="502" spans="1:18" s="9" customFormat="1">
      <c r="A502" s="78"/>
      <c r="B502" s="45"/>
      <c r="C502" s="45"/>
      <c r="D502" s="56"/>
      <c r="E502" s="46"/>
      <c r="F502" s="45"/>
      <c r="G502" s="45"/>
      <c r="H502" s="56"/>
      <c r="I502" s="54"/>
      <c r="J502" s="45"/>
      <c r="K502" s="109"/>
      <c r="L5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2" s="57"/>
      <c r="N502" s="44" t="e">
        <f>VLOOKUP(tbl_claims[[#This Row],[Nationality]],Table4[],3,FALSE)</f>
        <v>#N/A</v>
      </c>
      <c r="O502" s="10" t="str">
        <f>IF(tbl_claims[[#This Row],[Date of Birth]]&lt;&gt;"", DATE(YEAR(tbl_claims[[#This Row],[Date of Birth]])+16, MONTH(tbl_claims[[#This Row],[Date of Birth]]), DAY(tbl_claims[[#This Row],[Date of Birth]])), "")</f>
        <v/>
      </c>
      <c r="P502" s="10" t="str">
        <f>IF(tbl_claims[[#This Row],[Date of Birth]]&lt;&gt;"", DATE(YEAR(tbl_claims[[#This Row],[Date of Birth]])+18, MONTH(tbl_claims[[#This Row],[Date of Birth]]), DAY(tbl_claims[[#This Row],[Date of Birth]])), "")</f>
        <v/>
      </c>
      <c r="Q502" s="10" t="str">
        <f>IF(tbl_claims[[#This Row],[Date of Birth]]&lt;&gt;"", DATE(YEAR(tbl_claims[[#This Row],[Date of Birth]])+21, MONTH(tbl_claims[[#This Row],[Date of Birth]]), DAY(tbl_claims[[#This Row],[Date of Birth]])), "")</f>
        <v/>
      </c>
      <c r="R502" s="10" t="str">
        <f>IF(tbl_claims[[#This Row],[Date of Birth]]&lt;&gt;"", DATE(YEAR(tbl_claims[[#This Row],[Date of Birth]])+25, MONTH(tbl_claims[[#This Row],[Date of Birth]]), DAY(tbl_claims[[#This Row],[Date of Birth]])), "")</f>
        <v/>
      </c>
    </row>
    <row r="503" spans="1:18" s="9" customFormat="1">
      <c r="A503" s="78"/>
      <c r="B503" s="45"/>
      <c r="C503" s="45"/>
      <c r="D503" s="56"/>
      <c r="E503" s="46"/>
      <c r="F503" s="45"/>
      <c r="G503" s="45"/>
      <c r="H503" s="56"/>
      <c r="I503" s="54"/>
      <c r="J503" s="45"/>
      <c r="K503" s="109"/>
      <c r="L5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3" s="57"/>
      <c r="N503" s="44" t="e">
        <f>VLOOKUP(tbl_claims[[#This Row],[Nationality]],Table4[],3,FALSE)</f>
        <v>#N/A</v>
      </c>
      <c r="O503" s="10" t="str">
        <f>IF(tbl_claims[[#This Row],[Date of Birth]]&lt;&gt;"", DATE(YEAR(tbl_claims[[#This Row],[Date of Birth]])+16, MONTH(tbl_claims[[#This Row],[Date of Birth]]), DAY(tbl_claims[[#This Row],[Date of Birth]])), "")</f>
        <v/>
      </c>
      <c r="P503" s="10" t="str">
        <f>IF(tbl_claims[[#This Row],[Date of Birth]]&lt;&gt;"", DATE(YEAR(tbl_claims[[#This Row],[Date of Birth]])+18, MONTH(tbl_claims[[#This Row],[Date of Birth]]), DAY(tbl_claims[[#This Row],[Date of Birth]])), "")</f>
        <v/>
      </c>
      <c r="Q503" s="10" t="str">
        <f>IF(tbl_claims[[#This Row],[Date of Birth]]&lt;&gt;"", DATE(YEAR(tbl_claims[[#This Row],[Date of Birth]])+21, MONTH(tbl_claims[[#This Row],[Date of Birth]]), DAY(tbl_claims[[#This Row],[Date of Birth]])), "")</f>
        <v/>
      </c>
      <c r="R503" s="10" t="str">
        <f>IF(tbl_claims[[#This Row],[Date of Birth]]&lt;&gt;"", DATE(YEAR(tbl_claims[[#This Row],[Date of Birth]])+25, MONTH(tbl_claims[[#This Row],[Date of Birth]]), DAY(tbl_claims[[#This Row],[Date of Birth]])), "")</f>
        <v/>
      </c>
    </row>
    <row r="504" spans="1:18" s="9" customFormat="1">
      <c r="A504" s="78"/>
      <c r="B504" s="45"/>
      <c r="C504" s="45"/>
      <c r="D504" s="56"/>
      <c r="E504" s="46"/>
      <c r="F504" s="45"/>
      <c r="G504" s="45"/>
      <c r="H504" s="56"/>
      <c r="I504" s="54"/>
      <c r="J504" s="45"/>
      <c r="K504" s="109"/>
      <c r="L5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4" s="57"/>
      <c r="N504" s="44" t="e">
        <f>VLOOKUP(tbl_claims[[#This Row],[Nationality]],Table4[],3,FALSE)</f>
        <v>#N/A</v>
      </c>
      <c r="O504" s="10" t="str">
        <f>IF(tbl_claims[[#This Row],[Date of Birth]]&lt;&gt;"", DATE(YEAR(tbl_claims[[#This Row],[Date of Birth]])+16, MONTH(tbl_claims[[#This Row],[Date of Birth]]), DAY(tbl_claims[[#This Row],[Date of Birth]])), "")</f>
        <v/>
      </c>
      <c r="P504" s="10" t="str">
        <f>IF(tbl_claims[[#This Row],[Date of Birth]]&lt;&gt;"", DATE(YEAR(tbl_claims[[#This Row],[Date of Birth]])+18, MONTH(tbl_claims[[#This Row],[Date of Birth]]), DAY(tbl_claims[[#This Row],[Date of Birth]])), "")</f>
        <v/>
      </c>
      <c r="Q504" s="10" t="str">
        <f>IF(tbl_claims[[#This Row],[Date of Birth]]&lt;&gt;"", DATE(YEAR(tbl_claims[[#This Row],[Date of Birth]])+21, MONTH(tbl_claims[[#This Row],[Date of Birth]]), DAY(tbl_claims[[#This Row],[Date of Birth]])), "")</f>
        <v/>
      </c>
      <c r="R504" s="10" t="str">
        <f>IF(tbl_claims[[#This Row],[Date of Birth]]&lt;&gt;"", DATE(YEAR(tbl_claims[[#This Row],[Date of Birth]])+25, MONTH(tbl_claims[[#This Row],[Date of Birth]]), DAY(tbl_claims[[#This Row],[Date of Birth]])), "")</f>
        <v/>
      </c>
    </row>
    <row r="505" spans="1:18" s="9" customFormat="1">
      <c r="A505" s="78"/>
      <c r="B505" s="45"/>
      <c r="C505" s="45"/>
      <c r="D505" s="56"/>
      <c r="E505" s="46"/>
      <c r="F505" s="45"/>
      <c r="G505" s="45"/>
      <c r="H505" s="56"/>
      <c r="I505" s="54"/>
      <c r="J505" s="45"/>
      <c r="K505" s="109"/>
      <c r="L5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5" s="57"/>
      <c r="N505" s="44" t="e">
        <f>VLOOKUP(tbl_claims[[#This Row],[Nationality]],Table4[],3,FALSE)</f>
        <v>#N/A</v>
      </c>
      <c r="O505" s="10" t="str">
        <f>IF(tbl_claims[[#This Row],[Date of Birth]]&lt;&gt;"", DATE(YEAR(tbl_claims[[#This Row],[Date of Birth]])+16, MONTH(tbl_claims[[#This Row],[Date of Birth]]), DAY(tbl_claims[[#This Row],[Date of Birth]])), "")</f>
        <v/>
      </c>
      <c r="P505" s="10" t="str">
        <f>IF(tbl_claims[[#This Row],[Date of Birth]]&lt;&gt;"", DATE(YEAR(tbl_claims[[#This Row],[Date of Birth]])+18, MONTH(tbl_claims[[#This Row],[Date of Birth]]), DAY(tbl_claims[[#This Row],[Date of Birth]])), "")</f>
        <v/>
      </c>
      <c r="Q505" s="10" t="str">
        <f>IF(tbl_claims[[#This Row],[Date of Birth]]&lt;&gt;"", DATE(YEAR(tbl_claims[[#This Row],[Date of Birth]])+21, MONTH(tbl_claims[[#This Row],[Date of Birth]]), DAY(tbl_claims[[#This Row],[Date of Birth]])), "")</f>
        <v/>
      </c>
      <c r="R505" s="10" t="str">
        <f>IF(tbl_claims[[#This Row],[Date of Birth]]&lt;&gt;"", DATE(YEAR(tbl_claims[[#This Row],[Date of Birth]])+25, MONTH(tbl_claims[[#This Row],[Date of Birth]]), DAY(tbl_claims[[#This Row],[Date of Birth]])), "")</f>
        <v/>
      </c>
    </row>
    <row r="506" spans="1:18" s="9" customFormat="1">
      <c r="A506" s="78"/>
      <c r="B506" s="45"/>
      <c r="C506" s="45"/>
      <c r="D506" s="56"/>
      <c r="E506" s="46"/>
      <c r="F506" s="45"/>
      <c r="G506" s="45"/>
      <c r="H506" s="56"/>
      <c r="I506" s="54"/>
      <c r="J506" s="45"/>
      <c r="K506" s="109"/>
      <c r="L5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6" s="57"/>
      <c r="N506" s="44" t="e">
        <f>VLOOKUP(tbl_claims[[#This Row],[Nationality]],Table4[],3,FALSE)</f>
        <v>#N/A</v>
      </c>
      <c r="O506" s="10" t="str">
        <f>IF(tbl_claims[[#This Row],[Date of Birth]]&lt;&gt;"", DATE(YEAR(tbl_claims[[#This Row],[Date of Birth]])+16, MONTH(tbl_claims[[#This Row],[Date of Birth]]), DAY(tbl_claims[[#This Row],[Date of Birth]])), "")</f>
        <v/>
      </c>
      <c r="P506" s="10" t="str">
        <f>IF(tbl_claims[[#This Row],[Date of Birth]]&lt;&gt;"", DATE(YEAR(tbl_claims[[#This Row],[Date of Birth]])+18, MONTH(tbl_claims[[#This Row],[Date of Birth]]), DAY(tbl_claims[[#This Row],[Date of Birth]])), "")</f>
        <v/>
      </c>
      <c r="Q506" s="10" t="str">
        <f>IF(tbl_claims[[#This Row],[Date of Birth]]&lt;&gt;"", DATE(YEAR(tbl_claims[[#This Row],[Date of Birth]])+21, MONTH(tbl_claims[[#This Row],[Date of Birth]]), DAY(tbl_claims[[#This Row],[Date of Birth]])), "")</f>
        <v/>
      </c>
      <c r="R506" s="10" t="str">
        <f>IF(tbl_claims[[#This Row],[Date of Birth]]&lt;&gt;"", DATE(YEAR(tbl_claims[[#This Row],[Date of Birth]])+25, MONTH(tbl_claims[[#This Row],[Date of Birth]]), DAY(tbl_claims[[#This Row],[Date of Birth]])), "")</f>
        <v/>
      </c>
    </row>
    <row r="507" spans="1:18" s="9" customFormat="1">
      <c r="A507" s="78"/>
      <c r="B507" s="45"/>
      <c r="C507" s="45"/>
      <c r="D507" s="56"/>
      <c r="E507" s="46"/>
      <c r="F507" s="45"/>
      <c r="G507" s="45"/>
      <c r="H507" s="56"/>
      <c r="I507" s="54"/>
      <c r="J507" s="45"/>
      <c r="K507" s="109"/>
      <c r="L5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7" s="57"/>
      <c r="N507" s="44" t="e">
        <f>VLOOKUP(tbl_claims[[#This Row],[Nationality]],Table4[],3,FALSE)</f>
        <v>#N/A</v>
      </c>
      <c r="O507" s="10" t="str">
        <f>IF(tbl_claims[[#This Row],[Date of Birth]]&lt;&gt;"", DATE(YEAR(tbl_claims[[#This Row],[Date of Birth]])+16, MONTH(tbl_claims[[#This Row],[Date of Birth]]), DAY(tbl_claims[[#This Row],[Date of Birth]])), "")</f>
        <v/>
      </c>
      <c r="P507" s="10" t="str">
        <f>IF(tbl_claims[[#This Row],[Date of Birth]]&lt;&gt;"", DATE(YEAR(tbl_claims[[#This Row],[Date of Birth]])+18, MONTH(tbl_claims[[#This Row],[Date of Birth]]), DAY(tbl_claims[[#This Row],[Date of Birth]])), "")</f>
        <v/>
      </c>
      <c r="Q507" s="10" t="str">
        <f>IF(tbl_claims[[#This Row],[Date of Birth]]&lt;&gt;"", DATE(YEAR(tbl_claims[[#This Row],[Date of Birth]])+21, MONTH(tbl_claims[[#This Row],[Date of Birth]]), DAY(tbl_claims[[#This Row],[Date of Birth]])), "")</f>
        <v/>
      </c>
      <c r="R507" s="10" t="str">
        <f>IF(tbl_claims[[#This Row],[Date of Birth]]&lt;&gt;"", DATE(YEAR(tbl_claims[[#This Row],[Date of Birth]])+25, MONTH(tbl_claims[[#This Row],[Date of Birth]]), DAY(tbl_claims[[#This Row],[Date of Birth]])), "")</f>
        <v/>
      </c>
    </row>
    <row r="508" spans="1:18" s="9" customFormat="1">
      <c r="A508" s="78"/>
      <c r="B508" s="45"/>
      <c r="C508" s="45"/>
      <c r="D508" s="56"/>
      <c r="E508" s="46"/>
      <c r="F508" s="45"/>
      <c r="G508" s="45"/>
      <c r="H508" s="56"/>
      <c r="I508" s="54"/>
      <c r="J508" s="45"/>
      <c r="K508" s="109"/>
      <c r="L5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8" s="57"/>
      <c r="N508" s="44" t="e">
        <f>VLOOKUP(tbl_claims[[#This Row],[Nationality]],Table4[],3,FALSE)</f>
        <v>#N/A</v>
      </c>
      <c r="O508" s="10" t="str">
        <f>IF(tbl_claims[[#This Row],[Date of Birth]]&lt;&gt;"", DATE(YEAR(tbl_claims[[#This Row],[Date of Birth]])+16, MONTH(tbl_claims[[#This Row],[Date of Birth]]), DAY(tbl_claims[[#This Row],[Date of Birth]])), "")</f>
        <v/>
      </c>
      <c r="P508" s="10" t="str">
        <f>IF(tbl_claims[[#This Row],[Date of Birth]]&lt;&gt;"", DATE(YEAR(tbl_claims[[#This Row],[Date of Birth]])+18, MONTH(tbl_claims[[#This Row],[Date of Birth]]), DAY(tbl_claims[[#This Row],[Date of Birth]])), "")</f>
        <v/>
      </c>
      <c r="Q508" s="10" t="str">
        <f>IF(tbl_claims[[#This Row],[Date of Birth]]&lt;&gt;"", DATE(YEAR(tbl_claims[[#This Row],[Date of Birth]])+21, MONTH(tbl_claims[[#This Row],[Date of Birth]]), DAY(tbl_claims[[#This Row],[Date of Birth]])), "")</f>
        <v/>
      </c>
      <c r="R508" s="10" t="str">
        <f>IF(tbl_claims[[#This Row],[Date of Birth]]&lt;&gt;"", DATE(YEAR(tbl_claims[[#This Row],[Date of Birth]])+25, MONTH(tbl_claims[[#This Row],[Date of Birth]]), DAY(tbl_claims[[#This Row],[Date of Birth]])), "")</f>
        <v/>
      </c>
    </row>
    <row r="509" spans="1:18" s="9" customFormat="1">
      <c r="A509" s="78"/>
      <c r="B509" s="45"/>
      <c r="C509" s="45"/>
      <c r="D509" s="56"/>
      <c r="E509" s="46"/>
      <c r="F509" s="45"/>
      <c r="G509" s="45"/>
      <c r="H509" s="56"/>
      <c r="I509" s="54"/>
      <c r="J509" s="45"/>
      <c r="K509" s="109"/>
      <c r="L5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09" s="57"/>
      <c r="N509" s="44" t="e">
        <f>VLOOKUP(tbl_claims[[#This Row],[Nationality]],Table4[],3,FALSE)</f>
        <v>#N/A</v>
      </c>
      <c r="O509" s="10" t="str">
        <f>IF(tbl_claims[[#This Row],[Date of Birth]]&lt;&gt;"", DATE(YEAR(tbl_claims[[#This Row],[Date of Birth]])+16, MONTH(tbl_claims[[#This Row],[Date of Birth]]), DAY(tbl_claims[[#This Row],[Date of Birth]])), "")</f>
        <v/>
      </c>
      <c r="P509" s="10" t="str">
        <f>IF(tbl_claims[[#This Row],[Date of Birth]]&lt;&gt;"", DATE(YEAR(tbl_claims[[#This Row],[Date of Birth]])+18, MONTH(tbl_claims[[#This Row],[Date of Birth]]), DAY(tbl_claims[[#This Row],[Date of Birth]])), "")</f>
        <v/>
      </c>
      <c r="Q509" s="10" t="str">
        <f>IF(tbl_claims[[#This Row],[Date of Birth]]&lt;&gt;"", DATE(YEAR(tbl_claims[[#This Row],[Date of Birth]])+21, MONTH(tbl_claims[[#This Row],[Date of Birth]]), DAY(tbl_claims[[#This Row],[Date of Birth]])), "")</f>
        <v/>
      </c>
      <c r="R509" s="10" t="str">
        <f>IF(tbl_claims[[#This Row],[Date of Birth]]&lt;&gt;"", DATE(YEAR(tbl_claims[[#This Row],[Date of Birth]])+25, MONTH(tbl_claims[[#This Row],[Date of Birth]]), DAY(tbl_claims[[#This Row],[Date of Birth]])), "")</f>
        <v/>
      </c>
    </row>
    <row r="510" spans="1:18" s="9" customFormat="1">
      <c r="A510" s="78"/>
      <c r="B510" s="45"/>
      <c r="C510" s="45"/>
      <c r="D510" s="56"/>
      <c r="E510" s="46"/>
      <c r="F510" s="45"/>
      <c r="G510" s="45"/>
      <c r="H510" s="56"/>
      <c r="I510" s="54"/>
      <c r="J510" s="45"/>
      <c r="K510" s="109"/>
      <c r="L5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0" s="57"/>
      <c r="N510" s="44" t="e">
        <f>VLOOKUP(tbl_claims[[#This Row],[Nationality]],Table4[],3,FALSE)</f>
        <v>#N/A</v>
      </c>
      <c r="O510" s="10" t="str">
        <f>IF(tbl_claims[[#This Row],[Date of Birth]]&lt;&gt;"", DATE(YEAR(tbl_claims[[#This Row],[Date of Birth]])+16, MONTH(tbl_claims[[#This Row],[Date of Birth]]), DAY(tbl_claims[[#This Row],[Date of Birth]])), "")</f>
        <v/>
      </c>
      <c r="P510" s="10" t="str">
        <f>IF(tbl_claims[[#This Row],[Date of Birth]]&lt;&gt;"", DATE(YEAR(tbl_claims[[#This Row],[Date of Birth]])+18, MONTH(tbl_claims[[#This Row],[Date of Birth]]), DAY(tbl_claims[[#This Row],[Date of Birth]])), "")</f>
        <v/>
      </c>
      <c r="Q510" s="10" t="str">
        <f>IF(tbl_claims[[#This Row],[Date of Birth]]&lt;&gt;"", DATE(YEAR(tbl_claims[[#This Row],[Date of Birth]])+21, MONTH(tbl_claims[[#This Row],[Date of Birth]]), DAY(tbl_claims[[#This Row],[Date of Birth]])), "")</f>
        <v/>
      </c>
      <c r="R510" s="10" t="str">
        <f>IF(tbl_claims[[#This Row],[Date of Birth]]&lt;&gt;"", DATE(YEAR(tbl_claims[[#This Row],[Date of Birth]])+25, MONTH(tbl_claims[[#This Row],[Date of Birth]]), DAY(tbl_claims[[#This Row],[Date of Birth]])), "")</f>
        <v/>
      </c>
    </row>
    <row r="511" spans="1:18" s="9" customFormat="1">
      <c r="A511" s="78"/>
      <c r="B511" s="45"/>
      <c r="C511" s="45"/>
      <c r="D511" s="56"/>
      <c r="E511" s="46"/>
      <c r="F511" s="45"/>
      <c r="G511" s="45"/>
      <c r="H511" s="56"/>
      <c r="I511" s="54"/>
      <c r="J511" s="45"/>
      <c r="K511" s="109"/>
      <c r="L5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1" s="57"/>
      <c r="N511" s="44" t="e">
        <f>VLOOKUP(tbl_claims[[#This Row],[Nationality]],Table4[],3,FALSE)</f>
        <v>#N/A</v>
      </c>
      <c r="O511" s="10" t="str">
        <f>IF(tbl_claims[[#This Row],[Date of Birth]]&lt;&gt;"", DATE(YEAR(tbl_claims[[#This Row],[Date of Birth]])+16, MONTH(tbl_claims[[#This Row],[Date of Birth]]), DAY(tbl_claims[[#This Row],[Date of Birth]])), "")</f>
        <v/>
      </c>
      <c r="P511" s="10" t="str">
        <f>IF(tbl_claims[[#This Row],[Date of Birth]]&lt;&gt;"", DATE(YEAR(tbl_claims[[#This Row],[Date of Birth]])+18, MONTH(tbl_claims[[#This Row],[Date of Birth]]), DAY(tbl_claims[[#This Row],[Date of Birth]])), "")</f>
        <v/>
      </c>
      <c r="Q511" s="10" t="str">
        <f>IF(tbl_claims[[#This Row],[Date of Birth]]&lt;&gt;"", DATE(YEAR(tbl_claims[[#This Row],[Date of Birth]])+21, MONTH(tbl_claims[[#This Row],[Date of Birth]]), DAY(tbl_claims[[#This Row],[Date of Birth]])), "")</f>
        <v/>
      </c>
      <c r="R511" s="10" t="str">
        <f>IF(tbl_claims[[#This Row],[Date of Birth]]&lt;&gt;"", DATE(YEAR(tbl_claims[[#This Row],[Date of Birth]])+25, MONTH(tbl_claims[[#This Row],[Date of Birth]]), DAY(tbl_claims[[#This Row],[Date of Birth]])), "")</f>
        <v/>
      </c>
    </row>
    <row r="512" spans="1:18" s="9" customFormat="1">
      <c r="A512" s="78"/>
      <c r="B512" s="45"/>
      <c r="C512" s="45"/>
      <c r="D512" s="56"/>
      <c r="E512" s="46"/>
      <c r="F512" s="45"/>
      <c r="G512" s="45"/>
      <c r="H512" s="56"/>
      <c r="I512" s="54"/>
      <c r="J512" s="45"/>
      <c r="K512" s="109"/>
      <c r="L5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2" s="57"/>
      <c r="N512" s="44" t="e">
        <f>VLOOKUP(tbl_claims[[#This Row],[Nationality]],Table4[],3,FALSE)</f>
        <v>#N/A</v>
      </c>
      <c r="O512" s="10" t="str">
        <f>IF(tbl_claims[[#This Row],[Date of Birth]]&lt;&gt;"", DATE(YEAR(tbl_claims[[#This Row],[Date of Birth]])+16, MONTH(tbl_claims[[#This Row],[Date of Birth]]), DAY(tbl_claims[[#This Row],[Date of Birth]])), "")</f>
        <v/>
      </c>
      <c r="P512" s="10" t="str">
        <f>IF(tbl_claims[[#This Row],[Date of Birth]]&lt;&gt;"", DATE(YEAR(tbl_claims[[#This Row],[Date of Birth]])+18, MONTH(tbl_claims[[#This Row],[Date of Birth]]), DAY(tbl_claims[[#This Row],[Date of Birth]])), "")</f>
        <v/>
      </c>
      <c r="Q512" s="10" t="str">
        <f>IF(tbl_claims[[#This Row],[Date of Birth]]&lt;&gt;"", DATE(YEAR(tbl_claims[[#This Row],[Date of Birth]])+21, MONTH(tbl_claims[[#This Row],[Date of Birth]]), DAY(tbl_claims[[#This Row],[Date of Birth]])), "")</f>
        <v/>
      </c>
      <c r="R512" s="10" t="str">
        <f>IF(tbl_claims[[#This Row],[Date of Birth]]&lt;&gt;"", DATE(YEAR(tbl_claims[[#This Row],[Date of Birth]])+25, MONTH(tbl_claims[[#This Row],[Date of Birth]]), DAY(tbl_claims[[#This Row],[Date of Birth]])), "")</f>
        <v/>
      </c>
    </row>
    <row r="513" spans="1:18" s="9" customFormat="1">
      <c r="A513" s="78"/>
      <c r="B513" s="45"/>
      <c r="C513" s="45"/>
      <c r="D513" s="56"/>
      <c r="E513" s="46"/>
      <c r="F513" s="45"/>
      <c r="G513" s="45"/>
      <c r="H513" s="56"/>
      <c r="I513" s="54"/>
      <c r="J513" s="45"/>
      <c r="K513" s="109"/>
      <c r="L5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3" s="57"/>
      <c r="N513" s="44" t="e">
        <f>VLOOKUP(tbl_claims[[#This Row],[Nationality]],Table4[],3,FALSE)</f>
        <v>#N/A</v>
      </c>
      <c r="O513" s="10" t="str">
        <f>IF(tbl_claims[[#This Row],[Date of Birth]]&lt;&gt;"", DATE(YEAR(tbl_claims[[#This Row],[Date of Birth]])+16, MONTH(tbl_claims[[#This Row],[Date of Birth]]), DAY(tbl_claims[[#This Row],[Date of Birth]])), "")</f>
        <v/>
      </c>
      <c r="P513" s="10" t="str">
        <f>IF(tbl_claims[[#This Row],[Date of Birth]]&lt;&gt;"", DATE(YEAR(tbl_claims[[#This Row],[Date of Birth]])+18, MONTH(tbl_claims[[#This Row],[Date of Birth]]), DAY(tbl_claims[[#This Row],[Date of Birth]])), "")</f>
        <v/>
      </c>
      <c r="Q513" s="10" t="str">
        <f>IF(tbl_claims[[#This Row],[Date of Birth]]&lt;&gt;"", DATE(YEAR(tbl_claims[[#This Row],[Date of Birth]])+21, MONTH(tbl_claims[[#This Row],[Date of Birth]]), DAY(tbl_claims[[#This Row],[Date of Birth]])), "")</f>
        <v/>
      </c>
      <c r="R513" s="10" t="str">
        <f>IF(tbl_claims[[#This Row],[Date of Birth]]&lt;&gt;"", DATE(YEAR(tbl_claims[[#This Row],[Date of Birth]])+25, MONTH(tbl_claims[[#This Row],[Date of Birth]]), DAY(tbl_claims[[#This Row],[Date of Birth]])), "")</f>
        <v/>
      </c>
    </row>
    <row r="514" spans="1:18" s="9" customFormat="1">
      <c r="A514" s="78"/>
      <c r="B514" s="45"/>
      <c r="C514" s="45"/>
      <c r="D514" s="56"/>
      <c r="E514" s="46"/>
      <c r="F514" s="45"/>
      <c r="G514" s="45"/>
      <c r="H514" s="56"/>
      <c r="I514" s="54"/>
      <c r="J514" s="45"/>
      <c r="K514" s="109"/>
      <c r="L5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4" s="57"/>
      <c r="N514" s="44" t="e">
        <f>VLOOKUP(tbl_claims[[#This Row],[Nationality]],Table4[],3,FALSE)</f>
        <v>#N/A</v>
      </c>
      <c r="O514" s="10" t="str">
        <f>IF(tbl_claims[[#This Row],[Date of Birth]]&lt;&gt;"", DATE(YEAR(tbl_claims[[#This Row],[Date of Birth]])+16, MONTH(tbl_claims[[#This Row],[Date of Birth]]), DAY(tbl_claims[[#This Row],[Date of Birth]])), "")</f>
        <v/>
      </c>
      <c r="P514" s="10" t="str">
        <f>IF(tbl_claims[[#This Row],[Date of Birth]]&lt;&gt;"", DATE(YEAR(tbl_claims[[#This Row],[Date of Birth]])+18, MONTH(tbl_claims[[#This Row],[Date of Birth]]), DAY(tbl_claims[[#This Row],[Date of Birth]])), "")</f>
        <v/>
      </c>
      <c r="Q514" s="10" t="str">
        <f>IF(tbl_claims[[#This Row],[Date of Birth]]&lt;&gt;"", DATE(YEAR(tbl_claims[[#This Row],[Date of Birth]])+21, MONTH(tbl_claims[[#This Row],[Date of Birth]]), DAY(tbl_claims[[#This Row],[Date of Birth]])), "")</f>
        <v/>
      </c>
      <c r="R514" s="10" t="str">
        <f>IF(tbl_claims[[#This Row],[Date of Birth]]&lt;&gt;"", DATE(YEAR(tbl_claims[[#This Row],[Date of Birth]])+25, MONTH(tbl_claims[[#This Row],[Date of Birth]]), DAY(tbl_claims[[#This Row],[Date of Birth]])), "")</f>
        <v/>
      </c>
    </row>
    <row r="515" spans="1:18" s="9" customFormat="1">
      <c r="A515" s="78"/>
      <c r="B515" s="45"/>
      <c r="C515" s="45"/>
      <c r="D515" s="56"/>
      <c r="E515" s="46"/>
      <c r="F515" s="45"/>
      <c r="G515" s="45"/>
      <c r="H515" s="56"/>
      <c r="I515" s="54"/>
      <c r="J515" s="45"/>
      <c r="K515" s="109"/>
      <c r="L5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5" s="57"/>
      <c r="N515" s="44" t="e">
        <f>VLOOKUP(tbl_claims[[#This Row],[Nationality]],Table4[],3,FALSE)</f>
        <v>#N/A</v>
      </c>
      <c r="O515" s="10" t="str">
        <f>IF(tbl_claims[[#This Row],[Date of Birth]]&lt;&gt;"", DATE(YEAR(tbl_claims[[#This Row],[Date of Birth]])+16, MONTH(tbl_claims[[#This Row],[Date of Birth]]), DAY(tbl_claims[[#This Row],[Date of Birth]])), "")</f>
        <v/>
      </c>
      <c r="P515" s="10" t="str">
        <f>IF(tbl_claims[[#This Row],[Date of Birth]]&lt;&gt;"", DATE(YEAR(tbl_claims[[#This Row],[Date of Birth]])+18, MONTH(tbl_claims[[#This Row],[Date of Birth]]), DAY(tbl_claims[[#This Row],[Date of Birth]])), "")</f>
        <v/>
      </c>
      <c r="Q515" s="10" t="str">
        <f>IF(tbl_claims[[#This Row],[Date of Birth]]&lt;&gt;"", DATE(YEAR(tbl_claims[[#This Row],[Date of Birth]])+21, MONTH(tbl_claims[[#This Row],[Date of Birth]]), DAY(tbl_claims[[#This Row],[Date of Birth]])), "")</f>
        <v/>
      </c>
      <c r="R515" s="10" t="str">
        <f>IF(tbl_claims[[#This Row],[Date of Birth]]&lt;&gt;"", DATE(YEAR(tbl_claims[[#This Row],[Date of Birth]])+25, MONTH(tbl_claims[[#This Row],[Date of Birth]]), DAY(tbl_claims[[#This Row],[Date of Birth]])), "")</f>
        <v/>
      </c>
    </row>
    <row r="516" spans="1:18" s="9" customFormat="1">
      <c r="A516" s="78"/>
      <c r="B516" s="45"/>
      <c r="C516" s="45"/>
      <c r="D516" s="56"/>
      <c r="E516" s="46"/>
      <c r="F516" s="45"/>
      <c r="G516" s="45"/>
      <c r="H516" s="56"/>
      <c r="I516" s="54"/>
      <c r="J516" s="45"/>
      <c r="K516" s="109"/>
      <c r="L5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6" s="57"/>
      <c r="N516" s="44" t="e">
        <f>VLOOKUP(tbl_claims[[#This Row],[Nationality]],Table4[],3,FALSE)</f>
        <v>#N/A</v>
      </c>
      <c r="O516" s="10" t="str">
        <f>IF(tbl_claims[[#This Row],[Date of Birth]]&lt;&gt;"", DATE(YEAR(tbl_claims[[#This Row],[Date of Birth]])+16, MONTH(tbl_claims[[#This Row],[Date of Birth]]), DAY(tbl_claims[[#This Row],[Date of Birth]])), "")</f>
        <v/>
      </c>
      <c r="P516" s="10" t="str">
        <f>IF(tbl_claims[[#This Row],[Date of Birth]]&lt;&gt;"", DATE(YEAR(tbl_claims[[#This Row],[Date of Birth]])+18, MONTH(tbl_claims[[#This Row],[Date of Birth]]), DAY(tbl_claims[[#This Row],[Date of Birth]])), "")</f>
        <v/>
      </c>
      <c r="Q516" s="10" t="str">
        <f>IF(tbl_claims[[#This Row],[Date of Birth]]&lt;&gt;"", DATE(YEAR(tbl_claims[[#This Row],[Date of Birth]])+21, MONTH(tbl_claims[[#This Row],[Date of Birth]]), DAY(tbl_claims[[#This Row],[Date of Birth]])), "")</f>
        <v/>
      </c>
      <c r="R516" s="10" t="str">
        <f>IF(tbl_claims[[#This Row],[Date of Birth]]&lt;&gt;"", DATE(YEAR(tbl_claims[[#This Row],[Date of Birth]])+25, MONTH(tbl_claims[[#This Row],[Date of Birth]]), DAY(tbl_claims[[#This Row],[Date of Birth]])), "")</f>
        <v/>
      </c>
    </row>
    <row r="517" spans="1:18" s="9" customFormat="1">
      <c r="A517" s="78"/>
      <c r="B517" s="45"/>
      <c r="C517" s="45"/>
      <c r="D517" s="56"/>
      <c r="E517" s="46"/>
      <c r="F517" s="45"/>
      <c r="G517" s="45"/>
      <c r="H517" s="56"/>
      <c r="I517" s="54"/>
      <c r="J517" s="45"/>
      <c r="K517" s="109"/>
      <c r="L5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7" s="57"/>
      <c r="N517" s="44" t="e">
        <f>VLOOKUP(tbl_claims[[#This Row],[Nationality]],Table4[],3,FALSE)</f>
        <v>#N/A</v>
      </c>
      <c r="O517" s="10" t="str">
        <f>IF(tbl_claims[[#This Row],[Date of Birth]]&lt;&gt;"", DATE(YEAR(tbl_claims[[#This Row],[Date of Birth]])+16, MONTH(tbl_claims[[#This Row],[Date of Birth]]), DAY(tbl_claims[[#This Row],[Date of Birth]])), "")</f>
        <v/>
      </c>
      <c r="P517" s="10" t="str">
        <f>IF(tbl_claims[[#This Row],[Date of Birth]]&lt;&gt;"", DATE(YEAR(tbl_claims[[#This Row],[Date of Birth]])+18, MONTH(tbl_claims[[#This Row],[Date of Birth]]), DAY(tbl_claims[[#This Row],[Date of Birth]])), "")</f>
        <v/>
      </c>
      <c r="Q517" s="10" t="str">
        <f>IF(tbl_claims[[#This Row],[Date of Birth]]&lt;&gt;"", DATE(YEAR(tbl_claims[[#This Row],[Date of Birth]])+21, MONTH(tbl_claims[[#This Row],[Date of Birth]]), DAY(tbl_claims[[#This Row],[Date of Birth]])), "")</f>
        <v/>
      </c>
      <c r="R517" s="10" t="str">
        <f>IF(tbl_claims[[#This Row],[Date of Birth]]&lt;&gt;"", DATE(YEAR(tbl_claims[[#This Row],[Date of Birth]])+25, MONTH(tbl_claims[[#This Row],[Date of Birth]]), DAY(tbl_claims[[#This Row],[Date of Birth]])), "")</f>
        <v/>
      </c>
    </row>
    <row r="518" spans="1:18" s="9" customFormat="1">
      <c r="A518" s="78"/>
      <c r="B518" s="45"/>
      <c r="C518" s="45"/>
      <c r="D518" s="56"/>
      <c r="E518" s="46"/>
      <c r="F518" s="45"/>
      <c r="G518" s="45"/>
      <c r="H518" s="56"/>
      <c r="I518" s="54"/>
      <c r="J518" s="45"/>
      <c r="K518" s="109"/>
      <c r="L5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8" s="57"/>
      <c r="N518" s="44" t="e">
        <f>VLOOKUP(tbl_claims[[#This Row],[Nationality]],Table4[],3,FALSE)</f>
        <v>#N/A</v>
      </c>
      <c r="O518" s="10" t="str">
        <f>IF(tbl_claims[[#This Row],[Date of Birth]]&lt;&gt;"", DATE(YEAR(tbl_claims[[#This Row],[Date of Birth]])+16, MONTH(tbl_claims[[#This Row],[Date of Birth]]), DAY(tbl_claims[[#This Row],[Date of Birth]])), "")</f>
        <v/>
      </c>
      <c r="P518" s="10" t="str">
        <f>IF(tbl_claims[[#This Row],[Date of Birth]]&lt;&gt;"", DATE(YEAR(tbl_claims[[#This Row],[Date of Birth]])+18, MONTH(tbl_claims[[#This Row],[Date of Birth]]), DAY(tbl_claims[[#This Row],[Date of Birth]])), "")</f>
        <v/>
      </c>
      <c r="Q518" s="10" t="str">
        <f>IF(tbl_claims[[#This Row],[Date of Birth]]&lt;&gt;"", DATE(YEAR(tbl_claims[[#This Row],[Date of Birth]])+21, MONTH(tbl_claims[[#This Row],[Date of Birth]]), DAY(tbl_claims[[#This Row],[Date of Birth]])), "")</f>
        <v/>
      </c>
      <c r="R518" s="10" t="str">
        <f>IF(tbl_claims[[#This Row],[Date of Birth]]&lt;&gt;"", DATE(YEAR(tbl_claims[[#This Row],[Date of Birth]])+25, MONTH(tbl_claims[[#This Row],[Date of Birth]]), DAY(tbl_claims[[#This Row],[Date of Birth]])), "")</f>
        <v/>
      </c>
    </row>
    <row r="519" spans="1:18" s="9" customFormat="1">
      <c r="A519" s="78"/>
      <c r="B519" s="45"/>
      <c r="C519" s="45"/>
      <c r="D519" s="56"/>
      <c r="E519" s="46"/>
      <c r="F519" s="45"/>
      <c r="G519" s="45"/>
      <c r="H519" s="56"/>
      <c r="I519" s="54"/>
      <c r="J519" s="45"/>
      <c r="K519" s="109"/>
      <c r="L5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19" s="57"/>
      <c r="N519" s="44" t="e">
        <f>VLOOKUP(tbl_claims[[#This Row],[Nationality]],Table4[],3,FALSE)</f>
        <v>#N/A</v>
      </c>
      <c r="O519" s="10" t="str">
        <f>IF(tbl_claims[[#This Row],[Date of Birth]]&lt;&gt;"", DATE(YEAR(tbl_claims[[#This Row],[Date of Birth]])+16, MONTH(tbl_claims[[#This Row],[Date of Birth]]), DAY(tbl_claims[[#This Row],[Date of Birth]])), "")</f>
        <v/>
      </c>
      <c r="P519" s="10" t="str">
        <f>IF(tbl_claims[[#This Row],[Date of Birth]]&lt;&gt;"", DATE(YEAR(tbl_claims[[#This Row],[Date of Birth]])+18, MONTH(tbl_claims[[#This Row],[Date of Birth]]), DAY(tbl_claims[[#This Row],[Date of Birth]])), "")</f>
        <v/>
      </c>
      <c r="Q519" s="10" t="str">
        <f>IF(tbl_claims[[#This Row],[Date of Birth]]&lt;&gt;"", DATE(YEAR(tbl_claims[[#This Row],[Date of Birth]])+21, MONTH(tbl_claims[[#This Row],[Date of Birth]]), DAY(tbl_claims[[#This Row],[Date of Birth]])), "")</f>
        <v/>
      </c>
      <c r="R519" s="10" t="str">
        <f>IF(tbl_claims[[#This Row],[Date of Birth]]&lt;&gt;"", DATE(YEAR(tbl_claims[[#This Row],[Date of Birth]])+25, MONTH(tbl_claims[[#This Row],[Date of Birth]]), DAY(tbl_claims[[#This Row],[Date of Birth]])), "")</f>
        <v/>
      </c>
    </row>
    <row r="520" spans="1:18" s="9" customFormat="1">
      <c r="A520" s="78"/>
      <c r="B520" s="45"/>
      <c r="C520" s="45"/>
      <c r="D520" s="56"/>
      <c r="E520" s="46"/>
      <c r="F520" s="45"/>
      <c r="G520" s="45"/>
      <c r="H520" s="56"/>
      <c r="I520" s="54"/>
      <c r="J520" s="45"/>
      <c r="K520" s="109"/>
      <c r="L5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0" s="57"/>
      <c r="N520" s="44" t="e">
        <f>VLOOKUP(tbl_claims[[#This Row],[Nationality]],Table4[],3,FALSE)</f>
        <v>#N/A</v>
      </c>
      <c r="O520" s="10" t="str">
        <f>IF(tbl_claims[[#This Row],[Date of Birth]]&lt;&gt;"", DATE(YEAR(tbl_claims[[#This Row],[Date of Birth]])+16, MONTH(tbl_claims[[#This Row],[Date of Birth]]), DAY(tbl_claims[[#This Row],[Date of Birth]])), "")</f>
        <v/>
      </c>
      <c r="P520" s="10" t="str">
        <f>IF(tbl_claims[[#This Row],[Date of Birth]]&lt;&gt;"", DATE(YEAR(tbl_claims[[#This Row],[Date of Birth]])+18, MONTH(tbl_claims[[#This Row],[Date of Birth]]), DAY(tbl_claims[[#This Row],[Date of Birth]])), "")</f>
        <v/>
      </c>
      <c r="Q520" s="10" t="str">
        <f>IF(tbl_claims[[#This Row],[Date of Birth]]&lt;&gt;"", DATE(YEAR(tbl_claims[[#This Row],[Date of Birth]])+21, MONTH(tbl_claims[[#This Row],[Date of Birth]]), DAY(tbl_claims[[#This Row],[Date of Birth]])), "")</f>
        <v/>
      </c>
      <c r="R520" s="10" t="str">
        <f>IF(tbl_claims[[#This Row],[Date of Birth]]&lt;&gt;"", DATE(YEAR(tbl_claims[[#This Row],[Date of Birth]])+25, MONTH(tbl_claims[[#This Row],[Date of Birth]]), DAY(tbl_claims[[#This Row],[Date of Birth]])), "")</f>
        <v/>
      </c>
    </row>
    <row r="521" spans="1:18" s="9" customFormat="1">
      <c r="A521" s="78"/>
      <c r="B521" s="45"/>
      <c r="C521" s="45"/>
      <c r="D521" s="56"/>
      <c r="E521" s="46"/>
      <c r="F521" s="45"/>
      <c r="G521" s="45"/>
      <c r="H521" s="56"/>
      <c r="I521" s="54"/>
      <c r="J521" s="45"/>
      <c r="K521" s="109"/>
      <c r="L5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1" s="57"/>
      <c r="N521" s="44" t="e">
        <f>VLOOKUP(tbl_claims[[#This Row],[Nationality]],Table4[],3,FALSE)</f>
        <v>#N/A</v>
      </c>
      <c r="O521" s="10" t="str">
        <f>IF(tbl_claims[[#This Row],[Date of Birth]]&lt;&gt;"", DATE(YEAR(tbl_claims[[#This Row],[Date of Birth]])+16, MONTH(tbl_claims[[#This Row],[Date of Birth]]), DAY(tbl_claims[[#This Row],[Date of Birth]])), "")</f>
        <v/>
      </c>
      <c r="P521" s="10" t="str">
        <f>IF(tbl_claims[[#This Row],[Date of Birth]]&lt;&gt;"", DATE(YEAR(tbl_claims[[#This Row],[Date of Birth]])+18, MONTH(tbl_claims[[#This Row],[Date of Birth]]), DAY(tbl_claims[[#This Row],[Date of Birth]])), "")</f>
        <v/>
      </c>
      <c r="Q521" s="10" t="str">
        <f>IF(tbl_claims[[#This Row],[Date of Birth]]&lt;&gt;"", DATE(YEAR(tbl_claims[[#This Row],[Date of Birth]])+21, MONTH(tbl_claims[[#This Row],[Date of Birth]]), DAY(tbl_claims[[#This Row],[Date of Birth]])), "")</f>
        <v/>
      </c>
      <c r="R521" s="10" t="str">
        <f>IF(tbl_claims[[#This Row],[Date of Birth]]&lt;&gt;"", DATE(YEAR(tbl_claims[[#This Row],[Date of Birth]])+25, MONTH(tbl_claims[[#This Row],[Date of Birth]]), DAY(tbl_claims[[#This Row],[Date of Birth]])), "")</f>
        <v/>
      </c>
    </row>
    <row r="522" spans="1:18" s="9" customFormat="1">
      <c r="A522" s="78"/>
      <c r="B522" s="45"/>
      <c r="C522" s="45"/>
      <c r="D522" s="56"/>
      <c r="E522" s="46"/>
      <c r="F522" s="45"/>
      <c r="G522" s="45"/>
      <c r="H522" s="56"/>
      <c r="I522" s="54"/>
      <c r="J522" s="45"/>
      <c r="K522" s="109"/>
      <c r="L5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2" s="57"/>
      <c r="N522" s="44" t="e">
        <f>VLOOKUP(tbl_claims[[#This Row],[Nationality]],Table4[],3,FALSE)</f>
        <v>#N/A</v>
      </c>
      <c r="O522" s="10" t="str">
        <f>IF(tbl_claims[[#This Row],[Date of Birth]]&lt;&gt;"", DATE(YEAR(tbl_claims[[#This Row],[Date of Birth]])+16, MONTH(tbl_claims[[#This Row],[Date of Birth]]), DAY(tbl_claims[[#This Row],[Date of Birth]])), "")</f>
        <v/>
      </c>
      <c r="P522" s="10" t="str">
        <f>IF(tbl_claims[[#This Row],[Date of Birth]]&lt;&gt;"", DATE(YEAR(tbl_claims[[#This Row],[Date of Birth]])+18, MONTH(tbl_claims[[#This Row],[Date of Birth]]), DAY(tbl_claims[[#This Row],[Date of Birth]])), "")</f>
        <v/>
      </c>
      <c r="Q522" s="10" t="str">
        <f>IF(tbl_claims[[#This Row],[Date of Birth]]&lt;&gt;"", DATE(YEAR(tbl_claims[[#This Row],[Date of Birth]])+21, MONTH(tbl_claims[[#This Row],[Date of Birth]]), DAY(tbl_claims[[#This Row],[Date of Birth]])), "")</f>
        <v/>
      </c>
      <c r="R522" s="10" t="str">
        <f>IF(tbl_claims[[#This Row],[Date of Birth]]&lt;&gt;"", DATE(YEAR(tbl_claims[[#This Row],[Date of Birth]])+25, MONTH(tbl_claims[[#This Row],[Date of Birth]]), DAY(tbl_claims[[#This Row],[Date of Birth]])), "")</f>
        <v/>
      </c>
    </row>
    <row r="523" spans="1:18" s="9" customFormat="1">
      <c r="A523" s="78"/>
      <c r="B523" s="45"/>
      <c r="C523" s="45"/>
      <c r="D523" s="56"/>
      <c r="E523" s="46"/>
      <c r="F523" s="45"/>
      <c r="G523" s="45"/>
      <c r="H523" s="56"/>
      <c r="I523" s="54"/>
      <c r="J523" s="45"/>
      <c r="K523" s="109"/>
      <c r="L5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3" s="57"/>
      <c r="N523" s="44" t="e">
        <f>VLOOKUP(tbl_claims[[#This Row],[Nationality]],Table4[],3,FALSE)</f>
        <v>#N/A</v>
      </c>
      <c r="O523" s="10" t="str">
        <f>IF(tbl_claims[[#This Row],[Date of Birth]]&lt;&gt;"", DATE(YEAR(tbl_claims[[#This Row],[Date of Birth]])+16, MONTH(tbl_claims[[#This Row],[Date of Birth]]), DAY(tbl_claims[[#This Row],[Date of Birth]])), "")</f>
        <v/>
      </c>
      <c r="P523" s="10" t="str">
        <f>IF(tbl_claims[[#This Row],[Date of Birth]]&lt;&gt;"", DATE(YEAR(tbl_claims[[#This Row],[Date of Birth]])+18, MONTH(tbl_claims[[#This Row],[Date of Birth]]), DAY(tbl_claims[[#This Row],[Date of Birth]])), "")</f>
        <v/>
      </c>
      <c r="Q523" s="10" t="str">
        <f>IF(tbl_claims[[#This Row],[Date of Birth]]&lt;&gt;"", DATE(YEAR(tbl_claims[[#This Row],[Date of Birth]])+21, MONTH(tbl_claims[[#This Row],[Date of Birth]]), DAY(tbl_claims[[#This Row],[Date of Birth]])), "")</f>
        <v/>
      </c>
      <c r="R523" s="10" t="str">
        <f>IF(tbl_claims[[#This Row],[Date of Birth]]&lt;&gt;"", DATE(YEAR(tbl_claims[[#This Row],[Date of Birth]])+25, MONTH(tbl_claims[[#This Row],[Date of Birth]]), DAY(tbl_claims[[#This Row],[Date of Birth]])), "")</f>
        <v/>
      </c>
    </row>
    <row r="524" spans="1:18" s="9" customFormat="1">
      <c r="A524" s="78"/>
      <c r="B524" s="45"/>
      <c r="C524" s="45"/>
      <c r="D524" s="56"/>
      <c r="E524" s="46"/>
      <c r="F524" s="45"/>
      <c r="G524" s="45"/>
      <c r="H524" s="56"/>
      <c r="I524" s="54"/>
      <c r="J524" s="45"/>
      <c r="K524" s="109"/>
      <c r="L5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4" s="57"/>
      <c r="N524" s="44" t="e">
        <f>VLOOKUP(tbl_claims[[#This Row],[Nationality]],Table4[],3,FALSE)</f>
        <v>#N/A</v>
      </c>
      <c r="O524" s="10" t="str">
        <f>IF(tbl_claims[[#This Row],[Date of Birth]]&lt;&gt;"", DATE(YEAR(tbl_claims[[#This Row],[Date of Birth]])+16, MONTH(tbl_claims[[#This Row],[Date of Birth]]), DAY(tbl_claims[[#This Row],[Date of Birth]])), "")</f>
        <v/>
      </c>
      <c r="P524" s="10" t="str">
        <f>IF(tbl_claims[[#This Row],[Date of Birth]]&lt;&gt;"", DATE(YEAR(tbl_claims[[#This Row],[Date of Birth]])+18, MONTH(tbl_claims[[#This Row],[Date of Birth]]), DAY(tbl_claims[[#This Row],[Date of Birth]])), "")</f>
        <v/>
      </c>
      <c r="Q524" s="10" t="str">
        <f>IF(tbl_claims[[#This Row],[Date of Birth]]&lt;&gt;"", DATE(YEAR(tbl_claims[[#This Row],[Date of Birth]])+21, MONTH(tbl_claims[[#This Row],[Date of Birth]]), DAY(tbl_claims[[#This Row],[Date of Birth]])), "")</f>
        <v/>
      </c>
      <c r="R524" s="10" t="str">
        <f>IF(tbl_claims[[#This Row],[Date of Birth]]&lt;&gt;"", DATE(YEAR(tbl_claims[[#This Row],[Date of Birth]])+25, MONTH(tbl_claims[[#This Row],[Date of Birth]]), DAY(tbl_claims[[#This Row],[Date of Birth]])), "")</f>
        <v/>
      </c>
    </row>
    <row r="525" spans="1:18" s="9" customFormat="1">
      <c r="A525" s="78"/>
      <c r="B525" s="45"/>
      <c r="C525" s="45"/>
      <c r="D525" s="56"/>
      <c r="E525" s="46"/>
      <c r="F525" s="45"/>
      <c r="G525" s="45"/>
      <c r="H525" s="56"/>
      <c r="I525" s="54"/>
      <c r="J525" s="45"/>
      <c r="K525" s="109"/>
      <c r="L5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5" s="57"/>
      <c r="N525" s="44" t="e">
        <f>VLOOKUP(tbl_claims[[#This Row],[Nationality]],Table4[],3,FALSE)</f>
        <v>#N/A</v>
      </c>
      <c r="O525" s="10" t="str">
        <f>IF(tbl_claims[[#This Row],[Date of Birth]]&lt;&gt;"", DATE(YEAR(tbl_claims[[#This Row],[Date of Birth]])+16, MONTH(tbl_claims[[#This Row],[Date of Birth]]), DAY(tbl_claims[[#This Row],[Date of Birth]])), "")</f>
        <v/>
      </c>
      <c r="P525" s="10" t="str">
        <f>IF(tbl_claims[[#This Row],[Date of Birth]]&lt;&gt;"", DATE(YEAR(tbl_claims[[#This Row],[Date of Birth]])+18, MONTH(tbl_claims[[#This Row],[Date of Birth]]), DAY(tbl_claims[[#This Row],[Date of Birth]])), "")</f>
        <v/>
      </c>
      <c r="Q525" s="10" t="str">
        <f>IF(tbl_claims[[#This Row],[Date of Birth]]&lt;&gt;"", DATE(YEAR(tbl_claims[[#This Row],[Date of Birth]])+21, MONTH(tbl_claims[[#This Row],[Date of Birth]]), DAY(tbl_claims[[#This Row],[Date of Birth]])), "")</f>
        <v/>
      </c>
      <c r="R525" s="10" t="str">
        <f>IF(tbl_claims[[#This Row],[Date of Birth]]&lt;&gt;"", DATE(YEAR(tbl_claims[[#This Row],[Date of Birth]])+25, MONTH(tbl_claims[[#This Row],[Date of Birth]]), DAY(tbl_claims[[#This Row],[Date of Birth]])), "")</f>
        <v/>
      </c>
    </row>
    <row r="526" spans="1:18" s="9" customFormat="1">
      <c r="A526" s="78"/>
      <c r="B526" s="45"/>
      <c r="C526" s="45"/>
      <c r="D526" s="56"/>
      <c r="E526" s="46"/>
      <c r="F526" s="45"/>
      <c r="G526" s="45"/>
      <c r="H526" s="56"/>
      <c r="I526" s="54"/>
      <c r="J526" s="45"/>
      <c r="K526" s="109"/>
      <c r="L5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6" s="57"/>
      <c r="N526" s="44" t="e">
        <f>VLOOKUP(tbl_claims[[#This Row],[Nationality]],Table4[],3,FALSE)</f>
        <v>#N/A</v>
      </c>
      <c r="O526" s="10" t="str">
        <f>IF(tbl_claims[[#This Row],[Date of Birth]]&lt;&gt;"", DATE(YEAR(tbl_claims[[#This Row],[Date of Birth]])+16, MONTH(tbl_claims[[#This Row],[Date of Birth]]), DAY(tbl_claims[[#This Row],[Date of Birth]])), "")</f>
        <v/>
      </c>
      <c r="P526" s="10" t="str">
        <f>IF(tbl_claims[[#This Row],[Date of Birth]]&lt;&gt;"", DATE(YEAR(tbl_claims[[#This Row],[Date of Birth]])+18, MONTH(tbl_claims[[#This Row],[Date of Birth]]), DAY(tbl_claims[[#This Row],[Date of Birth]])), "")</f>
        <v/>
      </c>
      <c r="Q526" s="10" t="str">
        <f>IF(tbl_claims[[#This Row],[Date of Birth]]&lt;&gt;"", DATE(YEAR(tbl_claims[[#This Row],[Date of Birth]])+21, MONTH(tbl_claims[[#This Row],[Date of Birth]]), DAY(tbl_claims[[#This Row],[Date of Birth]])), "")</f>
        <v/>
      </c>
      <c r="R526" s="10" t="str">
        <f>IF(tbl_claims[[#This Row],[Date of Birth]]&lt;&gt;"", DATE(YEAR(tbl_claims[[#This Row],[Date of Birth]])+25, MONTH(tbl_claims[[#This Row],[Date of Birth]]), DAY(tbl_claims[[#This Row],[Date of Birth]])), "")</f>
        <v/>
      </c>
    </row>
    <row r="527" spans="1:18" s="9" customFormat="1">
      <c r="A527" s="78"/>
      <c r="B527" s="45"/>
      <c r="C527" s="45"/>
      <c r="D527" s="56"/>
      <c r="E527" s="46"/>
      <c r="F527" s="45"/>
      <c r="G527" s="45"/>
      <c r="H527" s="56"/>
      <c r="I527" s="54"/>
      <c r="J527" s="45"/>
      <c r="K527" s="109"/>
      <c r="L5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7" s="57"/>
      <c r="N527" s="44" t="e">
        <f>VLOOKUP(tbl_claims[[#This Row],[Nationality]],Table4[],3,FALSE)</f>
        <v>#N/A</v>
      </c>
      <c r="O527" s="10" t="str">
        <f>IF(tbl_claims[[#This Row],[Date of Birth]]&lt;&gt;"", DATE(YEAR(tbl_claims[[#This Row],[Date of Birth]])+16, MONTH(tbl_claims[[#This Row],[Date of Birth]]), DAY(tbl_claims[[#This Row],[Date of Birth]])), "")</f>
        <v/>
      </c>
      <c r="P527" s="10" t="str">
        <f>IF(tbl_claims[[#This Row],[Date of Birth]]&lt;&gt;"", DATE(YEAR(tbl_claims[[#This Row],[Date of Birth]])+18, MONTH(tbl_claims[[#This Row],[Date of Birth]]), DAY(tbl_claims[[#This Row],[Date of Birth]])), "")</f>
        <v/>
      </c>
      <c r="Q527" s="10" t="str">
        <f>IF(tbl_claims[[#This Row],[Date of Birth]]&lt;&gt;"", DATE(YEAR(tbl_claims[[#This Row],[Date of Birth]])+21, MONTH(tbl_claims[[#This Row],[Date of Birth]]), DAY(tbl_claims[[#This Row],[Date of Birth]])), "")</f>
        <v/>
      </c>
      <c r="R527" s="10" t="str">
        <f>IF(tbl_claims[[#This Row],[Date of Birth]]&lt;&gt;"", DATE(YEAR(tbl_claims[[#This Row],[Date of Birth]])+25, MONTH(tbl_claims[[#This Row],[Date of Birth]]), DAY(tbl_claims[[#This Row],[Date of Birth]])), "")</f>
        <v/>
      </c>
    </row>
    <row r="528" spans="1:18" s="9" customFormat="1">
      <c r="A528" s="78"/>
      <c r="B528" s="45"/>
      <c r="C528" s="45"/>
      <c r="D528" s="56"/>
      <c r="E528" s="46"/>
      <c r="F528" s="45"/>
      <c r="G528" s="45"/>
      <c r="H528" s="56"/>
      <c r="I528" s="54"/>
      <c r="J528" s="45"/>
      <c r="K528" s="109"/>
      <c r="L5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8" s="57"/>
      <c r="N528" s="44" t="e">
        <f>VLOOKUP(tbl_claims[[#This Row],[Nationality]],Table4[],3,FALSE)</f>
        <v>#N/A</v>
      </c>
      <c r="O528" s="10" t="str">
        <f>IF(tbl_claims[[#This Row],[Date of Birth]]&lt;&gt;"", DATE(YEAR(tbl_claims[[#This Row],[Date of Birth]])+16, MONTH(tbl_claims[[#This Row],[Date of Birth]]), DAY(tbl_claims[[#This Row],[Date of Birth]])), "")</f>
        <v/>
      </c>
      <c r="P528" s="10" t="str">
        <f>IF(tbl_claims[[#This Row],[Date of Birth]]&lt;&gt;"", DATE(YEAR(tbl_claims[[#This Row],[Date of Birth]])+18, MONTH(tbl_claims[[#This Row],[Date of Birth]]), DAY(tbl_claims[[#This Row],[Date of Birth]])), "")</f>
        <v/>
      </c>
      <c r="Q528" s="10" t="str">
        <f>IF(tbl_claims[[#This Row],[Date of Birth]]&lt;&gt;"", DATE(YEAR(tbl_claims[[#This Row],[Date of Birth]])+21, MONTH(tbl_claims[[#This Row],[Date of Birth]]), DAY(tbl_claims[[#This Row],[Date of Birth]])), "")</f>
        <v/>
      </c>
      <c r="R528" s="10" t="str">
        <f>IF(tbl_claims[[#This Row],[Date of Birth]]&lt;&gt;"", DATE(YEAR(tbl_claims[[#This Row],[Date of Birth]])+25, MONTH(tbl_claims[[#This Row],[Date of Birth]]), DAY(tbl_claims[[#This Row],[Date of Birth]])), "")</f>
        <v/>
      </c>
    </row>
    <row r="529" spans="1:18" s="9" customFormat="1">
      <c r="A529" s="78"/>
      <c r="B529" s="45"/>
      <c r="C529" s="45"/>
      <c r="D529" s="56"/>
      <c r="E529" s="46"/>
      <c r="F529" s="45"/>
      <c r="G529" s="45"/>
      <c r="H529" s="56"/>
      <c r="I529" s="54"/>
      <c r="J529" s="45"/>
      <c r="K529" s="109"/>
      <c r="L5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29" s="57"/>
      <c r="N529" s="44" t="e">
        <f>VLOOKUP(tbl_claims[[#This Row],[Nationality]],Table4[],3,FALSE)</f>
        <v>#N/A</v>
      </c>
      <c r="O529" s="10" t="str">
        <f>IF(tbl_claims[[#This Row],[Date of Birth]]&lt;&gt;"", DATE(YEAR(tbl_claims[[#This Row],[Date of Birth]])+16, MONTH(tbl_claims[[#This Row],[Date of Birth]]), DAY(tbl_claims[[#This Row],[Date of Birth]])), "")</f>
        <v/>
      </c>
      <c r="P529" s="10" t="str">
        <f>IF(tbl_claims[[#This Row],[Date of Birth]]&lt;&gt;"", DATE(YEAR(tbl_claims[[#This Row],[Date of Birth]])+18, MONTH(tbl_claims[[#This Row],[Date of Birth]]), DAY(tbl_claims[[#This Row],[Date of Birth]])), "")</f>
        <v/>
      </c>
      <c r="Q529" s="10" t="str">
        <f>IF(tbl_claims[[#This Row],[Date of Birth]]&lt;&gt;"", DATE(YEAR(tbl_claims[[#This Row],[Date of Birth]])+21, MONTH(tbl_claims[[#This Row],[Date of Birth]]), DAY(tbl_claims[[#This Row],[Date of Birth]])), "")</f>
        <v/>
      </c>
      <c r="R529" s="10" t="str">
        <f>IF(tbl_claims[[#This Row],[Date of Birth]]&lt;&gt;"", DATE(YEAR(tbl_claims[[#This Row],[Date of Birth]])+25, MONTH(tbl_claims[[#This Row],[Date of Birth]]), DAY(tbl_claims[[#This Row],[Date of Birth]])), "")</f>
        <v/>
      </c>
    </row>
    <row r="530" spans="1:18" s="9" customFormat="1">
      <c r="A530" s="78"/>
      <c r="B530" s="45"/>
      <c r="C530" s="45"/>
      <c r="D530" s="56"/>
      <c r="E530" s="46"/>
      <c r="F530" s="45"/>
      <c r="G530" s="45"/>
      <c r="H530" s="56"/>
      <c r="I530" s="54"/>
      <c r="J530" s="45"/>
      <c r="K530" s="109"/>
      <c r="L5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0" s="57"/>
      <c r="N530" s="44" t="e">
        <f>VLOOKUP(tbl_claims[[#This Row],[Nationality]],Table4[],3,FALSE)</f>
        <v>#N/A</v>
      </c>
      <c r="O530" s="10" t="str">
        <f>IF(tbl_claims[[#This Row],[Date of Birth]]&lt;&gt;"", DATE(YEAR(tbl_claims[[#This Row],[Date of Birth]])+16, MONTH(tbl_claims[[#This Row],[Date of Birth]]), DAY(tbl_claims[[#This Row],[Date of Birth]])), "")</f>
        <v/>
      </c>
      <c r="P530" s="10" t="str">
        <f>IF(tbl_claims[[#This Row],[Date of Birth]]&lt;&gt;"", DATE(YEAR(tbl_claims[[#This Row],[Date of Birth]])+18, MONTH(tbl_claims[[#This Row],[Date of Birth]]), DAY(tbl_claims[[#This Row],[Date of Birth]])), "")</f>
        <v/>
      </c>
      <c r="Q530" s="10" t="str">
        <f>IF(tbl_claims[[#This Row],[Date of Birth]]&lt;&gt;"", DATE(YEAR(tbl_claims[[#This Row],[Date of Birth]])+21, MONTH(tbl_claims[[#This Row],[Date of Birth]]), DAY(tbl_claims[[#This Row],[Date of Birth]])), "")</f>
        <v/>
      </c>
      <c r="R530" s="10" t="str">
        <f>IF(tbl_claims[[#This Row],[Date of Birth]]&lt;&gt;"", DATE(YEAR(tbl_claims[[#This Row],[Date of Birth]])+25, MONTH(tbl_claims[[#This Row],[Date of Birth]]), DAY(tbl_claims[[#This Row],[Date of Birth]])), "")</f>
        <v/>
      </c>
    </row>
    <row r="531" spans="1:18" s="9" customFormat="1">
      <c r="A531" s="78"/>
      <c r="B531" s="45"/>
      <c r="C531" s="45"/>
      <c r="D531" s="56"/>
      <c r="E531" s="46"/>
      <c r="F531" s="45"/>
      <c r="G531" s="45"/>
      <c r="H531" s="56"/>
      <c r="I531" s="54"/>
      <c r="J531" s="45"/>
      <c r="K531" s="109"/>
      <c r="L5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1" s="57"/>
      <c r="N531" s="44" t="e">
        <f>VLOOKUP(tbl_claims[[#This Row],[Nationality]],Table4[],3,FALSE)</f>
        <v>#N/A</v>
      </c>
      <c r="O531" s="10" t="str">
        <f>IF(tbl_claims[[#This Row],[Date of Birth]]&lt;&gt;"", DATE(YEAR(tbl_claims[[#This Row],[Date of Birth]])+16, MONTH(tbl_claims[[#This Row],[Date of Birth]]), DAY(tbl_claims[[#This Row],[Date of Birth]])), "")</f>
        <v/>
      </c>
      <c r="P531" s="10" t="str">
        <f>IF(tbl_claims[[#This Row],[Date of Birth]]&lt;&gt;"", DATE(YEAR(tbl_claims[[#This Row],[Date of Birth]])+18, MONTH(tbl_claims[[#This Row],[Date of Birth]]), DAY(tbl_claims[[#This Row],[Date of Birth]])), "")</f>
        <v/>
      </c>
      <c r="Q531" s="10" t="str">
        <f>IF(tbl_claims[[#This Row],[Date of Birth]]&lt;&gt;"", DATE(YEAR(tbl_claims[[#This Row],[Date of Birth]])+21, MONTH(tbl_claims[[#This Row],[Date of Birth]]), DAY(tbl_claims[[#This Row],[Date of Birth]])), "")</f>
        <v/>
      </c>
      <c r="R531" s="10" t="str">
        <f>IF(tbl_claims[[#This Row],[Date of Birth]]&lt;&gt;"", DATE(YEAR(tbl_claims[[#This Row],[Date of Birth]])+25, MONTH(tbl_claims[[#This Row],[Date of Birth]]), DAY(tbl_claims[[#This Row],[Date of Birth]])), "")</f>
        <v/>
      </c>
    </row>
    <row r="532" spans="1:18" s="9" customFormat="1">
      <c r="A532" s="78"/>
      <c r="B532" s="45"/>
      <c r="C532" s="45"/>
      <c r="D532" s="56"/>
      <c r="E532" s="46"/>
      <c r="F532" s="45"/>
      <c r="G532" s="45"/>
      <c r="H532" s="56"/>
      <c r="I532" s="54"/>
      <c r="J532" s="45"/>
      <c r="K532" s="109"/>
      <c r="L5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2" s="57"/>
      <c r="N532" s="44" t="e">
        <f>VLOOKUP(tbl_claims[[#This Row],[Nationality]],Table4[],3,FALSE)</f>
        <v>#N/A</v>
      </c>
      <c r="O532" s="10" t="str">
        <f>IF(tbl_claims[[#This Row],[Date of Birth]]&lt;&gt;"", DATE(YEAR(tbl_claims[[#This Row],[Date of Birth]])+16, MONTH(tbl_claims[[#This Row],[Date of Birth]]), DAY(tbl_claims[[#This Row],[Date of Birth]])), "")</f>
        <v/>
      </c>
      <c r="P532" s="10" t="str">
        <f>IF(tbl_claims[[#This Row],[Date of Birth]]&lt;&gt;"", DATE(YEAR(tbl_claims[[#This Row],[Date of Birth]])+18, MONTH(tbl_claims[[#This Row],[Date of Birth]]), DAY(tbl_claims[[#This Row],[Date of Birth]])), "")</f>
        <v/>
      </c>
      <c r="Q532" s="10" t="str">
        <f>IF(tbl_claims[[#This Row],[Date of Birth]]&lt;&gt;"", DATE(YEAR(tbl_claims[[#This Row],[Date of Birth]])+21, MONTH(tbl_claims[[#This Row],[Date of Birth]]), DAY(tbl_claims[[#This Row],[Date of Birth]])), "")</f>
        <v/>
      </c>
      <c r="R532" s="10" t="str">
        <f>IF(tbl_claims[[#This Row],[Date of Birth]]&lt;&gt;"", DATE(YEAR(tbl_claims[[#This Row],[Date of Birth]])+25, MONTH(tbl_claims[[#This Row],[Date of Birth]]), DAY(tbl_claims[[#This Row],[Date of Birth]])), "")</f>
        <v/>
      </c>
    </row>
    <row r="533" spans="1:18" s="9" customFormat="1">
      <c r="A533" s="78"/>
      <c r="B533" s="45"/>
      <c r="C533" s="45"/>
      <c r="D533" s="56"/>
      <c r="E533" s="46"/>
      <c r="F533" s="45"/>
      <c r="G533" s="45"/>
      <c r="H533" s="56"/>
      <c r="I533" s="54"/>
      <c r="J533" s="45"/>
      <c r="K533" s="109"/>
      <c r="L5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3" s="57"/>
      <c r="N533" s="44" t="e">
        <f>VLOOKUP(tbl_claims[[#This Row],[Nationality]],Table4[],3,FALSE)</f>
        <v>#N/A</v>
      </c>
      <c r="O533" s="10" t="str">
        <f>IF(tbl_claims[[#This Row],[Date of Birth]]&lt;&gt;"", DATE(YEAR(tbl_claims[[#This Row],[Date of Birth]])+16, MONTH(tbl_claims[[#This Row],[Date of Birth]]), DAY(tbl_claims[[#This Row],[Date of Birth]])), "")</f>
        <v/>
      </c>
      <c r="P533" s="10" t="str">
        <f>IF(tbl_claims[[#This Row],[Date of Birth]]&lt;&gt;"", DATE(YEAR(tbl_claims[[#This Row],[Date of Birth]])+18, MONTH(tbl_claims[[#This Row],[Date of Birth]]), DAY(tbl_claims[[#This Row],[Date of Birth]])), "")</f>
        <v/>
      </c>
      <c r="Q533" s="10" t="str">
        <f>IF(tbl_claims[[#This Row],[Date of Birth]]&lt;&gt;"", DATE(YEAR(tbl_claims[[#This Row],[Date of Birth]])+21, MONTH(tbl_claims[[#This Row],[Date of Birth]]), DAY(tbl_claims[[#This Row],[Date of Birth]])), "")</f>
        <v/>
      </c>
      <c r="R533" s="10" t="str">
        <f>IF(tbl_claims[[#This Row],[Date of Birth]]&lt;&gt;"", DATE(YEAR(tbl_claims[[#This Row],[Date of Birth]])+25, MONTH(tbl_claims[[#This Row],[Date of Birth]]), DAY(tbl_claims[[#This Row],[Date of Birth]])), "")</f>
        <v/>
      </c>
    </row>
    <row r="534" spans="1:18" s="9" customFormat="1">
      <c r="A534" s="78"/>
      <c r="B534" s="45"/>
      <c r="C534" s="45"/>
      <c r="D534" s="56"/>
      <c r="E534" s="46"/>
      <c r="F534" s="45"/>
      <c r="G534" s="45"/>
      <c r="H534" s="56"/>
      <c r="I534" s="54"/>
      <c r="J534" s="45"/>
      <c r="K534" s="109"/>
      <c r="L5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4" s="57"/>
      <c r="N534" s="44" t="e">
        <f>VLOOKUP(tbl_claims[[#This Row],[Nationality]],Table4[],3,FALSE)</f>
        <v>#N/A</v>
      </c>
      <c r="O534" s="10" t="str">
        <f>IF(tbl_claims[[#This Row],[Date of Birth]]&lt;&gt;"", DATE(YEAR(tbl_claims[[#This Row],[Date of Birth]])+16, MONTH(tbl_claims[[#This Row],[Date of Birth]]), DAY(tbl_claims[[#This Row],[Date of Birth]])), "")</f>
        <v/>
      </c>
      <c r="P534" s="10" t="str">
        <f>IF(tbl_claims[[#This Row],[Date of Birth]]&lt;&gt;"", DATE(YEAR(tbl_claims[[#This Row],[Date of Birth]])+18, MONTH(tbl_claims[[#This Row],[Date of Birth]]), DAY(tbl_claims[[#This Row],[Date of Birth]])), "")</f>
        <v/>
      </c>
      <c r="Q534" s="10" t="str">
        <f>IF(tbl_claims[[#This Row],[Date of Birth]]&lt;&gt;"", DATE(YEAR(tbl_claims[[#This Row],[Date of Birth]])+21, MONTH(tbl_claims[[#This Row],[Date of Birth]]), DAY(tbl_claims[[#This Row],[Date of Birth]])), "")</f>
        <v/>
      </c>
      <c r="R534" s="10" t="str">
        <f>IF(tbl_claims[[#This Row],[Date of Birth]]&lt;&gt;"", DATE(YEAR(tbl_claims[[#This Row],[Date of Birth]])+25, MONTH(tbl_claims[[#This Row],[Date of Birth]]), DAY(tbl_claims[[#This Row],[Date of Birth]])), "")</f>
        <v/>
      </c>
    </row>
    <row r="535" spans="1:18" s="9" customFormat="1">
      <c r="A535" s="78"/>
      <c r="B535" s="45"/>
      <c r="C535" s="45"/>
      <c r="D535" s="56"/>
      <c r="E535" s="46"/>
      <c r="F535" s="45"/>
      <c r="G535" s="45"/>
      <c r="H535" s="56"/>
      <c r="I535" s="54"/>
      <c r="J535" s="45"/>
      <c r="K535" s="109"/>
      <c r="L5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5" s="57"/>
      <c r="N535" s="44" t="e">
        <f>VLOOKUP(tbl_claims[[#This Row],[Nationality]],Table4[],3,FALSE)</f>
        <v>#N/A</v>
      </c>
      <c r="O535" s="10" t="str">
        <f>IF(tbl_claims[[#This Row],[Date of Birth]]&lt;&gt;"", DATE(YEAR(tbl_claims[[#This Row],[Date of Birth]])+16, MONTH(tbl_claims[[#This Row],[Date of Birth]]), DAY(tbl_claims[[#This Row],[Date of Birth]])), "")</f>
        <v/>
      </c>
      <c r="P535" s="10" t="str">
        <f>IF(tbl_claims[[#This Row],[Date of Birth]]&lt;&gt;"", DATE(YEAR(tbl_claims[[#This Row],[Date of Birth]])+18, MONTH(tbl_claims[[#This Row],[Date of Birth]]), DAY(tbl_claims[[#This Row],[Date of Birth]])), "")</f>
        <v/>
      </c>
      <c r="Q535" s="10" t="str">
        <f>IF(tbl_claims[[#This Row],[Date of Birth]]&lt;&gt;"", DATE(YEAR(tbl_claims[[#This Row],[Date of Birth]])+21, MONTH(tbl_claims[[#This Row],[Date of Birth]]), DAY(tbl_claims[[#This Row],[Date of Birth]])), "")</f>
        <v/>
      </c>
      <c r="R535" s="10" t="str">
        <f>IF(tbl_claims[[#This Row],[Date of Birth]]&lt;&gt;"", DATE(YEAR(tbl_claims[[#This Row],[Date of Birth]])+25, MONTH(tbl_claims[[#This Row],[Date of Birth]]), DAY(tbl_claims[[#This Row],[Date of Birth]])), "")</f>
        <v/>
      </c>
    </row>
    <row r="536" spans="1:18" s="9" customFormat="1">
      <c r="A536" s="78"/>
      <c r="B536" s="45"/>
      <c r="C536" s="45"/>
      <c r="D536" s="56"/>
      <c r="E536" s="46"/>
      <c r="F536" s="45"/>
      <c r="G536" s="45"/>
      <c r="H536" s="56"/>
      <c r="I536" s="54"/>
      <c r="J536" s="45"/>
      <c r="K536" s="109"/>
      <c r="L5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6" s="57"/>
      <c r="N536" s="44" t="e">
        <f>VLOOKUP(tbl_claims[[#This Row],[Nationality]],Table4[],3,FALSE)</f>
        <v>#N/A</v>
      </c>
      <c r="O536" s="10" t="str">
        <f>IF(tbl_claims[[#This Row],[Date of Birth]]&lt;&gt;"", DATE(YEAR(tbl_claims[[#This Row],[Date of Birth]])+16, MONTH(tbl_claims[[#This Row],[Date of Birth]]), DAY(tbl_claims[[#This Row],[Date of Birth]])), "")</f>
        <v/>
      </c>
      <c r="P536" s="10" t="str">
        <f>IF(tbl_claims[[#This Row],[Date of Birth]]&lt;&gt;"", DATE(YEAR(tbl_claims[[#This Row],[Date of Birth]])+18, MONTH(tbl_claims[[#This Row],[Date of Birth]]), DAY(tbl_claims[[#This Row],[Date of Birth]])), "")</f>
        <v/>
      </c>
      <c r="Q536" s="10" t="str">
        <f>IF(tbl_claims[[#This Row],[Date of Birth]]&lt;&gt;"", DATE(YEAR(tbl_claims[[#This Row],[Date of Birth]])+21, MONTH(tbl_claims[[#This Row],[Date of Birth]]), DAY(tbl_claims[[#This Row],[Date of Birth]])), "")</f>
        <v/>
      </c>
      <c r="R536" s="10" t="str">
        <f>IF(tbl_claims[[#This Row],[Date of Birth]]&lt;&gt;"", DATE(YEAR(tbl_claims[[#This Row],[Date of Birth]])+25, MONTH(tbl_claims[[#This Row],[Date of Birth]]), DAY(tbl_claims[[#This Row],[Date of Birth]])), "")</f>
        <v/>
      </c>
    </row>
    <row r="537" spans="1:18" s="9" customFormat="1">
      <c r="A537" s="78"/>
      <c r="B537" s="45"/>
      <c r="C537" s="45"/>
      <c r="D537" s="56"/>
      <c r="E537" s="46"/>
      <c r="F537" s="45"/>
      <c r="G537" s="45"/>
      <c r="H537" s="56"/>
      <c r="I537" s="54"/>
      <c r="J537" s="45"/>
      <c r="K537" s="109"/>
      <c r="L5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7" s="57"/>
      <c r="N537" s="44" t="e">
        <f>VLOOKUP(tbl_claims[[#This Row],[Nationality]],Table4[],3,FALSE)</f>
        <v>#N/A</v>
      </c>
      <c r="O537" s="10" t="str">
        <f>IF(tbl_claims[[#This Row],[Date of Birth]]&lt;&gt;"", DATE(YEAR(tbl_claims[[#This Row],[Date of Birth]])+16, MONTH(tbl_claims[[#This Row],[Date of Birth]]), DAY(tbl_claims[[#This Row],[Date of Birth]])), "")</f>
        <v/>
      </c>
      <c r="P537" s="10" t="str">
        <f>IF(tbl_claims[[#This Row],[Date of Birth]]&lt;&gt;"", DATE(YEAR(tbl_claims[[#This Row],[Date of Birth]])+18, MONTH(tbl_claims[[#This Row],[Date of Birth]]), DAY(tbl_claims[[#This Row],[Date of Birth]])), "")</f>
        <v/>
      </c>
      <c r="Q537" s="10" t="str">
        <f>IF(tbl_claims[[#This Row],[Date of Birth]]&lt;&gt;"", DATE(YEAR(tbl_claims[[#This Row],[Date of Birth]])+21, MONTH(tbl_claims[[#This Row],[Date of Birth]]), DAY(tbl_claims[[#This Row],[Date of Birth]])), "")</f>
        <v/>
      </c>
      <c r="R537" s="10" t="str">
        <f>IF(tbl_claims[[#This Row],[Date of Birth]]&lt;&gt;"", DATE(YEAR(tbl_claims[[#This Row],[Date of Birth]])+25, MONTH(tbl_claims[[#This Row],[Date of Birth]]), DAY(tbl_claims[[#This Row],[Date of Birth]])), "")</f>
        <v/>
      </c>
    </row>
    <row r="538" spans="1:18" s="9" customFormat="1">
      <c r="A538" s="78"/>
      <c r="B538" s="45"/>
      <c r="C538" s="45"/>
      <c r="D538" s="56"/>
      <c r="E538" s="46"/>
      <c r="F538" s="45"/>
      <c r="G538" s="45"/>
      <c r="H538" s="56"/>
      <c r="I538" s="54"/>
      <c r="J538" s="45"/>
      <c r="K538" s="109"/>
      <c r="L5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8" s="57"/>
      <c r="N538" s="44" t="e">
        <f>VLOOKUP(tbl_claims[[#This Row],[Nationality]],Table4[],3,FALSE)</f>
        <v>#N/A</v>
      </c>
      <c r="O538" s="10" t="str">
        <f>IF(tbl_claims[[#This Row],[Date of Birth]]&lt;&gt;"", DATE(YEAR(tbl_claims[[#This Row],[Date of Birth]])+16, MONTH(tbl_claims[[#This Row],[Date of Birth]]), DAY(tbl_claims[[#This Row],[Date of Birth]])), "")</f>
        <v/>
      </c>
      <c r="P538" s="10" t="str">
        <f>IF(tbl_claims[[#This Row],[Date of Birth]]&lt;&gt;"", DATE(YEAR(tbl_claims[[#This Row],[Date of Birth]])+18, MONTH(tbl_claims[[#This Row],[Date of Birth]]), DAY(tbl_claims[[#This Row],[Date of Birth]])), "")</f>
        <v/>
      </c>
      <c r="Q538" s="10" t="str">
        <f>IF(tbl_claims[[#This Row],[Date of Birth]]&lt;&gt;"", DATE(YEAR(tbl_claims[[#This Row],[Date of Birth]])+21, MONTH(tbl_claims[[#This Row],[Date of Birth]]), DAY(tbl_claims[[#This Row],[Date of Birth]])), "")</f>
        <v/>
      </c>
      <c r="R538" s="10" t="str">
        <f>IF(tbl_claims[[#This Row],[Date of Birth]]&lt;&gt;"", DATE(YEAR(tbl_claims[[#This Row],[Date of Birth]])+25, MONTH(tbl_claims[[#This Row],[Date of Birth]]), DAY(tbl_claims[[#This Row],[Date of Birth]])), "")</f>
        <v/>
      </c>
    </row>
    <row r="539" spans="1:18" s="9" customFormat="1">
      <c r="A539" s="78"/>
      <c r="B539" s="45"/>
      <c r="C539" s="45"/>
      <c r="D539" s="56"/>
      <c r="E539" s="46"/>
      <c r="F539" s="45"/>
      <c r="G539" s="45"/>
      <c r="H539" s="56"/>
      <c r="I539" s="54"/>
      <c r="J539" s="45"/>
      <c r="K539" s="109"/>
      <c r="L5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39" s="57"/>
      <c r="N539" s="44" t="e">
        <f>VLOOKUP(tbl_claims[[#This Row],[Nationality]],Table4[],3,FALSE)</f>
        <v>#N/A</v>
      </c>
      <c r="O539" s="10" t="str">
        <f>IF(tbl_claims[[#This Row],[Date of Birth]]&lt;&gt;"", DATE(YEAR(tbl_claims[[#This Row],[Date of Birth]])+16, MONTH(tbl_claims[[#This Row],[Date of Birth]]), DAY(tbl_claims[[#This Row],[Date of Birth]])), "")</f>
        <v/>
      </c>
      <c r="P539" s="10" t="str">
        <f>IF(tbl_claims[[#This Row],[Date of Birth]]&lt;&gt;"", DATE(YEAR(tbl_claims[[#This Row],[Date of Birth]])+18, MONTH(tbl_claims[[#This Row],[Date of Birth]]), DAY(tbl_claims[[#This Row],[Date of Birth]])), "")</f>
        <v/>
      </c>
      <c r="Q539" s="10" t="str">
        <f>IF(tbl_claims[[#This Row],[Date of Birth]]&lt;&gt;"", DATE(YEAR(tbl_claims[[#This Row],[Date of Birth]])+21, MONTH(tbl_claims[[#This Row],[Date of Birth]]), DAY(tbl_claims[[#This Row],[Date of Birth]])), "")</f>
        <v/>
      </c>
      <c r="R539" s="10" t="str">
        <f>IF(tbl_claims[[#This Row],[Date of Birth]]&lt;&gt;"", DATE(YEAR(tbl_claims[[#This Row],[Date of Birth]])+25, MONTH(tbl_claims[[#This Row],[Date of Birth]]), DAY(tbl_claims[[#This Row],[Date of Birth]])), "")</f>
        <v/>
      </c>
    </row>
    <row r="540" spans="1:18" s="9" customFormat="1">
      <c r="A540" s="78"/>
      <c r="B540" s="45"/>
      <c r="C540" s="45"/>
      <c r="D540" s="56"/>
      <c r="E540" s="46"/>
      <c r="F540" s="45"/>
      <c r="G540" s="45"/>
      <c r="H540" s="56"/>
      <c r="I540" s="54"/>
      <c r="J540" s="45"/>
      <c r="K540" s="109"/>
      <c r="L5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0" s="57"/>
      <c r="N540" s="44" t="e">
        <f>VLOOKUP(tbl_claims[[#This Row],[Nationality]],Table4[],3,FALSE)</f>
        <v>#N/A</v>
      </c>
      <c r="O540" s="10" t="str">
        <f>IF(tbl_claims[[#This Row],[Date of Birth]]&lt;&gt;"", DATE(YEAR(tbl_claims[[#This Row],[Date of Birth]])+16, MONTH(tbl_claims[[#This Row],[Date of Birth]]), DAY(tbl_claims[[#This Row],[Date of Birth]])), "")</f>
        <v/>
      </c>
      <c r="P540" s="10" t="str">
        <f>IF(tbl_claims[[#This Row],[Date of Birth]]&lt;&gt;"", DATE(YEAR(tbl_claims[[#This Row],[Date of Birth]])+18, MONTH(tbl_claims[[#This Row],[Date of Birth]]), DAY(tbl_claims[[#This Row],[Date of Birth]])), "")</f>
        <v/>
      </c>
      <c r="Q540" s="10" t="str">
        <f>IF(tbl_claims[[#This Row],[Date of Birth]]&lt;&gt;"", DATE(YEAR(tbl_claims[[#This Row],[Date of Birth]])+21, MONTH(tbl_claims[[#This Row],[Date of Birth]]), DAY(tbl_claims[[#This Row],[Date of Birth]])), "")</f>
        <v/>
      </c>
      <c r="R540" s="10" t="str">
        <f>IF(tbl_claims[[#This Row],[Date of Birth]]&lt;&gt;"", DATE(YEAR(tbl_claims[[#This Row],[Date of Birth]])+25, MONTH(tbl_claims[[#This Row],[Date of Birth]]), DAY(tbl_claims[[#This Row],[Date of Birth]])), "")</f>
        <v/>
      </c>
    </row>
    <row r="541" spans="1:18" s="9" customFormat="1">
      <c r="A541" s="78"/>
      <c r="B541" s="45"/>
      <c r="C541" s="45"/>
      <c r="D541" s="56"/>
      <c r="E541" s="46"/>
      <c r="F541" s="45"/>
      <c r="G541" s="45"/>
      <c r="H541" s="56"/>
      <c r="I541" s="54"/>
      <c r="J541" s="45"/>
      <c r="K541" s="109"/>
      <c r="L5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1" s="57"/>
      <c r="N541" s="44" t="e">
        <f>VLOOKUP(tbl_claims[[#This Row],[Nationality]],Table4[],3,FALSE)</f>
        <v>#N/A</v>
      </c>
      <c r="O541" s="10" t="str">
        <f>IF(tbl_claims[[#This Row],[Date of Birth]]&lt;&gt;"", DATE(YEAR(tbl_claims[[#This Row],[Date of Birth]])+16, MONTH(tbl_claims[[#This Row],[Date of Birth]]), DAY(tbl_claims[[#This Row],[Date of Birth]])), "")</f>
        <v/>
      </c>
      <c r="P541" s="10" t="str">
        <f>IF(tbl_claims[[#This Row],[Date of Birth]]&lt;&gt;"", DATE(YEAR(tbl_claims[[#This Row],[Date of Birth]])+18, MONTH(tbl_claims[[#This Row],[Date of Birth]]), DAY(tbl_claims[[#This Row],[Date of Birth]])), "")</f>
        <v/>
      </c>
      <c r="Q541" s="10" t="str">
        <f>IF(tbl_claims[[#This Row],[Date of Birth]]&lt;&gt;"", DATE(YEAR(tbl_claims[[#This Row],[Date of Birth]])+21, MONTH(tbl_claims[[#This Row],[Date of Birth]]), DAY(tbl_claims[[#This Row],[Date of Birth]])), "")</f>
        <v/>
      </c>
      <c r="R541" s="10" t="str">
        <f>IF(tbl_claims[[#This Row],[Date of Birth]]&lt;&gt;"", DATE(YEAR(tbl_claims[[#This Row],[Date of Birth]])+25, MONTH(tbl_claims[[#This Row],[Date of Birth]]), DAY(tbl_claims[[#This Row],[Date of Birth]])), "")</f>
        <v/>
      </c>
    </row>
    <row r="542" spans="1:18" s="9" customFormat="1">
      <c r="A542" s="78"/>
      <c r="B542" s="45"/>
      <c r="C542" s="45"/>
      <c r="D542" s="56"/>
      <c r="E542" s="46"/>
      <c r="F542" s="45"/>
      <c r="G542" s="45"/>
      <c r="H542" s="56"/>
      <c r="I542" s="54"/>
      <c r="J542" s="45"/>
      <c r="K542" s="109"/>
      <c r="L5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2" s="57"/>
      <c r="N542" s="44" t="e">
        <f>VLOOKUP(tbl_claims[[#This Row],[Nationality]],Table4[],3,FALSE)</f>
        <v>#N/A</v>
      </c>
      <c r="O542" s="10" t="str">
        <f>IF(tbl_claims[[#This Row],[Date of Birth]]&lt;&gt;"", DATE(YEAR(tbl_claims[[#This Row],[Date of Birth]])+16, MONTH(tbl_claims[[#This Row],[Date of Birth]]), DAY(tbl_claims[[#This Row],[Date of Birth]])), "")</f>
        <v/>
      </c>
      <c r="P542" s="10" t="str">
        <f>IF(tbl_claims[[#This Row],[Date of Birth]]&lt;&gt;"", DATE(YEAR(tbl_claims[[#This Row],[Date of Birth]])+18, MONTH(tbl_claims[[#This Row],[Date of Birth]]), DAY(tbl_claims[[#This Row],[Date of Birth]])), "")</f>
        <v/>
      </c>
      <c r="Q542" s="10" t="str">
        <f>IF(tbl_claims[[#This Row],[Date of Birth]]&lt;&gt;"", DATE(YEAR(tbl_claims[[#This Row],[Date of Birth]])+21, MONTH(tbl_claims[[#This Row],[Date of Birth]]), DAY(tbl_claims[[#This Row],[Date of Birth]])), "")</f>
        <v/>
      </c>
      <c r="R542" s="10" t="str">
        <f>IF(tbl_claims[[#This Row],[Date of Birth]]&lt;&gt;"", DATE(YEAR(tbl_claims[[#This Row],[Date of Birth]])+25, MONTH(tbl_claims[[#This Row],[Date of Birth]]), DAY(tbl_claims[[#This Row],[Date of Birth]])), "")</f>
        <v/>
      </c>
    </row>
    <row r="543" spans="1:18" s="9" customFormat="1">
      <c r="A543" s="78"/>
      <c r="B543" s="45"/>
      <c r="C543" s="45"/>
      <c r="D543" s="56"/>
      <c r="E543" s="46"/>
      <c r="F543" s="45"/>
      <c r="G543" s="45"/>
      <c r="H543" s="56"/>
      <c r="I543" s="54"/>
      <c r="J543" s="45"/>
      <c r="K543" s="109"/>
      <c r="L5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3" s="57"/>
      <c r="N543" s="44" t="e">
        <f>VLOOKUP(tbl_claims[[#This Row],[Nationality]],Table4[],3,FALSE)</f>
        <v>#N/A</v>
      </c>
      <c r="O543" s="10" t="str">
        <f>IF(tbl_claims[[#This Row],[Date of Birth]]&lt;&gt;"", DATE(YEAR(tbl_claims[[#This Row],[Date of Birth]])+16, MONTH(tbl_claims[[#This Row],[Date of Birth]]), DAY(tbl_claims[[#This Row],[Date of Birth]])), "")</f>
        <v/>
      </c>
      <c r="P543" s="10" t="str">
        <f>IF(tbl_claims[[#This Row],[Date of Birth]]&lt;&gt;"", DATE(YEAR(tbl_claims[[#This Row],[Date of Birth]])+18, MONTH(tbl_claims[[#This Row],[Date of Birth]]), DAY(tbl_claims[[#This Row],[Date of Birth]])), "")</f>
        <v/>
      </c>
      <c r="Q543" s="10" t="str">
        <f>IF(tbl_claims[[#This Row],[Date of Birth]]&lt;&gt;"", DATE(YEAR(tbl_claims[[#This Row],[Date of Birth]])+21, MONTH(tbl_claims[[#This Row],[Date of Birth]]), DAY(tbl_claims[[#This Row],[Date of Birth]])), "")</f>
        <v/>
      </c>
      <c r="R543" s="10" t="str">
        <f>IF(tbl_claims[[#This Row],[Date of Birth]]&lt;&gt;"", DATE(YEAR(tbl_claims[[#This Row],[Date of Birth]])+25, MONTH(tbl_claims[[#This Row],[Date of Birth]]), DAY(tbl_claims[[#This Row],[Date of Birth]])), "")</f>
        <v/>
      </c>
    </row>
    <row r="544" spans="1:18" s="9" customFormat="1">
      <c r="A544" s="78"/>
      <c r="B544" s="45"/>
      <c r="C544" s="45"/>
      <c r="D544" s="56"/>
      <c r="E544" s="46"/>
      <c r="F544" s="45"/>
      <c r="G544" s="45"/>
      <c r="H544" s="56"/>
      <c r="I544" s="54"/>
      <c r="J544" s="45"/>
      <c r="K544" s="109"/>
      <c r="L5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4" s="57"/>
      <c r="N544" s="44" t="e">
        <f>VLOOKUP(tbl_claims[[#This Row],[Nationality]],Table4[],3,FALSE)</f>
        <v>#N/A</v>
      </c>
      <c r="O544" s="10" t="str">
        <f>IF(tbl_claims[[#This Row],[Date of Birth]]&lt;&gt;"", DATE(YEAR(tbl_claims[[#This Row],[Date of Birth]])+16, MONTH(tbl_claims[[#This Row],[Date of Birth]]), DAY(tbl_claims[[#This Row],[Date of Birth]])), "")</f>
        <v/>
      </c>
      <c r="P544" s="10" t="str">
        <f>IF(tbl_claims[[#This Row],[Date of Birth]]&lt;&gt;"", DATE(YEAR(tbl_claims[[#This Row],[Date of Birth]])+18, MONTH(tbl_claims[[#This Row],[Date of Birth]]), DAY(tbl_claims[[#This Row],[Date of Birth]])), "")</f>
        <v/>
      </c>
      <c r="Q544" s="10" t="str">
        <f>IF(tbl_claims[[#This Row],[Date of Birth]]&lt;&gt;"", DATE(YEAR(tbl_claims[[#This Row],[Date of Birth]])+21, MONTH(tbl_claims[[#This Row],[Date of Birth]]), DAY(tbl_claims[[#This Row],[Date of Birth]])), "")</f>
        <v/>
      </c>
      <c r="R544" s="10" t="str">
        <f>IF(tbl_claims[[#This Row],[Date of Birth]]&lt;&gt;"", DATE(YEAR(tbl_claims[[#This Row],[Date of Birth]])+25, MONTH(tbl_claims[[#This Row],[Date of Birth]]), DAY(tbl_claims[[#This Row],[Date of Birth]])), "")</f>
        <v/>
      </c>
    </row>
    <row r="545" spans="1:18" s="9" customFormat="1">
      <c r="A545" s="78"/>
      <c r="B545" s="45"/>
      <c r="C545" s="45"/>
      <c r="D545" s="56"/>
      <c r="E545" s="46"/>
      <c r="F545" s="45"/>
      <c r="G545" s="45"/>
      <c r="H545" s="56"/>
      <c r="I545" s="54"/>
      <c r="J545" s="45"/>
      <c r="K545" s="109"/>
      <c r="L5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5" s="57"/>
      <c r="N545" s="44" t="e">
        <f>VLOOKUP(tbl_claims[[#This Row],[Nationality]],Table4[],3,FALSE)</f>
        <v>#N/A</v>
      </c>
      <c r="O545" s="10" t="str">
        <f>IF(tbl_claims[[#This Row],[Date of Birth]]&lt;&gt;"", DATE(YEAR(tbl_claims[[#This Row],[Date of Birth]])+16, MONTH(tbl_claims[[#This Row],[Date of Birth]]), DAY(tbl_claims[[#This Row],[Date of Birth]])), "")</f>
        <v/>
      </c>
      <c r="P545" s="10" t="str">
        <f>IF(tbl_claims[[#This Row],[Date of Birth]]&lt;&gt;"", DATE(YEAR(tbl_claims[[#This Row],[Date of Birth]])+18, MONTH(tbl_claims[[#This Row],[Date of Birth]]), DAY(tbl_claims[[#This Row],[Date of Birth]])), "")</f>
        <v/>
      </c>
      <c r="Q545" s="10" t="str">
        <f>IF(tbl_claims[[#This Row],[Date of Birth]]&lt;&gt;"", DATE(YEAR(tbl_claims[[#This Row],[Date of Birth]])+21, MONTH(tbl_claims[[#This Row],[Date of Birth]]), DAY(tbl_claims[[#This Row],[Date of Birth]])), "")</f>
        <v/>
      </c>
      <c r="R545" s="10" t="str">
        <f>IF(tbl_claims[[#This Row],[Date of Birth]]&lt;&gt;"", DATE(YEAR(tbl_claims[[#This Row],[Date of Birth]])+25, MONTH(tbl_claims[[#This Row],[Date of Birth]]), DAY(tbl_claims[[#This Row],[Date of Birth]])), "")</f>
        <v/>
      </c>
    </row>
    <row r="546" spans="1:18" s="9" customFormat="1">
      <c r="A546" s="78"/>
      <c r="B546" s="45"/>
      <c r="C546" s="45"/>
      <c r="D546" s="56"/>
      <c r="E546" s="46"/>
      <c r="F546" s="45"/>
      <c r="G546" s="45"/>
      <c r="H546" s="56"/>
      <c r="I546" s="54"/>
      <c r="J546" s="45"/>
      <c r="K546" s="109"/>
      <c r="L5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6" s="57"/>
      <c r="N546" s="44" t="e">
        <f>VLOOKUP(tbl_claims[[#This Row],[Nationality]],Table4[],3,FALSE)</f>
        <v>#N/A</v>
      </c>
      <c r="O546" s="10" t="str">
        <f>IF(tbl_claims[[#This Row],[Date of Birth]]&lt;&gt;"", DATE(YEAR(tbl_claims[[#This Row],[Date of Birth]])+16, MONTH(tbl_claims[[#This Row],[Date of Birth]]), DAY(tbl_claims[[#This Row],[Date of Birth]])), "")</f>
        <v/>
      </c>
      <c r="P546" s="10" t="str">
        <f>IF(tbl_claims[[#This Row],[Date of Birth]]&lt;&gt;"", DATE(YEAR(tbl_claims[[#This Row],[Date of Birth]])+18, MONTH(tbl_claims[[#This Row],[Date of Birth]]), DAY(tbl_claims[[#This Row],[Date of Birth]])), "")</f>
        <v/>
      </c>
      <c r="Q546" s="10" t="str">
        <f>IF(tbl_claims[[#This Row],[Date of Birth]]&lt;&gt;"", DATE(YEAR(tbl_claims[[#This Row],[Date of Birth]])+21, MONTH(tbl_claims[[#This Row],[Date of Birth]]), DAY(tbl_claims[[#This Row],[Date of Birth]])), "")</f>
        <v/>
      </c>
      <c r="R546" s="10" t="str">
        <f>IF(tbl_claims[[#This Row],[Date of Birth]]&lt;&gt;"", DATE(YEAR(tbl_claims[[#This Row],[Date of Birth]])+25, MONTH(tbl_claims[[#This Row],[Date of Birth]]), DAY(tbl_claims[[#This Row],[Date of Birth]])), "")</f>
        <v/>
      </c>
    </row>
    <row r="547" spans="1:18" s="9" customFormat="1">
      <c r="A547" s="78"/>
      <c r="B547" s="45"/>
      <c r="C547" s="45"/>
      <c r="D547" s="56"/>
      <c r="E547" s="46"/>
      <c r="F547" s="45"/>
      <c r="G547" s="45"/>
      <c r="H547" s="56"/>
      <c r="I547" s="54"/>
      <c r="J547" s="45"/>
      <c r="K547" s="109"/>
      <c r="L5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7" s="57"/>
      <c r="N547" s="44" t="e">
        <f>VLOOKUP(tbl_claims[[#This Row],[Nationality]],Table4[],3,FALSE)</f>
        <v>#N/A</v>
      </c>
      <c r="O547" s="10" t="str">
        <f>IF(tbl_claims[[#This Row],[Date of Birth]]&lt;&gt;"", DATE(YEAR(tbl_claims[[#This Row],[Date of Birth]])+16, MONTH(tbl_claims[[#This Row],[Date of Birth]]), DAY(tbl_claims[[#This Row],[Date of Birth]])), "")</f>
        <v/>
      </c>
      <c r="P547" s="10" t="str">
        <f>IF(tbl_claims[[#This Row],[Date of Birth]]&lt;&gt;"", DATE(YEAR(tbl_claims[[#This Row],[Date of Birth]])+18, MONTH(tbl_claims[[#This Row],[Date of Birth]]), DAY(tbl_claims[[#This Row],[Date of Birth]])), "")</f>
        <v/>
      </c>
      <c r="Q547" s="10" t="str">
        <f>IF(tbl_claims[[#This Row],[Date of Birth]]&lt;&gt;"", DATE(YEAR(tbl_claims[[#This Row],[Date of Birth]])+21, MONTH(tbl_claims[[#This Row],[Date of Birth]]), DAY(tbl_claims[[#This Row],[Date of Birth]])), "")</f>
        <v/>
      </c>
      <c r="R547" s="10" t="str">
        <f>IF(tbl_claims[[#This Row],[Date of Birth]]&lt;&gt;"", DATE(YEAR(tbl_claims[[#This Row],[Date of Birth]])+25, MONTH(tbl_claims[[#This Row],[Date of Birth]]), DAY(tbl_claims[[#This Row],[Date of Birth]])), "")</f>
        <v/>
      </c>
    </row>
    <row r="548" spans="1:18" s="9" customFormat="1">
      <c r="A548" s="78"/>
      <c r="B548" s="45"/>
      <c r="C548" s="45"/>
      <c r="D548" s="56"/>
      <c r="E548" s="46"/>
      <c r="F548" s="45"/>
      <c r="G548" s="45"/>
      <c r="H548" s="56"/>
      <c r="I548" s="54"/>
      <c r="J548" s="45"/>
      <c r="K548" s="109"/>
      <c r="L5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8" s="57"/>
      <c r="N548" s="44" t="e">
        <f>VLOOKUP(tbl_claims[[#This Row],[Nationality]],Table4[],3,FALSE)</f>
        <v>#N/A</v>
      </c>
      <c r="O548" s="10" t="str">
        <f>IF(tbl_claims[[#This Row],[Date of Birth]]&lt;&gt;"", DATE(YEAR(tbl_claims[[#This Row],[Date of Birth]])+16, MONTH(tbl_claims[[#This Row],[Date of Birth]]), DAY(tbl_claims[[#This Row],[Date of Birth]])), "")</f>
        <v/>
      </c>
      <c r="P548" s="10" t="str">
        <f>IF(tbl_claims[[#This Row],[Date of Birth]]&lt;&gt;"", DATE(YEAR(tbl_claims[[#This Row],[Date of Birth]])+18, MONTH(tbl_claims[[#This Row],[Date of Birth]]), DAY(tbl_claims[[#This Row],[Date of Birth]])), "")</f>
        <v/>
      </c>
      <c r="Q548" s="10" t="str">
        <f>IF(tbl_claims[[#This Row],[Date of Birth]]&lt;&gt;"", DATE(YEAR(tbl_claims[[#This Row],[Date of Birth]])+21, MONTH(tbl_claims[[#This Row],[Date of Birth]]), DAY(tbl_claims[[#This Row],[Date of Birth]])), "")</f>
        <v/>
      </c>
      <c r="R548" s="10" t="str">
        <f>IF(tbl_claims[[#This Row],[Date of Birth]]&lt;&gt;"", DATE(YEAR(tbl_claims[[#This Row],[Date of Birth]])+25, MONTH(tbl_claims[[#This Row],[Date of Birth]]), DAY(tbl_claims[[#This Row],[Date of Birth]])), "")</f>
        <v/>
      </c>
    </row>
    <row r="549" spans="1:18" s="9" customFormat="1">
      <c r="A549" s="78"/>
      <c r="B549" s="45"/>
      <c r="C549" s="45"/>
      <c r="D549" s="56"/>
      <c r="E549" s="46"/>
      <c r="F549" s="45"/>
      <c r="G549" s="45"/>
      <c r="H549" s="56"/>
      <c r="I549" s="54"/>
      <c r="J549" s="45"/>
      <c r="K549" s="109"/>
      <c r="L5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49" s="57"/>
      <c r="N549" s="44" t="e">
        <f>VLOOKUP(tbl_claims[[#This Row],[Nationality]],Table4[],3,FALSE)</f>
        <v>#N/A</v>
      </c>
      <c r="O549" s="10" t="str">
        <f>IF(tbl_claims[[#This Row],[Date of Birth]]&lt;&gt;"", DATE(YEAR(tbl_claims[[#This Row],[Date of Birth]])+16, MONTH(tbl_claims[[#This Row],[Date of Birth]]), DAY(tbl_claims[[#This Row],[Date of Birth]])), "")</f>
        <v/>
      </c>
      <c r="P549" s="10" t="str">
        <f>IF(tbl_claims[[#This Row],[Date of Birth]]&lt;&gt;"", DATE(YEAR(tbl_claims[[#This Row],[Date of Birth]])+18, MONTH(tbl_claims[[#This Row],[Date of Birth]]), DAY(tbl_claims[[#This Row],[Date of Birth]])), "")</f>
        <v/>
      </c>
      <c r="Q549" s="10" t="str">
        <f>IF(tbl_claims[[#This Row],[Date of Birth]]&lt;&gt;"", DATE(YEAR(tbl_claims[[#This Row],[Date of Birth]])+21, MONTH(tbl_claims[[#This Row],[Date of Birth]]), DAY(tbl_claims[[#This Row],[Date of Birth]])), "")</f>
        <v/>
      </c>
      <c r="R549" s="10" t="str">
        <f>IF(tbl_claims[[#This Row],[Date of Birth]]&lt;&gt;"", DATE(YEAR(tbl_claims[[#This Row],[Date of Birth]])+25, MONTH(tbl_claims[[#This Row],[Date of Birth]]), DAY(tbl_claims[[#This Row],[Date of Birth]])), "")</f>
        <v/>
      </c>
    </row>
    <row r="550" spans="1:18" s="9" customFormat="1">
      <c r="A550" s="78"/>
      <c r="B550" s="45"/>
      <c r="C550" s="45"/>
      <c r="D550" s="56"/>
      <c r="E550" s="46"/>
      <c r="F550" s="45"/>
      <c r="G550" s="45"/>
      <c r="H550" s="56"/>
      <c r="I550" s="54"/>
      <c r="J550" s="45"/>
      <c r="K550" s="109"/>
      <c r="L5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0" s="57"/>
      <c r="N550" s="44" t="e">
        <f>VLOOKUP(tbl_claims[[#This Row],[Nationality]],Table4[],3,FALSE)</f>
        <v>#N/A</v>
      </c>
      <c r="O550" s="10" t="str">
        <f>IF(tbl_claims[[#This Row],[Date of Birth]]&lt;&gt;"", DATE(YEAR(tbl_claims[[#This Row],[Date of Birth]])+16, MONTH(tbl_claims[[#This Row],[Date of Birth]]), DAY(tbl_claims[[#This Row],[Date of Birth]])), "")</f>
        <v/>
      </c>
      <c r="P550" s="10" t="str">
        <f>IF(tbl_claims[[#This Row],[Date of Birth]]&lt;&gt;"", DATE(YEAR(tbl_claims[[#This Row],[Date of Birth]])+18, MONTH(tbl_claims[[#This Row],[Date of Birth]]), DAY(tbl_claims[[#This Row],[Date of Birth]])), "")</f>
        <v/>
      </c>
      <c r="Q550" s="10" t="str">
        <f>IF(tbl_claims[[#This Row],[Date of Birth]]&lt;&gt;"", DATE(YEAR(tbl_claims[[#This Row],[Date of Birth]])+21, MONTH(tbl_claims[[#This Row],[Date of Birth]]), DAY(tbl_claims[[#This Row],[Date of Birth]])), "")</f>
        <v/>
      </c>
      <c r="R550" s="10" t="str">
        <f>IF(tbl_claims[[#This Row],[Date of Birth]]&lt;&gt;"", DATE(YEAR(tbl_claims[[#This Row],[Date of Birth]])+25, MONTH(tbl_claims[[#This Row],[Date of Birth]]), DAY(tbl_claims[[#This Row],[Date of Birth]])), "")</f>
        <v/>
      </c>
    </row>
    <row r="551" spans="1:18" s="9" customFormat="1">
      <c r="A551" s="78"/>
      <c r="B551" s="45"/>
      <c r="C551" s="45"/>
      <c r="D551" s="56"/>
      <c r="E551" s="46"/>
      <c r="F551" s="45"/>
      <c r="G551" s="45"/>
      <c r="H551" s="56"/>
      <c r="I551" s="54"/>
      <c r="J551" s="45"/>
      <c r="K551" s="109"/>
      <c r="L5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1" s="57"/>
      <c r="N551" s="44" t="e">
        <f>VLOOKUP(tbl_claims[[#This Row],[Nationality]],Table4[],3,FALSE)</f>
        <v>#N/A</v>
      </c>
      <c r="O551" s="10" t="str">
        <f>IF(tbl_claims[[#This Row],[Date of Birth]]&lt;&gt;"", DATE(YEAR(tbl_claims[[#This Row],[Date of Birth]])+16, MONTH(tbl_claims[[#This Row],[Date of Birth]]), DAY(tbl_claims[[#This Row],[Date of Birth]])), "")</f>
        <v/>
      </c>
      <c r="P551" s="10" t="str">
        <f>IF(tbl_claims[[#This Row],[Date of Birth]]&lt;&gt;"", DATE(YEAR(tbl_claims[[#This Row],[Date of Birth]])+18, MONTH(tbl_claims[[#This Row],[Date of Birth]]), DAY(tbl_claims[[#This Row],[Date of Birth]])), "")</f>
        <v/>
      </c>
      <c r="Q551" s="10" t="str">
        <f>IF(tbl_claims[[#This Row],[Date of Birth]]&lt;&gt;"", DATE(YEAR(tbl_claims[[#This Row],[Date of Birth]])+21, MONTH(tbl_claims[[#This Row],[Date of Birth]]), DAY(tbl_claims[[#This Row],[Date of Birth]])), "")</f>
        <v/>
      </c>
      <c r="R551" s="10" t="str">
        <f>IF(tbl_claims[[#This Row],[Date of Birth]]&lt;&gt;"", DATE(YEAR(tbl_claims[[#This Row],[Date of Birth]])+25, MONTH(tbl_claims[[#This Row],[Date of Birth]]), DAY(tbl_claims[[#This Row],[Date of Birth]])), "")</f>
        <v/>
      </c>
    </row>
    <row r="552" spans="1:18" s="9" customFormat="1">
      <c r="A552" s="78"/>
      <c r="B552" s="45"/>
      <c r="C552" s="45"/>
      <c r="D552" s="56"/>
      <c r="E552" s="46"/>
      <c r="F552" s="45"/>
      <c r="G552" s="45"/>
      <c r="H552" s="56"/>
      <c r="I552" s="54"/>
      <c r="J552" s="45"/>
      <c r="K552" s="109"/>
      <c r="L5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2" s="57"/>
      <c r="N552" s="44" t="e">
        <f>VLOOKUP(tbl_claims[[#This Row],[Nationality]],Table4[],3,FALSE)</f>
        <v>#N/A</v>
      </c>
      <c r="O552" s="10" t="str">
        <f>IF(tbl_claims[[#This Row],[Date of Birth]]&lt;&gt;"", DATE(YEAR(tbl_claims[[#This Row],[Date of Birth]])+16, MONTH(tbl_claims[[#This Row],[Date of Birth]]), DAY(tbl_claims[[#This Row],[Date of Birth]])), "")</f>
        <v/>
      </c>
      <c r="P552" s="10" t="str">
        <f>IF(tbl_claims[[#This Row],[Date of Birth]]&lt;&gt;"", DATE(YEAR(tbl_claims[[#This Row],[Date of Birth]])+18, MONTH(tbl_claims[[#This Row],[Date of Birth]]), DAY(tbl_claims[[#This Row],[Date of Birth]])), "")</f>
        <v/>
      </c>
      <c r="Q552" s="10" t="str">
        <f>IF(tbl_claims[[#This Row],[Date of Birth]]&lt;&gt;"", DATE(YEAR(tbl_claims[[#This Row],[Date of Birth]])+21, MONTH(tbl_claims[[#This Row],[Date of Birth]]), DAY(tbl_claims[[#This Row],[Date of Birth]])), "")</f>
        <v/>
      </c>
      <c r="R552" s="10" t="str">
        <f>IF(tbl_claims[[#This Row],[Date of Birth]]&lt;&gt;"", DATE(YEAR(tbl_claims[[#This Row],[Date of Birth]])+25, MONTH(tbl_claims[[#This Row],[Date of Birth]]), DAY(tbl_claims[[#This Row],[Date of Birth]])), "")</f>
        <v/>
      </c>
    </row>
    <row r="553" spans="1:18" s="9" customFormat="1">
      <c r="A553" s="78"/>
      <c r="B553" s="45"/>
      <c r="C553" s="45"/>
      <c r="D553" s="56"/>
      <c r="E553" s="46"/>
      <c r="F553" s="45"/>
      <c r="G553" s="45"/>
      <c r="H553" s="56"/>
      <c r="I553" s="54"/>
      <c r="J553" s="45"/>
      <c r="K553" s="109"/>
      <c r="L5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3" s="57"/>
      <c r="N553" s="44" t="e">
        <f>VLOOKUP(tbl_claims[[#This Row],[Nationality]],Table4[],3,FALSE)</f>
        <v>#N/A</v>
      </c>
      <c r="O553" s="10" t="str">
        <f>IF(tbl_claims[[#This Row],[Date of Birth]]&lt;&gt;"", DATE(YEAR(tbl_claims[[#This Row],[Date of Birth]])+16, MONTH(tbl_claims[[#This Row],[Date of Birth]]), DAY(tbl_claims[[#This Row],[Date of Birth]])), "")</f>
        <v/>
      </c>
      <c r="P553" s="10" t="str">
        <f>IF(tbl_claims[[#This Row],[Date of Birth]]&lt;&gt;"", DATE(YEAR(tbl_claims[[#This Row],[Date of Birth]])+18, MONTH(tbl_claims[[#This Row],[Date of Birth]]), DAY(tbl_claims[[#This Row],[Date of Birth]])), "")</f>
        <v/>
      </c>
      <c r="Q553" s="10" t="str">
        <f>IF(tbl_claims[[#This Row],[Date of Birth]]&lt;&gt;"", DATE(YEAR(tbl_claims[[#This Row],[Date of Birth]])+21, MONTH(tbl_claims[[#This Row],[Date of Birth]]), DAY(tbl_claims[[#This Row],[Date of Birth]])), "")</f>
        <v/>
      </c>
      <c r="R553" s="10" t="str">
        <f>IF(tbl_claims[[#This Row],[Date of Birth]]&lt;&gt;"", DATE(YEAR(tbl_claims[[#This Row],[Date of Birth]])+25, MONTH(tbl_claims[[#This Row],[Date of Birth]]), DAY(tbl_claims[[#This Row],[Date of Birth]])), "")</f>
        <v/>
      </c>
    </row>
    <row r="554" spans="1:18" s="9" customFormat="1">
      <c r="A554" s="78"/>
      <c r="B554" s="45"/>
      <c r="C554" s="45"/>
      <c r="D554" s="56"/>
      <c r="E554" s="46"/>
      <c r="F554" s="45"/>
      <c r="G554" s="45"/>
      <c r="H554" s="56"/>
      <c r="I554" s="54"/>
      <c r="J554" s="45"/>
      <c r="K554" s="109"/>
      <c r="L5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4" s="57"/>
      <c r="N554" s="44" t="e">
        <f>VLOOKUP(tbl_claims[[#This Row],[Nationality]],Table4[],3,FALSE)</f>
        <v>#N/A</v>
      </c>
      <c r="O554" s="10" t="str">
        <f>IF(tbl_claims[[#This Row],[Date of Birth]]&lt;&gt;"", DATE(YEAR(tbl_claims[[#This Row],[Date of Birth]])+16, MONTH(tbl_claims[[#This Row],[Date of Birth]]), DAY(tbl_claims[[#This Row],[Date of Birth]])), "")</f>
        <v/>
      </c>
      <c r="P554" s="10" t="str">
        <f>IF(tbl_claims[[#This Row],[Date of Birth]]&lt;&gt;"", DATE(YEAR(tbl_claims[[#This Row],[Date of Birth]])+18, MONTH(tbl_claims[[#This Row],[Date of Birth]]), DAY(tbl_claims[[#This Row],[Date of Birth]])), "")</f>
        <v/>
      </c>
      <c r="Q554" s="10" t="str">
        <f>IF(tbl_claims[[#This Row],[Date of Birth]]&lt;&gt;"", DATE(YEAR(tbl_claims[[#This Row],[Date of Birth]])+21, MONTH(tbl_claims[[#This Row],[Date of Birth]]), DAY(tbl_claims[[#This Row],[Date of Birth]])), "")</f>
        <v/>
      </c>
      <c r="R554" s="10" t="str">
        <f>IF(tbl_claims[[#This Row],[Date of Birth]]&lt;&gt;"", DATE(YEAR(tbl_claims[[#This Row],[Date of Birth]])+25, MONTH(tbl_claims[[#This Row],[Date of Birth]]), DAY(tbl_claims[[#This Row],[Date of Birth]])), "")</f>
        <v/>
      </c>
    </row>
    <row r="555" spans="1:18" s="9" customFormat="1">
      <c r="A555" s="78"/>
      <c r="B555" s="45"/>
      <c r="C555" s="45"/>
      <c r="D555" s="56"/>
      <c r="E555" s="46"/>
      <c r="F555" s="45"/>
      <c r="G555" s="45"/>
      <c r="H555" s="56"/>
      <c r="I555" s="54"/>
      <c r="J555" s="45"/>
      <c r="K555" s="109"/>
      <c r="L5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5" s="57"/>
      <c r="N555" s="44" t="e">
        <f>VLOOKUP(tbl_claims[[#This Row],[Nationality]],Table4[],3,FALSE)</f>
        <v>#N/A</v>
      </c>
      <c r="O555" s="10" t="str">
        <f>IF(tbl_claims[[#This Row],[Date of Birth]]&lt;&gt;"", DATE(YEAR(tbl_claims[[#This Row],[Date of Birth]])+16, MONTH(tbl_claims[[#This Row],[Date of Birth]]), DAY(tbl_claims[[#This Row],[Date of Birth]])), "")</f>
        <v/>
      </c>
      <c r="P555" s="10" t="str">
        <f>IF(tbl_claims[[#This Row],[Date of Birth]]&lt;&gt;"", DATE(YEAR(tbl_claims[[#This Row],[Date of Birth]])+18, MONTH(tbl_claims[[#This Row],[Date of Birth]]), DAY(tbl_claims[[#This Row],[Date of Birth]])), "")</f>
        <v/>
      </c>
      <c r="Q555" s="10" t="str">
        <f>IF(tbl_claims[[#This Row],[Date of Birth]]&lt;&gt;"", DATE(YEAR(tbl_claims[[#This Row],[Date of Birth]])+21, MONTH(tbl_claims[[#This Row],[Date of Birth]]), DAY(tbl_claims[[#This Row],[Date of Birth]])), "")</f>
        <v/>
      </c>
      <c r="R555" s="10" t="str">
        <f>IF(tbl_claims[[#This Row],[Date of Birth]]&lt;&gt;"", DATE(YEAR(tbl_claims[[#This Row],[Date of Birth]])+25, MONTH(tbl_claims[[#This Row],[Date of Birth]]), DAY(tbl_claims[[#This Row],[Date of Birth]])), "")</f>
        <v/>
      </c>
    </row>
    <row r="556" spans="1:18" s="9" customFormat="1">
      <c r="A556" s="78"/>
      <c r="B556" s="45"/>
      <c r="C556" s="45"/>
      <c r="D556" s="56"/>
      <c r="E556" s="46"/>
      <c r="F556" s="45"/>
      <c r="G556" s="45"/>
      <c r="H556" s="56"/>
      <c r="I556" s="54"/>
      <c r="J556" s="45"/>
      <c r="K556" s="109"/>
      <c r="L5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6" s="57"/>
      <c r="N556" s="44" t="e">
        <f>VLOOKUP(tbl_claims[[#This Row],[Nationality]],Table4[],3,FALSE)</f>
        <v>#N/A</v>
      </c>
      <c r="O556" s="10" t="str">
        <f>IF(tbl_claims[[#This Row],[Date of Birth]]&lt;&gt;"", DATE(YEAR(tbl_claims[[#This Row],[Date of Birth]])+16, MONTH(tbl_claims[[#This Row],[Date of Birth]]), DAY(tbl_claims[[#This Row],[Date of Birth]])), "")</f>
        <v/>
      </c>
      <c r="P556" s="10" t="str">
        <f>IF(tbl_claims[[#This Row],[Date of Birth]]&lt;&gt;"", DATE(YEAR(tbl_claims[[#This Row],[Date of Birth]])+18, MONTH(tbl_claims[[#This Row],[Date of Birth]]), DAY(tbl_claims[[#This Row],[Date of Birth]])), "")</f>
        <v/>
      </c>
      <c r="Q556" s="10" t="str">
        <f>IF(tbl_claims[[#This Row],[Date of Birth]]&lt;&gt;"", DATE(YEAR(tbl_claims[[#This Row],[Date of Birth]])+21, MONTH(tbl_claims[[#This Row],[Date of Birth]]), DAY(tbl_claims[[#This Row],[Date of Birth]])), "")</f>
        <v/>
      </c>
      <c r="R556" s="10" t="str">
        <f>IF(tbl_claims[[#This Row],[Date of Birth]]&lt;&gt;"", DATE(YEAR(tbl_claims[[#This Row],[Date of Birth]])+25, MONTH(tbl_claims[[#This Row],[Date of Birth]]), DAY(tbl_claims[[#This Row],[Date of Birth]])), "")</f>
        <v/>
      </c>
    </row>
    <row r="557" spans="1:18" s="9" customFormat="1">
      <c r="A557" s="78"/>
      <c r="B557" s="45"/>
      <c r="C557" s="45"/>
      <c r="D557" s="56"/>
      <c r="E557" s="46"/>
      <c r="F557" s="45"/>
      <c r="G557" s="45"/>
      <c r="H557" s="56"/>
      <c r="I557" s="54"/>
      <c r="J557" s="45"/>
      <c r="K557" s="109"/>
      <c r="L5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7" s="57"/>
      <c r="N557" s="44" t="e">
        <f>VLOOKUP(tbl_claims[[#This Row],[Nationality]],Table4[],3,FALSE)</f>
        <v>#N/A</v>
      </c>
      <c r="O557" s="10" t="str">
        <f>IF(tbl_claims[[#This Row],[Date of Birth]]&lt;&gt;"", DATE(YEAR(tbl_claims[[#This Row],[Date of Birth]])+16, MONTH(tbl_claims[[#This Row],[Date of Birth]]), DAY(tbl_claims[[#This Row],[Date of Birth]])), "")</f>
        <v/>
      </c>
      <c r="P557" s="10" t="str">
        <f>IF(tbl_claims[[#This Row],[Date of Birth]]&lt;&gt;"", DATE(YEAR(tbl_claims[[#This Row],[Date of Birth]])+18, MONTH(tbl_claims[[#This Row],[Date of Birth]]), DAY(tbl_claims[[#This Row],[Date of Birth]])), "")</f>
        <v/>
      </c>
      <c r="Q557" s="10" t="str">
        <f>IF(tbl_claims[[#This Row],[Date of Birth]]&lt;&gt;"", DATE(YEAR(tbl_claims[[#This Row],[Date of Birth]])+21, MONTH(tbl_claims[[#This Row],[Date of Birth]]), DAY(tbl_claims[[#This Row],[Date of Birth]])), "")</f>
        <v/>
      </c>
      <c r="R557" s="10" t="str">
        <f>IF(tbl_claims[[#This Row],[Date of Birth]]&lt;&gt;"", DATE(YEAR(tbl_claims[[#This Row],[Date of Birth]])+25, MONTH(tbl_claims[[#This Row],[Date of Birth]]), DAY(tbl_claims[[#This Row],[Date of Birth]])), "")</f>
        <v/>
      </c>
    </row>
    <row r="558" spans="1:18" s="9" customFormat="1">
      <c r="A558" s="78"/>
      <c r="B558" s="45"/>
      <c r="C558" s="45"/>
      <c r="D558" s="56"/>
      <c r="E558" s="46"/>
      <c r="F558" s="45"/>
      <c r="G558" s="45"/>
      <c r="H558" s="56"/>
      <c r="I558" s="54"/>
      <c r="J558" s="45"/>
      <c r="K558" s="109"/>
      <c r="L5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8" s="57"/>
      <c r="N558" s="44" t="e">
        <f>VLOOKUP(tbl_claims[[#This Row],[Nationality]],Table4[],3,FALSE)</f>
        <v>#N/A</v>
      </c>
      <c r="O558" s="10" t="str">
        <f>IF(tbl_claims[[#This Row],[Date of Birth]]&lt;&gt;"", DATE(YEAR(tbl_claims[[#This Row],[Date of Birth]])+16, MONTH(tbl_claims[[#This Row],[Date of Birth]]), DAY(tbl_claims[[#This Row],[Date of Birth]])), "")</f>
        <v/>
      </c>
      <c r="P558" s="10" t="str">
        <f>IF(tbl_claims[[#This Row],[Date of Birth]]&lt;&gt;"", DATE(YEAR(tbl_claims[[#This Row],[Date of Birth]])+18, MONTH(tbl_claims[[#This Row],[Date of Birth]]), DAY(tbl_claims[[#This Row],[Date of Birth]])), "")</f>
        <v/>
      </c>
      <c r="Q558" s="10" t="str">
        <f>IF(tbl_claims[[#This Row],[Date of Birth]]&lt;&gt;"", DATE(YEAR(tbl_claims[[#This Row],[Date of Birth]])+21, MONTH(tbl_claims[[#This Row],[Date of Birth]]), DAY(tbl_claims[[#This Row],[Date of Birth]])), "")</f>
        <v/>
      </c>
      <c r="R558" s="10" t="str">
        <f>IF(tbl_claims[[#This Row],[Date of Birth]]&lt;&gt;"", DATE(YEAR(tbl_claims[[#This Row],[Date of Birth]])+25, MONTH(tbl_claims[[#This Row],[Date of Birth]]), DAY(tbl_claims[[#This Row],[Date of Birth]])), "")</f>
        <v/>
      </c>
    </row>
    <row r="559" spans="1:18" s="9" customFormat="1">
      <c r="A559" s="78"/>
      <c r="B559" s="45"/>
      <c r="C559" s="45"/>
      <c r="D559" s="56"/>
      <c r="E559" s="46"/>
      <c r="F559" s="45"/>
      <c r="G559" s="45"/>
      <c r="H559" s="56"/>
      <c r="I559" s="54"/>
      <c r="J559" s="45"/>
      <c r="K559" s="109"/>
      <c r="L5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59" s="57"/>
      <c r="N559" s="44" t="e">
        <f>VLOOKUP(tbl_claims[[#This Row],[Nationality]],Table4[],3,FALSE)</f>
        <v>#N/A</v>
      </c>
      <c r="O559" s="10" t="str">
        <f>IF(tbl_claims[[#This Row],[Date of Birth]]&lt;&gt;"", DATE(YEAR(tbl_claims[[#This Row],[Date of Birth]])+16, MONTH(tbl_claims[[#This Row],[Date of Birth]]), DAY(tbl_claims[[#This Row],[Date of Birth]])), "")</f>
        <v/>
      </c>
      <c r="P559" s="10" t="str">
        <f>IF(tbl_claims[[#This Row],[Date of Birth]]&lt;&gt;"", DATE(YEAR(tbl_claims[[#This Row],[Date of Birth]])+18, MONTH(tbl_claims[[#This Row],[Date of Birth]]), DAY(tbl_claims[[#This Row],[Date of Birth]])), "")</f>
        <v/>
      </c>
      <c r="Q559" s="10" t="str">
        <f>IF(tbl_claims[[#This Row],[Date of Birth]]&lt;&gt;"", DATE(YEAR(tbl_claims[[#This Row],[Date of Birth]])+21, MONTH(tbl_claims[[#This Row],[Date of Birth]]), DAY(tbl_claims[[#This Row],[Date of Birth]])), "")</f>
        <v/>
      </c>
      <c r="R559" s="10" t="str">
        <f>IF(tbl_claims[[#This Row],[Date of Birth]]&lt;&gt;"", DATE(YEAR(tbl_claims[[#This Row],[Date of Birth]])+25, MONTH(tbl_claims[[#This Row],[Date of Birth]]), DAY(tbl_claims[[#This Row],[Date of Birth]])), "")</f>
        <v/>
      </c>
    </row>
    <row r="560" spans="1:18" s="9" customFormat="1">
      <c r="A560" s="78"/>
      <c r="B560" s="45"/>
      <c r="C560" s="45"/>
      <c r="D560" s="56"/>
      <c r="E560" s="46"/>
      <c r="F560" s="45"/>
      <c r="G560" s="45"/>
      <c r="H560" s="56"/>
      <c r="I560" s="54"/>
      <c r="J560" s="45"/>
      <c r="K560" s="109"/>
      <c r="L5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0" s="57"/>
      <c r="N560" s="44" t="e">
        <f>VLOOKUP(tbl_claims[[#This Row],[Nationality]],Table4[],3,FALSE)</f>
        <v>#N/A</v>
      </c>
      <c r="O560" s="10" t="str">
        <f>IF(tbl_claims[[#This Row],[Date of Birth]]&lt;&gt;"", DATE(YEAR(tbl_claims[[#This Row],[Date of Birth]])+16, MONTH(tbl_claims[[#This Row],[Date of Birth]]), DAY(tbl_claims[[#This Row],[Date of Birth]])), "")</f>
        <v/>
      </c>
      <c r="P560" s="10" t="str">
        <f>IF(tbl_claims[[#This Row],[Date of Birth]]&lt;&gt;"", DATE(YEAR(tbl_claims[[#This Row],[Date of Birth]])+18, MONTH(tbl_claims[[#This Row],[Date of Birth]]), DAY(tbl_claims[[#This Row],[Date of Birth]])), "")</f>
        <v/>
      </c>
      <c r="Q560" s="10" t="str">
        <f>IF(tbl_claims[[#This Row],[Date of Birth]]&lt;&gt;"", DATE(YEAR(tbl_claims[[#This Row],[Date of Birth]])+21, MONTH(tbl_claims[[#This Row],[Date of Birth]]), DAY(tbl_claims[[#This Row],[Date of Birth]])), "")</f>
        <v/>
      </c>
      <c r="R560" s="10" t="str">
        <f>IF(tbl_claims[[#This Row],[Date of Birth]]&lt;&gt;"", DATE(YEAR(tbl_claims[[#This Row],[Date of Birth]])+25, MONTH(tbl_claims[[#This Row],[Date of Birth]]), DAY(tbl_claims[[#This Row],[Date of Birth]])), "")</f>
        <v/>
      </c>
    </row>
    <row r="561" spans="1:18" s="9" customFormat="1">
      <c r="A561" s="78"/>
      <c r="B561" s="45"/>
      <c r="C561" s="45"/>
      <c r="D561" s="56"/>
      <c r="E561" s="46"/>
      <c r="F561" s="45"/>
      <c r="G561" s="45"/>
      <c r="H561" s="56"/>
      <c r="I561" s="54"/>
      <c r="J561" s="45"/>
      <c r="K561" s="109"/>
      <c r="L5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1" s="57"/>
      <c r="N561" s="44" t="e">
        <f>VLOOKUP(tbl_claims[[#This Row],[Nationality]],Table4[],3,FALSE)</f>
        <v>#N/A</v>
      </c>
      <c r="O561" s="10" t="str">
        <f>IF(tbl_claims[[#This Row],[Date of Birth]]&lt;&gt;"", DATE(YEAR(tbl_claims[[#This Row],[Date of Birth]])+16, MONTH(tbl_claims[[#This Row],[Date of Birth]]), DAY(tbl_claims[[#This Row],[Date of Birth]])), "")</f>
        <v/>
      </c>
      <c r="P561" s="10" t="str">
        <f>IF(tbl_claims[[#This Row],[Date of Birth]]&lt;&gt;"", DATE(YEAR(tbl_claims[[#This Row],[Date of Birth]])+18, MONTH(tbl_claims[[#This Row],[Date of Birth]]), DAY(tbl_claims[[#This Row],[Date of Birth]])), "")</f>
        <v/>
      </c>
      <c r="Q561" s="10" t="str">
        <f>IF(tbl_claims[[#This Row],[Date of Birth]]&lt;&gt;"", DATE(YEAR(tbl_claims[[#This Row],[Date of Birth]])+21, MONTH(tbl_claims[[#This Row],[Date of Birth]]), DAY(tbl_claims[[#This Row],[Date of Birth]])), "")</f>
        <v/>
      </c>
      <c r="R561" s="10" t="str">
        <f>IF(tbl_claims[[#This Row],[Date of Birth]]&lt;&gt;"", DATE(YEAR(tbl_claims[[#This Row],[Date of Birth]])+25, MONTH(tbl_claims[[#This Row],[Date of Birth]]), DAY(tbl_claims[[#This Row],[Date of Birth]])), "")</f>
        <v/>
      </c>
    </row>
    <row r="562" spans="1:18" s="9" customFormat="1">
      <c r="A562" s="78"/>
      <c r="B562" s="45"/>
      <c r="C562" s="45"/>
      <c r="D562" s="56"/>
      <c r="E562" s="46"/>
      <c r="F562" s="45"/>
      <c r="G562" s="45"/>
      <c r="H562" s="56"/>
      <c r="I562" s="54"/>
      <c r="J562" s="45"/>
      <c r="K562" s="109"/>
      <c r="L5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2" s="57"/>
      <c r="N562" s="44" t="e">
        <f>VLOOKUP(tbl_claims[[#This Row],[Nationality]],Table4[],3,FALSE)</f>
        <v>#N/A</v>
      </c>
      <c r="O562" s="10" t="str">
        <f>IF(tbl_claims[[#This Row],[Date of Birth]]&lt;&gt;"", DATE(YEAR(tbl_claims[[#This Row],[Date of Birth]])+16, MONTH(tbl_claims[[#This Row],[Date of Birth]]), DAY(tbl_claims[[#This Row],[Date of Birth]])), "")</f>
        <v/>
      </c>
      <c r="P562" s="10" t="str">
        <f>IF(tbl_claims[[#This Row],[Date of Birth]]&lt;&gt;"", DATE(YEAR(tbl_claims[[#This Row],[Date of Birth]])+18, MONTH(tbl_claims[[#This Row],[Date of Birth]]), DAY(tbl_claims[[#This Row],[Date of Birth]])), "")</f>
        <v/>
      </c>
      <c r="Q562" s="10" t="str">
        <f>IF(tbl_claims[[#This Row],[Date of Birth]]&lt;&gt;"", DATE(YEAR(tbl_claims[[#This Row],[Date of Birth]])+21, MONTH(tbl_claims[[#This Row],[Date of Birth]]), DAY(tbl_claims[[#This Row],[Date of Birth]])), "")</f>
        <v/>
      </c>
      <c r="R562" s="10" t="str">
        <f>IF(tbl_claims[[#This Row],[Date of Birth]]&lt;&gt;"", DATE(YEAR(tbl_claims[[#This Row],[Date of Birth]])+25, MONTH(tbl_claims[[#This Row],[Date of Birth]]), DAY(tbl_claims[[#This Row],[Date of Birth]])), "")</f>
        <v/>
      </c>
    </row>
    <row r="563" spans="1:18" s="9" customFormat="1">
      <c r="A563" s="78"/>
      <c r="B563" s="45"/>
      <c r="C563" s="45"/>
      <c r="D563" s="56"/>
      <c r="E563" s="46"/>
      <c r="F563" s="45"/>
      <c r="G563" s="45"/>
      <c r="H563" s="56"/>
      <c r="I563" s="54"/>
      <c r="J563" s="45"/>
      <c r="K563" s="109"/>
      <c r="L5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3" s="57"/>
      <c r="N563" s="44" t="e">
        <f>VLOOKUP(tbl_claims[[#This Row],[Nationality]],Table4[],3,FALSE)</f>
        <v>#N/A</v>
      </c>
      <c r="O563" s="10" t="str">
        <f>IF(tbl_claims[[#This Row],[Date of Birth]]&lt;&gt;"", DATE(YEAR(tbl_claims[[#This Row],[Date of Birth]])+16, MONTH(tbl_claims[[#This Row],[Date of Birth]]), DAY(tbl_claims[[#This Row],[Date of Birth]])), "")</f>
        <v/>
      </c>
      <c r="P563" s="10" t="str">
        <f>IF(tbl_claims[[#This Row],[Date of Birth]]&lt;&gt;"", DATE(YEAR(tbl_claims[[#This Row],[Date of Birth]])+18, MONTH(tbl_claims[[#This Row],[Date of Birth]]), DAY(tbl_claims[[#This Row],[Date of Birth]])), "")</f>
        <v/>
      </c>
      <c r="Q563" s="10" t="str">
        <f>IF(tbl_claims[[#This Row],[Date of Birth]]&lt;&gt;"", DATE(YEAR(tbl_claims[[#This Row],[Date of Birth]])+21, MONTH(tbl_claims[[#This Row],[Date of Birth]]), DAY(tbl_claims[[#This Row],[Date of Birth]])), "")</f>
        <v/>
      </c>
      <c r="R563" s="10" t="str">
        <f>IF(tbl_claims[[#This Row],[Date of Birth]]&lt;&gt;"", DATE(YEAR(tbl_claims[[#This Row],[Date of Birth]])+25, MONTH(tbl_claims[[#This Row],[Date of Birth]]), DAY(tbl_claims[[#This Row],[Date of Birth]])), "")</f>
        <v/>
      </c>
    </row>
    <row r="564" spans="1:18" s="9" customFormat="1">
      <c r="A564" s="78"/>
      <c r="B564" s="45"/>
      <c r="C564" s="45"/>
      <c r="D564" s="56"/>
      <c r="E564" s="46"/>
      <c r="F564" s="45"/>
      <c r="G564" s="45"/>
      <c r="H564" s="56"/>
      <c r="I564" s="54"/>
      <c r="J564" s="45"/>
      <c r="K564" s="109"/>
      <c r="L5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4" s="57"/>
      <c r="N564" s="44" t="e">
        <f>VLOOKUP(tbl_claims[[#This Row],[Nationality]],Table4[],3,FALSE)</f>
        <v>#N/A</v>
      </c>
      <c r="O564" s="10" t="str">
        <f>IF(tbl_claims[[#This Row],[Date of Birth]]&lt;&gt;"", DATE(YEAR(tbl_claims[[#This Row],[Date of Birth]])+16, MONTH(tbl_claims[[#This Row],[Date of Birth]]), DAY(tbl_claims[[#This Row],[Date of Birth]])), "")</f>
        <v/>
      </c>
      <c r="P564" s="10" t="str">
        <f>IF(tbl_claims[[#This Row],[Date of Birth]]&lt;&gt;"", DATE(YEAR(tbl_claims[[#This Row],[Date of Birth]])+18, MONTH(tbl_claims[[#This Row],[Date of Birth]]), DAY(tbl_claims[[#This Row],[Date of Birth]])), "")</f>
        <v/>
      </c>
      <c r="Q564" s="10" t="str">
        <f>IF(tbl_claims[[#This Row],[Date of Birth]]&lt;&gt;"", DATE(YEAR(tbl_claims[[#This Row],[Date of Birth]])+21, MONTH(tbl_claims[[#This Row],[Date of Birth]]), DAY(tbl_claims[[#This Row],[Date of Birth]])), "")</f>
        <v/>
      </c>
      <c r="R564" s="10" t="str">
        <f>IF(tbl_claims[[#This Row],[Date of Birth]]&lt;&gt;"", DATE(YEAR(tbl_claims[[#This Row],[Date of Birth]])+25, MONTH(tbl_claims[[#This Row],[Date of Birth]]), DAY(tbl_claims[[#This Row],[Date of Birth]])), "")</f>
        <v/>
      </c>
    </row>
    <row r="565" spans="1:18" s="9" customFormat="1">
      <c r="A565" s="78"/>
      <c r="B565" s="45"/>
      <c r="C565" s="45"/>
      <c r="D565" s="56"/>
      <c r="E565" s="46"/>
      <c r="F565" s="45"/>
      <c r="G565" s="45"/>
      <c r="H565" s="56"/>
      <c r="I565" s="54"/>
      <c r="J565" s="45"/>
      <c r="K565" s="109"/>
      <c r="L5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5" s="57"/>
      <c r="N565" s="44" t="e">
        <f>VLOOKUP(tbl_claims[[#This Row],[Nationality]],Table4[],3,FALSE)</f>
        <v>#N/A</v>
      </c>
      <c r="O565" s="10" t="str">
        <f>IF(tbl_claims[[#This Row],[Date of Birth]]&lt;&gt;"", DATE(YEAR(tbl_claims[[#This Row],[Date of Birth]])+16, MONTH(tbl_claims[[#This Row],[Date of Birth]]), DAY(tbl_claims[[#This Row],[Date of Birth]])), "")</f>
        <v/>
      </c>
      <c r="P565" s="10" t="str">
        <f>IF(tbl_claims[[#This Row],[Date of Birth]]&lt;&gt;"", DATE(YEAR(tbl_claims[[#This Row],[Date of Birth]])+18, MONTH(tbl_claims[[#This Row],[Date of Birth]]), DAY(tbl_claims[[#This Row],[Date of Birth]])), "")</f>
        <v/>
      </c>
      <c r="Q565" s="10" t="str">
        <f>IF(tbl_claims[[#This Row],[Date of Birth]]&lt;&gt;"", DATE(YEAR(tbl_claims[[#This Row],[Date of Birth]])+21, MONTH(tbl_claims[[#This Row],[Date of Birth]]), DAY(tbl_claims[[#This Row],[Date of Birth]])), "")</f>
        <v/>
      </c>
      <c r="R565" s="10" t="str">
        <f>IF(tbl_claims[[#This Row],[Date of Birth]]&lt;&gt;"", DATE(YEAR(tbl_claims[[#This Row],[Date of Birth]])+25, MONTH(tbl_claims[[#This Row],[Date of Birth]]), DAY(tbl_claims[[#This Row],[Date of Birth]])), "")</f>
        <v/>
      </c>
    </row>
    <row r="566" spans="1:18" s="9" customFormat="1">
      <c r="A566" s="78"/>
      <c r="B566" s="45"/>
      <c r="C566" s="45"/>
      <c r="D566" s="56"/>
      <c r="E566" s="46"/>
      <c r="F566" s="45"/>
      <c r="G566" s="45"/>
      <c r="H566" s="56"/>
      <c r="I566" s="54"/>
      <c r="J566" s="45"/>
      <c r="K566" s="109"/>
      <c r="L5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6" s="57"/>
      <c r="N566" s="44" t="e">
        <f>VLOOKUP(tbl_claims[[#This Row],[Nationality]],Table4[],3,FALSE)</f>
        <v>#N/A</v>
      </c>
      <c r="O566" s="10" t="str">
        <f>IF(tbl_claims[[#This Row],[Date of Birth]]&lt;&gt;"", DATE(YEAR(tbl_claims[[#This Row],[Date of Birth]])+16, MONTH(tbl_claims[[#This Row],[Date of Birth]]), DAY(tbl_claims[[#This Row],[Date of Birth]])), "")</f>
        <v/>
      </c>
      <c r="P566" s="10" t="str">
        <f>IF(tbl_claims[[#This Row],[Date of Birth]]&lt;&gt;"", DATE(YEAR(tbl_claims[[#This Row],[Date of Birth]])+18, MONTH(tbl_claims[[#This Row],[Date of Birth]]), DAY(tbl_claims[[#This Row],[Date of Birth]])), "")</f>
        <v/>
      </c>
      <c r="Q566" s="10" t="str">
        <f>IF(tbl_claims[[#This Row],[Date of Birth]]&lt;&gt;"", DATE(YEAR(tbl_claims[[#This Row],[Date of Birth]])+21, MONTH(tbl_claims[[#This Row],[Date of Birth]]), DAY(tbl_claims[[#This Row],[Date of Birth]])), "")</f>
        <v/>
      </c>
      <c r="R566" s="10" t="str">
        <f>IF(tbl_claims[[#This Row],[Date of Birth]]&lt;&gt;"", DATE(YEAR(tbl_claims[[#This Row],[Date of Birth]])+25, MONTH(tbl_claims[[#This Row],[Date of Birth]]), DAY(tbl_claims[[#This Row],[Date of Birth]])), "")</f>
        <v/>
      </c>
    </row>
    <row r="567" spans="1:18" s="9" customFormat="1">
      <c r="A567" s="78"/>
      <c r="B567" s="45"/>
      <c r="C567" s="45"/>
      <c r="D567" s="56"/>
      <c r="E567" s="46"/>
      <c r="F567" s="45"/>
      <c r="G567" s="45"/>
      <c r="H567" s="56"/>
      <c r="I567" s="54"/>
      <c r="J567" s="45"/>
      <c r="K567" s="109"/>
      <c r="L5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7" s="57"/>
      <c r="N567" s="44" t="e">
        <f>VLOOKUP(tbl_claims[[#This Row],[Nationality]],Table4[],3,FALSE)</f>
        <v>#N/A</v>
      </c>
      <c r="O567" s="10" t="str">
        <f>IF(tbl_claims[[#This Row],[Date of Birth]]&lt;&gt;"", DATE(YEAR(tbl_claims[[#This Row],[Date of Birth]])+16, MONTH(tbl_claims[[#This Row],[Date of Birth]]), DAY(tbl_claims[[#This Row],[Date of Birth]])), "")</f>
        <v/>
      </c>
      <c r="P567" s="10" t="str">
        <f>IF(tbl_claims[[#This Row],[Date of Birth]]&lt;&gt;"", DATE(YEAR(tbl_claims[[#This Row],[Date of Birth]])+18, MONTH(tbl_claims[[#This Row],[Date of Birth]]), DAY(tbl_claims[[#This Row],[Date of Birth]])), "")</f>
        <v/>
      </c>
      <c r="Q567" s="10" t="str">
        <f>IF(tbl_claims[[#This Row],[Date of Birth]]&lt;&gt;"", DATE(YEAR(tbl_claims[[#This Row],[Date of Birth]])+21, MONTH(tbl_claims[[#This Row],[Date of Birth]]), DAY(tbl_claims[[#This Row],[Date of Birth]])), "")</f>
        <v/>
      </c>
      <c r="R567" s="10" t="str">
        <f>IF(tbl_claims[[#This Row],[Date of Birth]]&lt;&gt;"", DATE(YEAR(tbl_claims[[#This Row],[Date of Birth]])+25, MONTH(tbl_claims[[#This Row],[Date of Birth]]), DAY(tbl_claims[[#This Row],[Date of Birth]])), "")</f>
        <v/>
      </c>
    </row>
    <row r="568" spans="1:18" s="9" customFormat="1">
      <c r="A568" s="78"/>
      <c r="B568" s="45"/>
      <c r="C568" s="45"/>
      <c r="D568" s="56"/>
      <c r="E568" s="46"/>
      <c r="F568" s="45"/>
      <c r="G568" s="45"/>
      <c r="H568" s="56"/>
      <c r="I568" s="54"/>
      <c r="J568" s="45"/>
      <c r="K568" s="109"/>
      <c r="L5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8" s="57"/>
      <c r="N568" s="44" t="e">
        <f>VLOOKUP(tbl_claims[[#This Row],[Nationality]],Table4[],3,FALSE)</f>
        <v>#N/A</v>
      </c>
      <c r="O568" s="10" t="str">
        <f>IF(tbl_claims[[#This Row],[Date of Birth]]&lt;&gt;"", DATE(YEAR(tbl_claims[[#This Row],[Date of Birth]])+16, MONTH(tbl_claims[[#This Row],[Date of Birth]]), DAY(tbl_claims[[#This Row],[Date of Birth]])), "")</f>
        <v/>
      </c>
      <c r="P568" s="10" t="str">
        <f>IF(tbl_claims[[#This Row],[Date of Birth]]&lt;&gt;"", DATE(YEAR(tbl_claims[[#This Row],[Date of Birth]])+18, MONTH(tbl_claims[[#This Row],[Date of Birth]]), DAY(tbl_claims[[#This Row],[Date of Birth]])), "")</f>
        <v/>
      </c>
      <c r="Q568" s="10" t="str">
        <f>IF(tbl_claims[[#This Row],[Date of Birth]]&lt;&gt;"", DATE(YEAR(tbl_claims[[#This Row],[Date of Birth]])+21, MONTH(tbl_claims[[#This Row],[Date of Birth]]), DAY(tbl_claims[[#This Row],[Date of Birth]])), "")</f>
        <v/>
      </c>
      <c r="R568" s="10" t="str">
        <f>IF(tbl_claims[[#This Row],[Date of Birth]]&lt;&gt;"", DATE(YEAR(tbl_claims[[#This Row],[Date of Birth]])+25, MONTH(tbl_claims[[#This Row],[Date of Birth]]), DAY(tbl_claims[[#This Row],[Date of Birth]])), "")</f>
        <v/>
      </c>
    </row>
    <row r="569" spans="1:18" s="9" customFormat="1">
      <c r="A569" s="78"/>
      <c r="B569" s="45"/>
      <c r="C569" s="45"/>
      <c r="D569" s="56"/>
      <c r="E569" s="46"/>
      <c r="F569" s="45"/>
      <c r="G569" s="45"/>
      <c r="H569" s="56"/>
      <c r="I569" s="54"/>
      <c r="J569" s="45"/>
      <c r="K569" s="109"/>
      <c r="L5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69" s="57"/>
      <c r="N569" s="44" t="e">
        <f>VLOOKUP(tbl_claims[[#This Row],[Nationality]],Table4[],3,FALSE)</f>
        <v>#N/A</v>
      </c>
      <c r="O569" s="10" t="str">
        <f>IF(tbl_claims[[#This Row],[Date of Birth]]&lt;&gt;"", DATE(YEAR(tbl_claims[[#This Row],[Date of Birth]])+16, MONTH(tbl_claims[[#This Row],[Date of Birth]]), DAY(tbl_claims[[#This Row],[Date of Birth]])), "")</f>
        <v/>
      </c>
      <c r="P569" s="10" t="str">
        <f>IF(tbl_claims[[#This Row],[Date of Birth]]&lt;&gt;"", DATE(YEAR(tbl_claims[[#This Row],[Date of Birth]])+18, MONTH(tbl_claims[[#This Row],[Date of Birth]]), DAY(tbl_claims[[#This Row],[Date of Birth]])), "")</f>
        <v/>
      </c>
      <c r="Q569" s="10" t="str">
        <f>IF(tbl_claims[[#This Row],[Date of Birth]]&lt;&gt;"", DATE(YEAR(tbl_claims[[#This Row],[Date of Birth]])+21, MONTH(tbl_claims[[#This Row],[Date of Birth]]), DAY(tbl_claims[[#This Row],[Date of Birth]])), "")</f>
        <v/>
      </c>
      <c r="R569" s="10" t="str">
        <f>IF(tbl_claims[[#This Row],[Date of Birth]]&lt;&gt;"", DATE(YEAR(tbl_claims[[#This Row],[Date of Birth]])+25, MONTH(tbl_claims[[#This Row],[Date of Birth]]), DAY(tbl_claims[[#This Row],[Date of Birth]])), "")</f>
        <v/>
      </c>
    </row>
    <row r="570" spans="1:18" s="9" customFormat="1">
      <c r="A570" s="78"/>
      <c r="B570" s="45"/>
      <c r="C570" s="45"/>
      <c r="D570" s="56"/>
      <c r="E570" s="46"/>
      <c r="F570" s="45"/>
      <c r="G570" s="45"/>
      <c r="H570" s="56"/>
      <c r="I570" s="54"/>
      <c r="J570" s="45"/>
      <c r="K570" s="109"/>
      <c r="L5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0" s="57"/>
      <c r="N570" s="44" t="e">
        <f>VLOOKUP(tbl_claims[[#This Row],[Nationality]],Table4[],3,FALSE)</f>
        <v>#N/A</v>
      </c>
      <c r="O570" s="10" t="str">
        <f>IF(tbl_claims[[#This Row],[Date of Birth]]&lt;&gt;"", DATE(YEAR(tbl_claims[[#This Row],[Date of Birth]])+16, MONTH(tbl_claims[[#This Row],[Date of Birth]]), DAY(tbl_claims[[#This Row],[Date of Birth]])), "")</f>
        <v/>
      </c>
      <c r="P570" s="10" t="str">
        <f>IF(tbl_claims[[#This Row],[Date of Birth]]&lt;&gt;"", DATE(YEAR(tbl_claims[[#This Row],[Date of Birth]])+18, MONTH(tbl_claims[[#This Row],[Date of Birth]]), DAY(tbl_claims[[#This Row],[Date of Birth]])), "")</f>
        <v/>
      </c>
      <c r="Q570" s="10" t="str">
        <f>IF(tbl_claims[[#This Row],[Date of Birth]]&lt;&gt;"", DATE(YEAR(tbl_claims[[#This Row],[Date of Birth]])+21, MONTH(tbl_claims[[#This Row],[Date of Birth]]), DAY(tbl_claims[[#This Row],[Date of Birth]])), "")</f>
        <v/>
      </c>
      <c r="R570" s="10" t="str">
        <f>IF(tbl_claims[[#This Row],[Date of Birth]]&lt;&gt;"", DATE(YEAR(tbl_claims[[#This Row],[Date of Birth]])+25, MONTH(tbl_claims[[#This Row],[Date of Birth]]), DAY(tbl_claims[[#This Row],[Date of Birth]])), "")</f>
        <v/>
      </c>
    </row>
    <row r="571" spans="1:18" s="9" customFormat="1">
      <c r="A571" s="78"/>
      <c r="B571" s="45"/>
      <c r="C571" s="45"/>
      <c r="D571" s="56"/>
      <c r="E571" s="46"/>
      <c r="F571" s="45"/>
      <c r="G571" s="45"/>
      <c r="H571" s="56"/>
      <c r="I571" s="54"/>
      <c r="J571" s="45"/>
      <c r="K571" s="109"/>
      <c r="L5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1" s="57"/>
      <c r="N571" s="44" t="e">
        <f>VLOOKUP(tbl_claims[[#This Row],[Nationality]],Table4[],3,FALSE)</f>
        <v>#N/A</v>
      </c>
      <c r="O571" s="10" t="str">
        <f>IF(tbl_claims[[#This Row],[Date of Birth]]&lt;&gt;"", DATE(YEAR(tbl_claims[[#This Row],[Date of Birth]])+16, MONTH(tbl_claims[[#This Row],[Date of Birth]]), DAY(tbl_claims[[#This Row],[Date of Birth]])), "")</f>
        <v/>
      </c>
      <c r="P571" s="10" t="str">
        <f>IF(tbl_claims[[#This Row],[Date of Birth]]&lt;&gt;"", DATE(YEAR(tbl_claims[[#This Row],[Date of Birth]])+18, MONTH(tbl_claims[[#This Row],[Date of Birth]]), DAY(tbl_claims[[#This Row],[Date of Birth]])), "")</f>
        <v/>
      </c>
      <c r="Q571" s="10" t="str">
        <f>IF(tbl_claims[[#This Row],[Date of Birth]]&lt;&gt;"", DATE(YEAR(tbl_claims[[#This Row],[Date of Birth]])+21, MONTH(tbl_claims[[#This Row],[Date of Birth]]), DAY(tbl_claims[[#This Row],[Date of Birth]])), "")</f>
        <v/>
      </c>
      <c r="R571" s="10" t="str">
        <f>IF(tbl_claims[[#This Row],[Date of Birth]]&lt;&gt;"", DATE(YEAR(tbl_claims[[#This Row],[Date of Birth]])+25, MONTH(tbl_claims[[#This Row],[Date of Birth]]), DAY(tbl_claims[[#This Row],[Date of Birth]])), "")</f>
        <v/>
      </c>
    </row>
    <row r="572" spans="1:18" s="9" customFormat="1">
      <c r="A572" s="78"/>
      <c r="B572" s="45"/>
      <c r="C572" s="45"/>
      <c r="D572" s="56"/>
      <c r="E572" s="46"/>
      <c r="F572" s="45"/>
      <c r="G572" s="45"/>
      <c r="H572" s="56"/>
      <c r="I572" s="54"/>
      <c r="J572" s="45"/>
      <c r="K572" s="109"/>
      <c r="L5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2" s="57"/>
      <c r="N572" s="44" t="e">
        <f>VLOOKUP(tbl_claims[[#This Row],[Nationality]],Table4[],3,FALSE)</f>
        <v>#N/A</v>
      </c>
      <c r="O572" s="10" t="str">
        <f>IF(tbl_claims[[#This Row],[Date of Birth]]&lt;&gt;"", DATE(YEAR(tbl_claims[[#This Row],[Date of Birth]])+16, MONTH(tbl_claims[[#This Row],[Date of Birth]]), DAY(tbl_claims[[#This Row],[Date of Birth]])), "")</f>
        <v/>
      </c>
      <c r="P572" s="10" t="str">
        <f>IF(tbl_claims[[#This Row],[Date of Birth]]&lt;&gt;"", DATE(YEAR(tbl_claims[[#This Row],[Date of Birth]])+18, MONTH(tbl_claims[[#This Row],[Date of Birth]]), DAY(tbl_claims[[#This Row],[Date of Birth]])), "")</f>
        <v/>
      </c>
      <c r="Q572" s="10" t="str">
        <f>IF(tbl_claims[[#This Row],[Date of Birth]]&lt;&gt;"", DATE(YEAR(tbl_claims[[#This Row],[Date of Birth]])+21, MONTH(tbl_claims[[#This Row],[Date of Birth]]), DAY(tbl_claims[[#This Row],[Date of Birth]])), "")</f>
        <v/>
      </c>
      <c r="R572" s="10" t="str">
        <f>IF(tbl_claims[[#This Row],[Date of Birth]]&lt;&gt;"", DATE(YEAR(tbl_claims[[#This Row],[Date of Birth]])+25, MONTH(tbl_claims[[#This Row],[Date of Birth]]), DAY(tbl_claims[[#This Row],[Date of Birth]])), "")</f>
        <v/>
      </c>
    </row>
    <row r="573" spans="1:18" s="9" customFormat="1">
      <c r="A573" s="78"/>
      <c r="B573" s="45"/>
      <c r="C573" s="45"/>
      <c r="D573" s="56"/>
      <c r="E573" s="46"/>
      <c r="F573" s="45"/>
      <c r="G573" s="45"/>
      <c r="H573" s="56"/>
      <c r="I573" s="54"/>
      <c r="J573" s="45"/>
      <c r="K573" s="109"/>
      <c r="L5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3" s="57"/>
      <c r="N573" s="44" t="e">
        <f>VLOOKUP(tbl_claims[[#This Row],[Nationality]],Table4[],3,FALSE)</f>
        <v>#N/A</v>
      </c>
      <c r="O573" s="10" t="str">
        <f>IF(tbl_claims[[#This Row],[Date of Birth]]&lt;&gt;"", DATE(YEAR(tbl_claims[[#This Row],[Date of Birth]])+16, MONTH(tbl_claims[[#This Row],[Date of Birth]]), DAY(tbl_claims[[#This Row],[Date of Birth]])), "")</f>
        <v/>
      </c>
      <c r="P573" s="10" t="str">
        <f>IF(tbl_claims[[#This Row],[Date of Birth]]&lt;&gt;"", DATE(YEAR(tbl_claims[[#This Row],[Date of Birth]])+18, MONTH(tbl_claims[[#This Row],[Date of Birth]]), DAY(tbl_claims[[#This Row],[Date of Birth]])), "")</f>
        <v/>
      </c>
      <c r="Q573" s="10" t="str">
        <f>IF(tbl_claims[[#This Row],[Date of Birth]]&lt;&gt;"", DATE(YEAR(tbl_claims[[#This Row],[Date of Birth]])+21, MONTH(tbl_claims[[#This Row],[Date of Birth]]), DAY(tbl_claims[[#This Row],[Date of Birth]])), "")</f>
        <v/>
      </c>
      <c r="R573" s="10" t="str">
        <f>IF(tbl_claims[[#This Row],[Date of Birth]]&lt;&gt;"", DATE(YEAR(tbl_claims[[#This Row],[Date of Birth]])+25, MONTH(tbl_claims[[#This Row],[Date of Birth]]), DAY(tbl_claims[[#This Row],[Date of Birth]])), "")</f>
        <v/>
      </c>
    </row>
    <row r="574" spans="1:18" s="9" customFormat="1">
      <c r="A574" s="78"/>
      <c r="B574" s="45"/>
      <c r="C574" s="45"/>
      <c r="D574" s="56"/>
      <c r="E574" s="46"/>
      <c r="F574" s="45"/>
      <c r="G574" s="45"/>
      <c r="H574" s="56"/>
      <c r="I574" s="54"/>
      <c r="J574" s="45"/>
      <c r="K574" s="109"/>
      <c r="L5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4" s="57"/>
      <c r="N574" s="44" t="e">
        <f>VLOOKUP(tbl_claims[[#This Row],[Nationality]],Table4[],3,FALSE)</f>
        <v>#N/A</v>
      </c>
      <c r="O574" s="10" t="str">
        <f>IF(tbl_claims[[#This Row],[Date of Birth]]&lt;&gt;"", DATE(YEAR(tbl_claims[[#This Row],[Date of Birth]])+16, MONTH(tbl_claims[[#This Row],[Date of Birth]]), DAY(tbl_claims[[#This Row],[Date of Birth]])), "")</f>
        <v/>
      </c>
      <c r="P574" s="10" t="str">
        <f>IF(tbl_claims[[#This Row],[Date of Birth]]&lt;&gt;"", DATE(YEAR(tbl_claims[[#This Row],[Date of Birth]])+18, MONTH(tbl_claims[[#This Row],[Date of Birth]]), DAY(tbl_claims[[#This Row],[Date of Birth]])), "")</f>
        <v/>
      </c>
      <c r="Q574" s="10" t="str">
        <f>IF(tbl_claims[[#This Row],[Date of Birth]]&lt;&gt;"", DATE(YEAR(tbl_claims[[#This Row],[Date of Birth]])+21, MONTH(tbl_claims[[#This Row],[Date of Birth]]), DAY(tbl_claims[[#This Row],[Date of Birth]])), "")</f>
        <v/>
      </c>
      <c r="R574" s="10" t="str">
        <f>IF(tbl_claims[[#This Row],[Date of Birth]]&lt;&gt;"", DATE(YEAR(tbl_claims[[#This Row],[Date of Birth]])+25, MONTH(tbl_claims[[#This Row],[Date of Birth]]), DAY(tbl_claims[[#This Row],[Date of Birth]])), "")</f>
        <v/>
      </c>
    </row>
    <row r="575" spans="1:18" s="9" customFormat="1">
      <c r="A575" s="78"/>
      <c r="B575" s="45"/>
      <c r="C575" s="45"/>
      <c r="D575" s="56"/>
      <c r="E575" s="46"/>
      <c r="F575" s="45"/>
      <c r="G575" s="45"/>
      <c r="H575" s="56"/>
      <c r="I575" s="54"/>
      <c r="J575" s="45"/>
      <c r="K575" s="109"/>
      <c r="L5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5" s="57"/>
      <c r="N575" s="44" t="e">
        <f>VLOOKUP(tbl_claims[[#This Row],[Nationality]],Table4[],3,FALSE)</f>
        <v>#N/A</v>
      </c>
      <c r="O575" s="10" t="str">
        <f>IF(tbl_claims[[#This Row],[Date of Birth]]&lt;&gt;"", DATE(YEAR(tbl_claims[[#This Row],[Date of Birth]])+16, MONTH(tbl_claims[[#This Row],[Date of Birth]]), DAY(tbl_claims[[#This Row],[Date of Birth]])), "")</f>
        <v/>
      </c>
      <c r="P575" s="10" t="str">
        <f>IF(tbl_claims[[#This Row],[Date of Birth]]&lt;&gt;"", DATE(YEAR(tbl_claims[[#This Row],[Date of Birth]])+18, MONTH(tbl_claims[[#This Row],[Date of Birth]]), DAY(tbl_claims[[#This Row],[Date of Birth]])), "")</f>
        <v/>
      </c>
      <c r="Q575" s="10" t="str">
        <f>IF(tbl_claims[[#This Row],[Date of Birth]]&lt;&gt;"", DATE(YEAR(tbl_claims[[#This Row],[Date of Birth]])+21, MONTH(tbl_claims[[#This Row],[Date of Birth]]), DAY(tbl_claims[[#This Row],[Date of Birth]])), "")</f>
        <v/>
      </c>
      <c r="R575" s="10" t="str">
        <f>IF(tbl_claims[[#This Row],[Date of Birth]]&lt;&gt;"", DATE(YEAR(tbl_claims[[#This Row],[Date of Birth]])+25, MONTH(tbl_claims[[#This Row],[Date of Birth]]), DAY(tbl_claims[[#This Row],[Date of Birth]])), "")</f>
        <v/>
      </c>
    </row>
    <row r="576" spans="1:18" s="9" customFormat="1">
      <c r="A576" s="78"/>
      <c r="B576" s="45"/>
      <c r="C576" s="45"/>
      <c r="D576" s="56"/>
      <c r="E576" s="46"/>
      <c r="F576" s="45"/>
      <c r="G576" s="45"/>
      <c r="H576" s="56"/>
      <c r="I576" s="54"/>
      <c r="J576" s="45"/>
      <c r="K576" s="109"/>
      <c r="L5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6" s="57"/>
      <c r="N576" s="44" t="e">
        <f>VLOOKUP(tbl_claims[[#This Row],[Nationality]],Table4[],3,FALSE)</f>
        <v>#N/A</v>
      </c>
      <c r="O576" s="10" t="str">
        <f>IF(tbl_claims[[#This Row],[Date of Birth]]&lt;&gt;"", DATE(YEAR(tbl_claims[[#This Row],[Date of Birth]])+16, MONTH(tbl_claims[[#This Row],[Date of Birth]]), DAY(tbl_claims[[#This Row],[Date of Birth]])), "")</f>
        <v/>
      </c>
      <c r="P576" s="10" t="str">
        <f>IF(tbl_claims[[#This Row],[Date of Birth]]&lt;&gt;"", DATE(YEAR(tbl_claims[[#This Row],[Date of Birth]])+18, MONTH(tbl_claims[[#This Row],[Date of Birth]]), DAY(tbl_claims[[#This Row],[Date of Birth]])), "")</f>
        <v/>
      </c>
      <c r="Q576" s="10" t="str">
        <f>IF(tbl_claims[[#This Row],[Date of Birth]]&lt;&gt;"", DATE(YEAR(tbl_claims[[#This Row],[Date of Birth]])+21, MONTH(tbl_claims[[#This Row],[Date of Birth]]), DAY(tbl_claims[[#This Row],[Date of Birth]])), "")</f>
        <v/>
      </c>
      <c r="R576" s="10" t="str">
        <f>IF(tbl_claims[[#This Row],[Date of Birth]]&lt;&gt;"", DATE(YEAR(tbl_claims[[#This Row],[Date of Birth]])+25, MONTH(tbl_claims[[#This Row],[Date of Birth]]), DAY(tbl_claims[[#This Row],[Date of Birth]])), "")</f>
        <v/>
      </c>
    </row>
    <row r="577" spans="1:18" s="9" customFormat="1">
      <c r="A577" s="78"/>
      <c r="B577" s="45"/>
      <c r="C577" s="45"/>
      <c r="D577" s="56"/>
      <c r="E577" s="46"/>
      <c r="F577" s="45"/>
      <c r="G577" s="45"/>
      <c r="H577" s="56"/>
      <c r="I577" s="54"/>
      <c r="J577" s="45"/>
      <c r="K577" s="109"/>
      <c r="L5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7" s="57"/>
      <c r="N577" s="44" t="e">
        <f>VLOOKUP(tbl_claims[[#This Row],[Nationality]],Table4[],3,FALSE)</f>
        <v>#N/A</v>
      </c>
      <c r="O577" s="10" t="str">
        <f>IF(tbl_claims[[#This Row],[Date of Birth]]&lt;&gt;"", DATE(YEAR(tbl_claims[[#This Row],[Date of Birth]])+16, MONTH(tbl_claims[[#This Row],[Date of Birth]]), DAY(tbl_claims[[#This Row],[Date of Birth]])), "")</f>
        <v/>
      </c>
      <c r="P577" s="10" t="str">
        <f>IF(tbl_claims[[#This Row],[Date of Birth]]&lt;&gt;"", DATE(YEAR(tbl_claims[[#This Row],[Date of Birth]])+18, MONTH(tbl_claims[[#This Row],[Date of Birth]]), DAY(tbl_claims[[#This Row],[Date of Birth]])), "")</f>
        <v/>
      </c>
      <c r="Q577" s="10" t="str">
        <f>IF(tbl_claims[[#This Row],[Date of Birth]]&lt;&gt;"", DATE(YEAR(tbl_claims[[#This Row],[Date of Birth]])+21, MONTH(tbl_claims[[#This Row],[Date of Birth]]), DAY(tbl_claims[[#This Row],[Date of Birth]])), "")</f>
        <v/>
      </c>
      <c r="R577" s="10" t="str">
        <f>IF(tbl_claims[[#This Row],[Date of Birth]]&lt;&gt;"", DATE(YEAR(tbl_claims[[#This Row],[Date of Birth]])+25, MONTH(tbl_claims[[#This Row],[Date of Birth]]), DAY(tbl_claims[[#This Row],[Date of Birth]])), "")</f>
        <v/>
      </c>
    </row>
    <row r="578" spans="1:18" s="9" customFormat="1">
      <c r="A578" s="78"/>
      <c r="B578" s="45"/>
      <c r="C578" s="45"/>
      <c r="D578" s="56"/>
      <c r="E578" s="46"/>
      <c r="F578" s="45"/>
      <c r="G578" s="45"/>
      <c r="H578" s="56"/>
      <c r="I578" s="54"/>
      <c r="J578" s="45"/>
      <c r="K578" s="109"/>
      <c r="L5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8" s="57"/>
      <c r="N578" s="44" t="e">
        <f>VLOOKUP(tbl_claims[[#This Row],[Nationality]],Table4[],3,FALSE)</f>
        <v>#N/A</v>
      </c>
      <c r="O578" s="10" t="str">
        <f>IF(tbl_claims[[#This Row],[Date of Birth]]&lt;&gt;"", DATE(YEAR(tbl_claims[[#This Row],[Date of Birth]])+16, MONTH(tbl_claims[[#This Row],[Date of Birth]]), DAY(tbl_claims[[#This Row],[Date of Birth]])), "")</f>
        <v/>
      </c>
      <c r="P578" s="10" t="str">
        <f>IF(tbl_claims[[#This Row],[Date of Birth]]&lt;&gt;"", DATE(YEAR(tbl_claims[[#This Row],[Date of Birth]])+18, MONTH(tbl_claims[[#This Row],[Date of Birth]]), DAY(tbl_claims[[#This Row],[Date of Birth]])), "")</f>
        <v/>
      </c>
      <c r="Q578" s="10" t="str">
        <f>IF(tbl_claims[[#This Row],[Date of Birth]]&lt;&gt;"", DATE(YEAR(tbl_claims[[#This Row],[Date of Birth]])+21, MONTH(tbl_claims[[#This Row],[Date of Birth]]), DAY(tbl_claims[[#This Row],[Date of Birth]])), "")</f>
        <v/>
      </c>
      <c r="R578" s="10" t="str">
        <f>IF(tbl_claims[[#This Row],[Date of Birth]]&lt;&gt;"", DATE(YEAR(tbl_claims[[#This Row],[Date of Birth]])+25, MONTH(tbl_claims[[#This Row],[Date of Birth]]), DAY(tbl_claims[[#This Row],[Date of Birth]])), "")</f>
        <v/>
      </c>
    </row>
    <row r="579" spans="1:18" s="9" customFormat="1">
      <c r="A579" s="78"/>
      <c r="B579" s="45"/>
      <c r="C579" s="45"/>
      <c r="D579" s="56"/>
      <c r="E579" s="46"/>
      <c r="F579" s="45"/>
      <c r="G579" s="45"/>
      <c r="H579" s="56"/>
      <c r="I579" s="54"/>
      <c r="J579" s="45"/>
      <c r="K579" s="109"/>
      <c r="L5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79" s="57"/>
      <c r="N579" s="44" t="e">
        <f>VLOOKUP(tbl_claims[[#This Row],[Nationality]],Table4[],3,FALSE)</f>
        <v>#N/A</v>
      </c>
      <c r="O579" s="10" t="str">
        <f>IF(tbl_claims[[#This Row],[Date of Birth]]&lt;&gt;"", DATE(YEAR(tbl_claims[[#This Row],[Date of Birth]])+16, MONTH(tbl_claims[[#This Row],[Date of Birth]]), DAY(tbl_claims[[#This Row],[Date of Birth]])), "")</f>
        <v/>
      </c>
      <c r="P579" s="10" t="str">
        <f>IF(tbl_claims[[#This Row],[Date of Birth]]&lt;&gt;"", DATE(YEAR(tbl_claims[[#This Row],[Date of Birth]])+18, MONTH(tbl_claims[[#This Row],[Date of Birth]]), DAY(tbl_claims[[#This Row],[Date of Birth]])), "")</f>
        <v/>
      </c>
      <c r="Q579" s="10" t="str">
        <f>IF(tbl_claims[[#This Row],[Date of Birth]]&lt;&gt;"", DATE(YEAR(tbl_claims[[#This Row],[Date of Birth]])+21, MONTH(tbl_claims[[#This Row],[Date of Birth]]), DAY(tbl_claims[[#This Row],[Date of Birth]])), "")</f>
        <v/>
      </c>
      <c r="R579" s="10" t="str">
        <f>IF(tbl_claims[[#This Row],[Date of Birth]]&lt;&gt;"", DATE(YEAR(tbl_claims[[#This Row],[Date of Birth]])+25, MONTH(tbl_claims[[#This Row],[Date of Birth]]), DAY(tbl_claims[[#This Row],[Date of Birth]])), "")</f>
        <v/>
      </c>
    </row>
    <row r="580" spans="1:18" s="9" customFormat="1">
      <c r="A580" s="78"/>
      <c r="B580" s="45"/>
      <c r="C580" s="45"/>
      <c r="D580" s="56"/>
      <c r="E580" s="46"/>
      <c r="F580" s="45"/>
      <c r="G580" s="45"/>
      <c r="H580" s="56"/>
      <c r="I580" s="54"/>
      <c r="J580" s="45"/>
      <c r="K580" s="109"/>
      <c r="L5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0" s="57"/>
      <c r="N580" s="44" t="e">
        <f>VLOOKUP(tbl_claims[[#This Row],[Nationality]],Table4[],3,FALSE)</f>
        <v>#N/A</v>
      </c>
      <c r="O580" s="10" t="str">
        <f>IF(tbl_claims[[#This Row],[Date of Birth]]&lt;&gt;"", DATE(YEAR(tbl_claims[[#This Row],[Date of Birth]])+16, MONTH(tbl_claims[[#This Row],[Date of Birth]]), DAY(tbl_claims[[#This Row],[Date of Birth]])), "")</f>
        <v/>
      </c>
      <c r="P580" s="10" t="str">
        <f>IF(tbl_claims[[#This Row],[Date of Birth]]&lt;&gt;"", DATE(YEAR(tbl_claims[[#This Row],[Date of Birth]])+18, MONTH(tbl_claims[[#This Row],[Date of Birth]]), DAY(tbl_claims[[#This Row],[Date of Birth]])), "")</f>
        <v/>
      </c>
      <c r="Q580" s="10" t="str">
        <f>IF(tbl_claims[[#This Row],[Date of Birth]]&lt;&gt;"", DATE(YEAR(tbl_claims[[#This Row],[Date of Birth]])+21, MONTH(tbl_claims[[#This Row],[Date of Birth]]), DAY(tbl_claims[[#This Row],[Date of Birth]])), "")</f>
        <v/>
      </c>
      <c r="R580" s="10" t="str">
        <f>IF(tbl_claims[[#This Row],[Date of Birth]]&lt;&gt;"", DATE(YEAR(tbl_claims[[#This Row],[Date of Birth]])+25, MONTH(tbl_claims[[#This Row],[Date of Birth]]), DAY(tbl_claims[[#This Row],[Date of Birth]])), "")</f>
        <v/>
      </c>
    </row>
    <row r="581" spans="1:18" s="9" customFormat="1">
      <c r="A581" s="78"/>
      <c r="B581" s="45"/>
      <c r="C581" s="45"/>
      <c r="D581" s="56"/>
      <c r="E581" s="46"/>
      <c r="F581" s="45"/>
      <c r="G581" s="45"/>
      <c r="H581" s="56"/>
      <c r="I581" s="54"/>
      <c r="J581" s="45"/>
      <c r="K581" s="109"/>
      <c r="L5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1" s="57"/>
      <c r="N581" s="44" t="e">
        <f>VLOOKUP(tbl_claims[[#This Row],[Nationality]],Table4[],3,FALSE)</f>
        <v>#N/A</v>
      </c>
      <c r="O581" s="10" t="str">
        <f>IF(tbl_claims[[#This Row],[Date of Birth]]&lt;&gt;"", DATE(YEAR(tbl_claims[[#This Row],[Date of Birth]])+16, MONTH(tbl_claims[[#This Row],[Date of Birth]]), DAY(tbl_claims[[#This Row],[Date of Birth]])), "")</f>
        <v/>
      </c>
      <c r="P581" s="10" t="str">
        <f>IF(tbl_claims[[#This Row],[Date of Birth]]&lt;&gt;"", DATE(YEAR(tbl_claims[[#This Row],[Date of Birth]])+18, MONTH(tbl_claims[[#This Row],[Date of Birth]]), DAY(tbl_claims[[#This Row],[Date of Birth]])), "")</f>
        <v/>
      </c>
      <c r="Q581" s="10" t="str">
        <f>IF(tbl_claims[[#This Row],[Date of Birth]]&lt;&gt;"", DATE(YEAR(tbl_claims[[#This Row],[Date of Birth]])+21, MONTH(tbl_claims[[#This Row],[Date of Birth]]), DAY(tbl_claims[[#This Row],[Date of Birth]])), "")</f>
        <v/>
      </c>
      <c r="R581" s="10" t="str">
        <f>IF(tbl_claims[[#This Row],[Date of Birth]]&lt;&gt;"", DATE(YEAR(tbl_claims[[#This Row],[Date of Birth]])+25, MONTH(tbl_claims[[#This Row],[Date of Birth]]), DAY(tbl_claims[[#This Row],[Date of Birth]])), "")</f>
        <v/>
      </c>
    </row>
    <row r="582" spans="1:18" s="9" customFormat="1">
      <c r="A582" s="78"/>
      <c r="B582" s="45"/>
      <c r="C582" s="45"/>
      <c r="D582" s="56"/>
      <c r="E582" s="46"/>
      <c r="F582" s="45"/>
      <c r="G582" s="45"/>
      <c r="H582" s="56"/>
      <c r="I582" s="54"/>
      <c r="J582" s="45"/>
      <c r="K582" s="109"/>
      <c r="L5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2" s="57"/>
      <c r="N582" s="44" t="e">
        <f>VLOOKUP(tbl_claims[[#This Row],[Nationality]],Table4[],3,FALSE)</f>
        <v>#N/A</v>
      </c>
      <c r="O582" s="10" t="str">
        <f>IF(tbl_claims[[#This Row],[Date of Birth]]&lt;&gt;"", DATE(YEAR(tbl_claims[[#This Row],[Date of Birth]])+16, MONTH(tbl_claims[[#This Row],[Date of Birth]]), DAY(tbl_claims[[#This Row],[Date of Birth]])), "")</f>
        <v/>
      </c>
      <c r="P582" s="10" t="str">
        <f>IF(tbl_claims[[#This Row],[Date of Birth]]&lt;&gt;"", DATE(YEAR(tbl_claims[[#This Row],[Date of Birth]])+18, MONTH(tbl_claims[[#This Row],[Date of Birth]]), DAY(tbl_claims[[#This Row],[Date of Birth]])), "")</f>
        <v/>
      </c>
      <c r="Q582" s="10" t="str">
        <f>IF(tbl_claims[[#This Row],[Date of Birth]]&lt;&gt;"", DATE(YEAR(tbl_claims[[#This Row],[Date of Birth]])+21, MONTH(tbl_claims[[#This Row],[Date of Birth]]), DAY(tbl_claims[[#This Row],[Date of Birth]])), "")</f>
        <v/>
      </c>
      <c r="R582" s="10" t="str">
        <f>IF(tbl_claims[[#This Row],[Date of Birth]]&lt;&gt;"", DATE(YEAR(tbl_claims[[#This Row],[Date of Birth]])+25, MONTH(tbl_claims[[#This Row],[Date of Birth]]), DAY(tbl_claims[[#This Row],[Date of Birth]])), "")</f>
        <v/>
      </c>
    </row>
    <row r="583" spans="1:18" s="9" customFormat="1">
      <c r="A583" s="78"/>
      <c r="B583" s="45"/>
      <c r="C583" s="45"/>
      <c r="D583" s="56"/>
      <c r="E583" s="46"/>
      <c r="F583" s="45"/>
      <c r="G583" s="45"/>
      <c r="H583" s="56"/>
      <c r="I583" s="54"/>
      <c r="J583" s="45"/>
      <c r="K583" s="109"/>
      <c r="L5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3" s="57"/>
      <c r="N583" s="44" t="e">
        <f>VLOOKUP(tbl_claims[[#This Row],[Nationality]],Table4[],3,FALSE)</f>
        <v>#N/A</v>
      </c>
      <c r="O583" s="10" t="str">
        <f>IF(tbl_claims[[#This Row],[Date of Birth]]&lt;&gt;"", DATE(YEAR(tbl_claims[[#This Row],[Date of Birth]])+16, MONTH(tbl_claims[[#This Row],[Date of Birth]]), DAY(tbl_claims[[#This Row],[Date of Birth]])), "")</f>
        <v/>
      </c>
      <c r="P583" s="10" t="str">
        <f>IF(tbl_claims[[#This Row],[Date of Birth]]&lt;&gt;"", DATE(YEAR(tbl_claims[[#This Row],[Date of Birth]])+18, MONTH(tbl_claims[[#This Row],[Date of Birth]]), DAY(tbl_claims[[#This Row],[Date of Birth]])), "")</f>
        <v/>
      </c>
      <c r="Q583" s="10" t="str">
        <f>IF(tbl_claims[[#This Row],[Date of Birth]]&lt;&gt;"", DATE(YEAR(tbl_claims[[#This Row],[Date of Birth]])+21, MONTH(tbl_claims[[#This Row],[Date of Birth]]), DAY(tbl_claims[[#This Row],[Date of Birth]])), "")</f>
        <v/>
      </c>
      <c r="R583" s="10" t="str">
        <f>IF(tbl_claims[[#This Row],[Date of Birth]]&lt;&gt;"", DATE(YEAR(tbl_claims[[#This Row],[Date of Birth]])+25, MONTH(tbl_claims[[#This Row],[Date of Birth]]), DAY(tbl_claims[[#This Row],[Date of Birth]])), "")</f>
        <v/>
      </c>
    </row>
    <row r="584" spans="1:18" s="9" customFormat="1">
      <c r="A584" s="78"/>
      <c r="B584" s="45"/>
      <c r="C584" s="45"/>
      <c r="D584" s="56"/>
      <c r="E584" s="46"/>
      <c r="F584" s="45"/>
      <c r="G584" s="45"/>
      <c r="H584" s="56"/>
      <c r="I584" s="54"/>
      <c r="J584" s="45"/>
      <c r="K584" s="109"/>
      <c r="L5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4" s="57"/>
      <c r="N584" s="44" t="e">
        <f>VLOOKUP(tbl_claims[[#This Row],[Nationality]],Table4[],3,FALSE)</f>
        <v>#N/A</v>
      </c>
      <c r="O584" s="10" t="str">
        <f>IF(tbl_claims[[#This Row],[Date of Birth]]&lt;&gt;"", DATE(YEAR(tbl_claims[[#This Row],[Date of Birth]])+16, MONTH(tbl_claims[[#This Row],[Date of Birth]]), DAY(tbl_claims[[#This Row],[Date of Birth]])), "")</f>
        <v/>
      </c>
      <c r="P584" s="10" t="str">
        <f>IF(tbl_claims[[#This Row],[Date of Birth]]&lt;&gt;"", DATE(YEAR(tbl_claims[[#This Row],[Date of Birth]])+18, MONTH(tbl_claims[[#This Row],[Date of Birth]]), DAY(tbl_claims[[#This Row],[Date of Birth]])), "")</f>
        <v/>
      </c>
      <c r="Q584" s="10" t="str">
        <f>IF(tbl_claims[[#This Row],[Date of Birth]]&lt;&gt;"", DATE(YEAR(tbl_claims[[#This Row],[Date of Birth]])+21, MONTH(tbl_claims[[#This Row],[Date of Birth]]), DAY(tbl_claims[[#This Row],[Date of Birth]])), "")</f>
        <v/>
      </c>
      <c r="R584" s="10" t="str">
        <f>IF(tbl_claims[[#This Row],[Date of Birth]]&lt;&gt;"", DATE(YEAR(tbl_claims[[#This Row],[Date of Birth]])+25, MONTH(tbl_claims[[#This Row],[Date of Birth]]), DAY(tbl_claims[[#This Row],[Date of Birth]])), "")</f>
        <v/>
      </c>
    </row>
    <row r="585" spans="1:18" s="9" customFormat="1">
      <c r="A585" s="78"/>
      <c r="B585" s="45"/>
      <c r="C585" s="45"/>
      <c r="D585" s="56"/>
      <c r="E585" s="46"/>
      <c r="F585" s="45"/>
      <c r="G585" s="45"/>
      <c r="H585" s="56"/>
      <c r="I585" s="54"/>
      <c r="J585" s="45"/>
      <c r="K585" s="109"/>
      <c r="L5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5" s="57"/>
      <c r="N585" s="44" t="e">
        <f>VLOOKUP(tbl_claims[[#This Row],[Nationality]],Table4[],3,FALSE)</f>
        <v>#N/A</v>
      </c>
      <c r="O585" s="10" t="str">
        <f>IF(tbl_claims[[#This Row],[Date of Birth]]&lt;&gt;"", DATE(YEAR(tbl_claims[[#This Row],[Date of Birth]])+16, MONTH(tbl_claims[[#This Row],[Date of Birth]]), DAY(tbl_claims[[#This Row],[Date of Birth]])), "")</f>
        <v/>
      </c>
      <c r="P585" s="10" t="str">
        <f>IF(tbl_claims[[#This Row],[Date of Birth]]&lt;&gt;"", DATE(YEAR(tbl_claims[[#This Row],[Date of Birth]])+18, MONTH(tbl_claims[[#This Row],[Date of Birth]]), DAY(tbl_claims[[#This Row],[Date of Birth]])), "")</f>
        <v/>
      </c>
      <c r="Q585" s="10" t="str">
        <f>IF(tbl_claims[[#This Row],[Date of Birth]]&lt;&gt;"", DATE(YEAR(tbl_claims[[#This Row],[Date of Birth]])+21, MONTH(tbl_claims[[#This Row],[Date of Birth]]), DAY(tbl_claims[[#This Row],[Date of Birth]])), "")</f>
        <v/>
      </c>
      <c r="R585" s="10" t="str">
        <f>IF(tbl_claims[[#This Row],[Date of Birth]]&lt;&gt;"", DATE(YEAR(tbl_claims[[#This Row],[Date of Birth]])+25, MONTH(tbl_claims[[#This Row],[Date of Birth]]), DAY(tbl_claims[[#This Row],[Date of Birth]])), "")</f>
        <v/>
      </c>
    </row>
    <row r="586" spans="1:18" s="9" customFormat="1">
      <c r="A586" s="78"/>
      <c r="B586" s="45"/>
      <c r="C586" s="45"/>
      <c r="D586" s="56"/>
      <c r="E586" s="46"/>
      <c r="F586" s="45"/>
      <c r="G586" s="45"/>
      <c r="H586" s="56"/>
      <c r="I586" s="54"/>
      <c r="J586" s="45"/>
      <c r="K586" s="109"/>
      <c r="L5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6" s="57"/>
      <c r="N586" s="44" t="e">
        <f>VLOOKUP(tbl_claims[[#This Row],[Nationality]],Table4[],3,FALSE)</f>
        <v>#N/A</v>
      </c>
      <c r="O586" s="10" t="str">
        <f>IF(tbl_claims[[#This Row],[Date of Birth]]&lt;&gt;"", DATE(YEAR(tbl_claims[[#This Row],[Date of Birth]])+16, MONTH(tbl_claims[[#This Row],[Date of Birth]]), DAY(tbl_claims[[#This Row],[Date of Birth]])), "")</f>
        <v/>
      </c>
      <c r="P586" s="10" t="str">
        <f>IF(tbl_claims[[#This Row],[Date of Birth]]&lt;&gt;"", DATE(YEAR(tbl_claims[[#This Row],[Date of Birth]])+18, MONTH(tbl_claims[[#This Row],[Date of Birth]]), DAY(tbl_claims[[#This Row],[Date of Birth]])), "")</f>
        <v/>
      </c>
      <c r="Q586" s="10" t="str">
        <f>IF(tbl_claims[[#This Row],[Date of Birth]]&lt;&gt;"", DATE(YEAR(tbl_claims[[#This Row],[Date of Birth]])+21, MONTH(tbl_claims[[#This Row],[Date of Birth]]), DAY(tbl_claims[[#This Row],[Date of Birth]])), "")</f>
        <v/>
      </c>
      <c r="R586" s="10" t="str">
        <f>IF(tbl_claims[[#This Row],[Date of Birth]]&lt;&gt;"", DATE(YEAR(tbl_claims[[#This Row],[Date of Birth]])+25, MONTH(tbl_claims[[#This Row],[Date of Birth]]), DAY(tbl_claims[[#This Row],[Date of Birth]])), "")</f>
        <v/>
      </c>
    </row>
    <row r="587" spans="1:18" s="9" customFormat="1">
      <c r="A587" s="78"/>
      <c r="B587" s="45"/>
      <c r="C587" s="45"/>
      <c r="D587" s="56"/>
      <c r="E587" s="46"/>
      <c r="F587" s="45"/>
      <c r="G587" s="45"/>
      <c r="H587" s="56"/>
      <c r="I587" s="54"/>
      <c r="J587" s="45"/>
      <c r="K587" s="109"/>
      <c r="L5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7" s="57"/>
      <c r="N587" s="44" t="e">
        <f>VLOOKUP(tbl_claims[[#This Row],[Nationality]],Table4[],3,FALSE)</f>
        <v>#N/A</v>
      </c>
      <c r="O587" s="10" t="str">
        <f>IF(tbl_claims[[#This Row],[Date of Birth]]&lt;&gt;"", DATE(YEAR(tbl_claims[[#This Row],[Date of Birth]])+16, MONTH(tbl_claims[[#This Row],[Date of Birth]]), DAY(tbl_claims[[#This Row],[Date of Birth]])), "")</f>
        <v/>
      </c>
      <c r="P587" s="10" t="str">
        <f>IF(tbl_claims[[#This Row],[Date of Birth]]&lt;&gt;"", DATE(YEAR(tbl_claims[[#This Row],[Date of Birth]])+18, MONTH(tbl_claims[[#This Row],[Date of Birth]]), DAY(tbl_claims[[#This Row],[Date of Birth]])), "")</f>
        <v/>
      </c>
      <c r="Q587" s="10" t="str">
        <f>IF(tbl_claims[[#This Row],[Date of Birth]]&lt;&gt;"", DATE(YEAR(tbl_claims[[#This Row],[Date of Birth]])+21, MONTH(tbl_claims[[#This Row],[Date of Birth]]), DAY(tbl_claims[[#This Row],[Date of Birth]])), "")</f>
        <v/>
      </c>
      <c r="R587" s="10" t="str">
        <f>IF(tbl_claims[[#This Row],[Date of Birth]]&lt;&gt;"", DATE(YEAR(tbl_claims[[#This Row],[Date of Birth]])+25, MONTH(tbl_claims[[#This Row],[Date of Birth]]), DAY(tbl_claims[[#This Row],[Date of Birth]])), "")</f>
        <v/>
      </c>
    </row>
    <row r="588" spans="1:18" s="9" customFormat="1">
      <c r="A588" s="78"/>
      <c r="B588" s="45"/>
      <c r="C588" s="45"/>
      <c r="D588" s="56"/>
      <c r="E588" s="46"/>
      <c r="F588" s="45"/>
      <c r="G588" s="45"/>
      <c r="H588" s="56"/>
      <c r="I588" s="54"/>
      <c r="J588" s="45"/>
      <c r="K588" s="109"/>
      <c r="L5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8" s="57"/>
      <c r="N588" s="44" t="e">
        <f>VLOOKUP(tbl_claims[[#This Row],[Nationality]],Table4[],3,FALSE)</f>
        <v>#N/A</v>
      </c>
      <c r="O588" s="10" t="str">
        <f>IF(tbl_claims[[#This Row],[Date of Birth]]&lt;&gt;"", DATE(YEAR(tbl_claims[[#This Row],[Date of Birth]])+16, MONTH(tbl_claims[[#This Row],[Date of Birth]]), DAY(tbl_claims[[#This Row],[Date of Birth]])), "")</f>
        <v/>
      </c>
      <c r="P588" s="10" t="str">
        <f>IF(tbl_claims[[#This Row],[Date of Birth]]&lt;&gt;"", DATE(YEAR(tbl_claims[[#This Row],[Date of Birth]])+18, MONTH(tbl_claims[[#This Row],[Date of Birth]]), DAY(tbl_claims[[#This Row],[Date of Birth]])), "")</f>
        <v/>
      </c>
      <c r="Q588" s="10" t="str">
        <f>IF(tbl_claims[[#This Row],[Date of Birth]]&lt;&gt;"", DATE(YEAR(tbl_claims[[#This Row],[Date of Birth]])+21, MONTH(tbl_claims[[#This Row],[Date of Birth]]), DAY(tbl_claims[[#This Row],[Date of Birth]])), "")</f>
        <v/>
      </c>
      <c r="R588" s="10" t="str">
        <f>IF(tbl_claims[[#This Row],[Date of Birth]]&lt;&gt;"", DATE(YEAR(tbl_claims[[#This Row],[Date of Birth]])+25, MONTH(tbl_claims[[#This Row],[Date of Birth]]), DAY(tbl_claims[[#This Row],[Date of Birth]])), "")</f>
        <v/>
      </c>
    </row>
    <row r="589" spans="1:18" s="9" customFormat="1">
      <c r="A589" s="78"/>
      <c r="B589" s="45"/>
      <c r="C589" s="45"/>
      <c r="D589" s="56"/>
      <c r="E589" s="46"/>
      <c r="F589" s="45"/>
      <c r="G589" s="45"/>
      <c r="H589" s="56"/>
      <c r="I589" s="54"/>
      <c r="J589" s="45"/>
      <c r="K589" s="109"/>
      <c r="L5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89" s="57"/>
      <c r="N589" s="44" t="e">
        <f>VLOOKUP(tbl_claims[[#This Row],[Nationality]],Table4[],3,FALSE)</f>
        <v>#N/A</v>
      </c>
      <c r="O589" s="10" t="str">
        <f>IF(tbl_claims[[#This Row],[Date of Birth]]&lt;&gt;"", DATE(YEAR(tbl_claims[[#This Row],[Date of Birth]])+16, MONTH(tbl_claims[[#This Row],[Date of Birth]]), DAY(tbl_claims[[#This Row],[Date of Birth]])), "")</f>
        <v/>
      </c>
      <c r="P589" s="10" t="str">
        <f>IF(tbl_claims[[#This Row],[Date of Birth]]&lt;&gt;"", DATE(YEAR(tbl_claims[[#This Row],[Date of Birth]])+18, MONTH(tbl_claims[[#This Row],[Date of Birth]]), DAY(tbl_claims[[#This Row],[Date of Birth]])), "")</f>
        <v/>
      </c>
      <c r="Q589" s="10" t="str">
        <f>IF(tbl_claims[[#This Row],[Date of Birth]]&lt;&gt;"", DATE(YEAR(tbl_claims[[#This Row],[Date of Birth]])+21, MONTH(tbl_claims[[#This Row],[Date of Birth]]), DAY(tbl_claims[[#This Row],[Date of Birth]])), "")</f>
        <v/>
      </c>
      <c r="R589" s="10" t="str">
        <f>IF(tbl_claims[[#This Row],[Date of Birth]]&lt;&gt;"", DATE(YEAR(tbl_claims[[#This Row],[Date of Birth]])+25, MONTH(tbl_claims[[#This Row],[Date of Birth]]), DAY(tbl_claims[[#This Row],[Date of Birth]])), "")</f>
        <v/>
      </c>
    </row>
    <row r="590" spans="1:18" s="9" customFormat="1">
      <c r="A590" s="78"/>
      <c r="B590" s="45"/>
      <c r="C590" s="45"/>
      <c r="D590" s="56"/>
      <c r="E590" s="46"/>
      <c r="F590" s="45"/>
      <c r="G590" s="45"/>
      <c r="H590" s="56"/>
      <c r="I590" s="54"/>
      <c r="J590" s="45"/>
      <c r="K590" s="109"/>
      <c r="L5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0" s="57"/>
      <c r="N590" s="44" t="e">
        <f>VLOOKUP(tbl_claims[[#This Row],[Nationality]],Table4[],3,FALSE)</f>
        <v>#N/A</v>
      </c>
      <c r="O590" s="10" t="str">
        <f>IF(tbl_claims[[#This Row],[Date of Birth]]&lt;&gt;"", DATE(YEAR(tbl_claims[[#This Row],[Date of Birth]])+16, MONTH(tbl_claims[[#This Row],[Date of Birth]]), DAY(tbl_claims[[#This Row],[Date of Birth]])), "")</f>
        <v/>
      </c>
      <c r="P590" s="10" t="str">
        <f>IF(tbl_claims[[#This Row],[Date of Birth]]&lt;&gt;"", DATE(YEAR(tbl_claims[[#This Row],[Date of Birth]])+18, MONTH(tbl_claims[[#This Row],[Date of Birth]]), DAY(tbl_claims[[#This Row],[Date of Birth]])), "")</f>
        <v/>
      </c>
      <c r="Q590" s="10" t="str">
        <f>IF(tbl_claims[[#This Row],[Date of Birth]]&lt;&gt;"", DATE(YEAR(tbl_claims[[#This Row],[Date of Birth]])+21, MONTH(tbl_claims[[#This Row],[Date of Birth]]), DAY(tbl_claims[[#This Row],[Date of Birth]])), "")</f>
        <v/>
      </c>
      <c r="R590" s="10" t="str">
        <f>IF(tbl_claims[[#This Row],[Date of Birth]]&lt;&gt;"", DATE(YEAR(tbl_claims[[#This Row],[Date of Birth]])+25, MONTH(tbl_claims[[#This Row],[Date of Birth]]), DAY(tbl_claims[[#This Row],[Date of Birth]])), "")</f>
        <v/>
      </c>
    </row>
    <row r="591" spans="1:18" s="9" customFormat="1">
      <c r="A591" s="78"/>
      <c r="B591" s="45"/>
      <c r="C591" s="45"/>
      <c r="D591" s="56"/>
      <c r="E591" s="46"/>
      <c r="F591" s="45"/>
      <c r="G591" s="45"/>
      <c r="H591" s="56"/>
      <c r="I591" s="54"/>
      <c r="J591" s="45"/>
      <c r="K591" s="109"/>
      <c r="L5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1" s="57"/>
      <c r="N591" s="44" t="e">
        <f>VLOOKUP(tbl_claims[[#This Row],[Nationality]],Table4[],3,FALSE)</f>
        <v>#N/A</v>
      </c>
      <c r="O591" s="10" t="str">
        <f>IF(tbl_claims[[#This Row],[Date of Birth]]&lt;&gt;"", DATE(YEAR(tbl_claims[[#This Row],[Date of Birth]])+16, MONTH(tbl_claims[[#This Row],[Date of Birth]]), DAY(tbl_claims[[#This Row],[Date of Birth]])), "")</f>
        <v/>
      </c>
      <c r="P591" s="10" t="str">
        <f>IF(tbl_claims[[#This Row],[Date of Birth]]&lt;&gt;"", DATE(YEAR(tbl_claims[[#This Row],[Date of Birth]])+18, MONTH(tbl_claims[[#This Row],[Date of Birth]]), DAY(tbl_claims[[#This Row],[Date of Birth]])), "")</f>
        <v/>
      </c>
      <c r="Q591" s="10" t="str">
        <f>IF(tbl_claims[[#This Row],[Date of Birth]]&lt;&gt;"", DATE(YEAR(tbl_claims[[#This Row],[Date of Birth]])+21, MONTH(tbl_claims[[#This Row],[Date of Birth]]), DAY(tbl_claims[[#This Row],[Date of Birth]])), "")</f>
        <v/>
      </c>
      <c r="R591" s="10" t="str">
        <f>IF(tbl_claims[[#This Row],[Date of Birth]]&lt;&gt;"", DATE(YEAR(tbl_claims[[#This Row],[Date of Birth]])+25, MONTH(tbl_claims[[#This Row],[Date of Birth]]), DAY(tbl_claims[[#This Row],[Date of Birth]])), "")</f>
        <v/>
      </c>
    </row>
    <row r="592" spans="1:18" s="9" customFormat="1">
      <c r="A592" s="78"/>
      <c r="B592" s="45"/>
      <c r="C592" s="45"/>
      <c r="D592" s="56"/>
      <c r="E592" s="46"/>
      <c r="F592" s="45"/>
      <c r="G592" s="45"/>
      <c r="H592" s="56"/>
      <c r="I592" s="54"/>
      <c r="J592" s="45"/>
      <c r="K592" s="109"/>
      <c r="L5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2" s="57"/>
      <c r="N592" s="44" t="e">
        <f>VLOOKUP(tbl_claims[[#This Row],[Nationality]],Table4[],3,FALSE)</f>
        <v>#N/A</v>
      </c>
      <c r="O592" s="10" t="str">
        <f>IF(tbl_claims[[#This Row],[Date of Birth]]&lt;&gt;"", DATE(YEAR(tbl_claims[[#This Row],[Date of Birth]])+16, MONTH(tbl_claims[[#This Row],[Date of Birth]]), DAY(tbl_claims[[#This Row],[Date of Birth]])), "")</f>
        <v/>
      </c>
      <c r="P592" s="10" t="str">
        <f>IF(tbl_claims[[#This Row],[Date of Birth]]&lt;&gt;"", DATE(YEAR(tbl_claims[[#This Row],[Date of Birth]])+18, MONTH(tbl_claims[[#This Row],[Date of Birth]]), DAY(tbl_claims[[#This Row],[Date of Birth]])), "")</f>
        <v/>
      </c>
      <c r="Q592" s="10" t="str">
        <f>IF(tbl_claims[[#This Row],[Date of Birth]]&lt;&gt;"", DATE(YEAR(tbl_claims[[#This Row],[Date of Birth]])+21, MONTH(tbl_claims[[#This Row],[Date of Birth]]), DAY(tbl_claims[[#This Row],[Date of Birth]])), "")</f>
        <v/>
      </c>
      <c r="R592" s="10" t="str">
        <f>IF(tbl_claims[[#This Row],[Date of Birth]]&lt;&gt;"", DATE(YEAR(tbl_claims[[#This Row],[Date of Birth]])+25, MONTH(tbl_claims[[#This Row],[Date of Birth]]), DAY(tbl_claims[[#This Row],[Date of Birth]])), "")</f>
        <v/>
      </c>
    </row>
    <row r="593" spans="1:18" s="9" customFormat="1">
      <c r="A593" s="78"/>
      <c r="B593" s="45"/>
      <c r="C593" s="45"/>
      <c r="D593" s="56"/>
      <c r="E593" s="46"/>
      <c r="F593" s="45"/>
      <c r="G593" s="45"/>
      <c r="H593" s="56"/>
      <c r="I593" s="54"/>
      <c r="J593" s="45"/>
      <c r="K593" s="109"/>
      <c r="L5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3" s="57"/>
      <c r="N593" s="44" t="e">
        <f>VLOOKUP(tbl_claims[[#This Row],[Nationality]],Table4[],3,FALSE)</f>
        <v>#N/A</v>
      </c>
      <c r="O593" s="10" t="str">
        <f>IF(tbl_claims[[#This Row],[Date of Birth]]&lt;&gt;"", DATE(YEAR(tbl_claims[[#This Row],[Date of Birth]])+16, MONTH(tbl_claims[[#This Row],[Date of Birth]]), DAY(tbl_claims[[#This Row],[Date of Birth]])), "")</f>
        <v/>
      </c>
      <c r="P593" s="10" t="str">
        <f>IF(tbl_claims[[#This Row],[Date of Birth]]&lt;&gt;"", DATE(YEAR(tbl_claims[[#This Row],[Date of Birth]])+18, MONTH(tbl_claims[[#This Row],[Date of Birth]]), DAY(tbl_claims[[#This Row],[Date of Birth]])), "")</f>
        <v/>
      </c>
      <c r="Q593" s="10" t="str">
        <f>IF(tbl_claims[[#This Row],[Date of Birth]]&lt;&gt;"", DATE(YEAR(tbl_claims[[#This Row],[Date of Birth]])+21, MONTH(tbl_claims[[#This Row],[Date of Birth]]), DAY(tbl_claims[[#This Row],[Date of Birth]])), "")</f>
        <v/>
      </c>
      <c r="R593" s="10" t="str">
        <f>IF(tbl_claims[[#This Row],[Date of Birth]]&lt;&gt;"", DATE(YEAR(tbl_claims[[#This Row],[Date of Birth]])+25, MONTH(tbl_claims[[#This Row],[Date of Birth]]), DAY(tbl_claims[[#This Row],[Date of Birth]])), "")</f>
        <v/>
      </c>
    </row>
    <row r="594" spans="1:18" s="9" customFormat="1">
      <c r="A594" s="78"/>
      <c r="B594" s="45"/>
      <c r="C594" s="45"/>
      <c r="D594" s="56"/>
      <c r="E594" s="46"/>
      <c r="F594" s="45"/>
      <c r="G594" s="45"/>
      <c r="H594" s="56"/>
      <c r="I594" s="54"/>
      <c r="J594" s="45"/>
      <c r="K594" s="109"/>
      <c r="L5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4" s="57"/>
      <c r="N594" s="44" t="e">
        <f>VLOOKUP(tbl_claims[[#This Row],[Nationality]],Table4[],3,FALSE)</f>
        <v>#N/A</v>
      </c>
      <c r="O594" s="10" t="str">
        <f>IF(tbl_claims[[#This Row],[Date of Birth]]&lt;&gt;"", DATE(YEAR(tbl_claims[[#This Row],[Date of Birth]])+16, MONTH(tbl_claims[[#This Row],[Date of Birth]]), DAY(tbl_claims[[#This Row],[Date of Birth]])), "")</f>
        <v/>
      </c>
      <c r="P594" s="10" t="str">
        <f>IF(tbl_claims[[#This Row],[Date of Birth]]&lt;&gt;"", DATE(YEAR(tbl_claims[[#This Row],[Date of Birth]])+18, MONTH(tbl_claims[[#This Row],[Date of Birth]]), DAY(tbl_claims[[#This Row],[Date of Birth]])), "")</f>
        <v/>
      </c>
      <c r="Q594" s="10" t="str">
        <f>IF(tbl_claims[[#This Row],[Date of Birth]]&lt;&gt;"", DATE(YEAR(tbl_claims[[#This Row],[Date of Birth]])+21, MONTH(tbl_claims[[#This Row],[Date of Birth]]), DAY(tbl_claims[[#This Row],[Date of Birth]])), "")</f>
        <v/>
      </c>
      <c r="R594" s="10" t="str">
        <f>IF(tbl_claims[[#This Row],[Date of Birth]]&lt;&gt;"", DATE(YEAR(tbl_claims[[#This Row],[Date of Birth]])+25, MONTH(tbl_claims[[#This Row],[Date of Birth]]), DAY(tbl_claims[[#This Row],[Date of Birth]])), "")</f>
        <v/>
      </c>
    </row>
    <row r="595" spans="1:18" s="9" customFormat="1">
      <c r="A595" s="78"/>
      <c r="B595" s="45"/>
      <c r="C595" s="45"/>
      <c r="D595" s="56"/>
      <c r="E595" s="46"/>
      <c r="F595" s="45"/>
      <c r="G595" s="45"/>
      <c r="H595" s="56"/>
      <c r="I595" s="54"/>
      <c r="J595" s="45"/>
      <c r="K595" s="109"/>
      <c r="L5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5" s="57"/>
      <c r="N595" s="44" t="e">
        <f>VLOOKUP(tbl_claims[[#This Row],[Nationality]],Table4[],3,FALSE)</f>
        <v>#N/A</v>
      </c>
      <c r="O595" s="10" t="str">
        <f>IF(tbl_claims[[#This Row],[Date of Birth]]&lt;&gt;"", DATE(YEAR(tbl_claims[[#This Row],[Date of Birth]])+16, MONTH(tbl_claims[[#This Row],[Date of Birth]]), DAY(tbl_claims[[#This Row],[Date of Birth]])), "")</f>
        <v/>
      </c>
      <c r="P595" s="10" t="str">
        <f>IF(tbl_claims[[#This Row],[Date of Birth]]&lt;&gt;"", DATE(YEAR(tbl_claims[[#This Row],[Date of Birth]])+18, MONTH(tbl_claims[[#This Row],[Date of Birth]]), DAY(tbl_claims[[#This Row],[Date of Birth]])), "")</f>
        <v/>
      </c>
      <c r="Q595" s="10" t="str">
        <f>IF(tbl_claims[[#This Row],[Date of Birth]]&lt;&gt;"", DATE(YEAR(tbl_claims[[#This Row],[Date of Birth]])+21, MONTH(tbl_claims[[#This Row],[Date of Birth]]), DAY(tbl_claims[[#This Row],[Date of Birth]])), "")</f>
        <v/>
      </c>
      <c r="R595" s="10" t="str">
        <f>IF(tbl_claims[[#This Row],[Date of Birth]]&lt;&gt;"", DATE(YEAR(tbl_claims[[#This Row],[Date of Birth]])+25, MONTH(tbl_claims[[#This Row],[Date of Birth]]), DAY(tbl_claims[[#This Row],[Date of Birth]])), "")</f>
        <v/>
      </c>
    </row>
    <row r="596" spans="1:18" s="9" customFormat="1">
      <c r="A596" s="78"/>
      <c r="B596" s="45"/>
      <c r="C596" s="45"/>
      <c r="D596" s="56"/>
      <c r="E596" s="46"/>
      <c r="F596" s="45"/>
      <c r="G596" s="45"/>
      <c r="H596" s="56"/>
      <c r="I596" s="54"/>
      <c r="J596" s="45"/>
      <c r="K596" s="109"/>
      <c r="L5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6" s="57"/>
      <c r="N596" s="44" t="e">
        <f>VLOOKUP(tbl_claims[[#This Row],[Nationality]],Table4[],3,FALSE)</f>
        <v>#N/A</v>
      </c>
      <c r="O596" s="10" t="str">
        <f>IF(tbl_claims[[#This Row],[Date of Birth]]&lt;&gt;"", DATE(YEAR(tbl_claims[[#This Row],[Date of Birth]])+16, MONTH(tbl_claims[[#This Row],[Date of Birth]]), DAY(tbl_claims[[#This Row],[Date of Birth]])), "")</f>
        <v/>
      </c>
      <c r="P596" s="10" t="str">
        <f>IF(tbl_claims[[#This Row],[Date of Birth]]&lt;&gt;"", DATE(YEAR(tbl_claims[[#This Row],[Date of Birth]])+18, MONTH(tbl_claims[[#This Row],[Date of Birth]]), DAY(tbl_claims[[#This Row],[Date of Birth]])), "")</f>
        <v/>
      </c>
      <c r="Q596" s="10" t="str">
        <f>IF(tbl_claims[[#This Row],[Date of Birth]]&lt;&gt;"", DATE(YEAR(tbl_claims[[#This Row],[Date of Birth]])+21, MONTH(tbl_claims[[#This Row],[Date of Birth]]), DAY(tbl_claims[[#This Row],[Date of Birth]])), "")</f>
        <v/>
      </c>
      <c r="R596" s="10" t="str">
        <f>IF(tbl_claims[[#This Row],[Date of Birth]]&lt;&gt;"", DATE(YEAR(tbl_claims[[#This Row],[Date of Birth]])+25, MONTH(tbl_claims[[#This Row],[Date of Birth]]), DAY(tbl_claims[[#This Row],[Date of Birth]])), "")</f>
        <v/>
      </c>
    </row>
    <row r="597" spans="1:18" s="9" customFormat="1">
      <c r="A597" s="78"/>
      <c r="B597" s="45"/>
      <c r="C597" s="45"/>
      <c r="D597" s="56"/>
      <c r="E597" s="46"/>
      <c r="F597" s="45"/>
      <c r="G597" s="45"/>
      <c r="H597" s="56"/>
      <c r="I597" s="54"/>
      <c r="J597" s="45"/>
      <c r="K597" s="109"/>
      <c r="L5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7" s="57"/>
      <c r="N597" s="44" t="e">
        <f>VLOOKUP(tbl_claims[[#This Row],[Nationality]],Table4[],3,FALSE)</f>
        <v>#N/A</v>
      </c>
      <c r="O597" s="10" t="str">
        <f>IF(tbl_claims[[#This Row],[Date of Birth]]&lt;&gt;"", DATE(YEAR(tbl_claims[[#This Row],[Date of Birth]])+16, MONTH(tbl_claims[[#This Row],[Date of Birth]]), DAY(tbl_claims[[#This Row],[Date of Birth]])), "")</f>
        <v/>
      </c>
      <c r="P597" s="10" t="str">
        <f>IF(tbl_claims[[#This Row],[Date of Birth]]&lt;&gt;"", DATE(YEAR(tbl_claims[[#This Row],[Date of Birth]])+18, MONTH(tbl_claims[[#This Row],[Date of Birth]]), DAY(tbl_claims[[#This Row],[Date of Birth]])), "")</f>
        <v/>
      </c>
      <c r="Q597" s="10" t="str">
        <f>IF(tbl_claims[[#This Row],[Date of Birth]]&lt;&gt;"", DATE(YEAR(tbl_claims[[#This Row],[Date of Birth]])+21, MONTH(tbl_claims[[#This Row],[Date of Birth]]), DAY(tbl_claims[[#This Row],[Date of Birth]])), "")</f>
        <v/>
      </c>
      <c r="R597" s="10" t="str">
        <f>IF(tbl_claims[[#This Row],[Date of Birth]]&lt;&gt;"", DATE(YEAR(tbl_claims[[#This Row],[Date of Birth]])+25, MONTH(tbl_claims[[#This Row],[Date of Birth]]), DAY(tbl_claims[[#This Row],[Date of Birth]])), "")</f>
        <v/>
      </c>
    </row>
    <row r="598" spans="1:18" s="9" customFormat="1">
      <c r="A598" s="78"/>
      <c r="B598" s="45"/>
      <c r="C598" s="45"/>
      <c r="D598" s="56"/>
      <c r="E598" s="46"/>
      <c r="F598" s="45"/>
      <c r="G598" s="45"/>
      <c r="H598" s="56"/>
      <c r="I598" s="54"/>
      <c r="J598" s="45"/>
      <c r="K598" s="109"/>
      <c r="L5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8" s="57"/>
      <c r="N598" s="44" t="e">
        <f>VLOOKUP(tbl_claims[[#This Row],[Nationality]],Table4[],3,FALSE)</f>
        <v>#N/A</v>
      </c>
      <c r="O598" s="10" t="str">
        <f>IF(tbl_claims[[#This Row],[Date of Birth]]&lt;&gt;"", DATE(YEAR(tbl_claims[[#This Row],[Date of Birth]])+16, MONTH(tbl_claims[[#This Row],[Date of Birth]]), DAY(tbl_claims[[#This Row],[Date of Birth]])), "")</f>
        <v/>
      </c>
      <c r="P598" s="10" t="str">
        <f>IF(tbl_claims[[#This Row],[Date of Birth]]&lt;&gt;"", DATE(YEAR(tbl_claims[[#This Row],[Date of Birth]])+18, MONTH(tbl_claims[[#This Row],[Date of Birth]]), DAY(tbl_claims[[#This Row],[Date of Birth]])), "")</f>
        <v/>
      </c>
      <c r="Q598" s="10" t="str">
        <f>IF(tbl_claims[[#This Row],[Date of Birth]]&lt;&gt;"", DATE(YEAR(tbl_claims[[#This Row],[Date of Birth]])+21, MONTH(tbl_claims[[#This Row],[Date of Birth]]), DAY(tbl_claims[[#This Row],[Date of Birth]])), "")</f>
        <v/>
      </c>
      <c r="R598" s="10" t="str">
        <f>IF(tbl_claims[[#This Row],[Date of Birth]]&lt;&gt;"", DATE(YEAR(tbl_claims[[#This Row],[Date of Birth]])+25, MONTH(tbl_claims[[#This Row],[Date of Birth]]), DAY(tbl_claims[[#This Row],[Date of Birth]])), "")</f>
        <v/>
      </c>
    </row>
    <row r="599" spans="1:18" s="9" customFormat="1">
      <c r="A599" s="78"/>
      <c r="B599" s="45"/>
      <c r="C599" s="45"/>
      <c r="D599" s="56"/>
      <c r="E599" s="46"/>
      <c r="F599" s="45"/>
      <c r="G599" s="45"/>
      <c r="H599" s="56"/>
      <c r="I599" s="54"/>
      <c r="J599" s="45"/>
      <c r="K599" s="109"/>
      <c r="L5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Date]]&gt;=$Q599,"Re-check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599" s="57"/>
      <c r="N599" s="44" t="e">
        <f>VLOOKUP(tbl_claims[[#This Row],[Nationality]],Table4[],3,FALSE)</f>
        <v>#N/A</v>
      </c>
      <c r="O599" s="10" t="str">
        <f>IF(tbl_claims[[#This Row],[Date of Birth]]&lt;&gt;"", DATE(YEAR(tbl_claims[[#This Row],[Date of Birth]])+16, MONTH(tbl_claims[[#This Row],[Date of Birth]]), DAY(tbl_claims[[#This Row],[Date of Birth]])), "")</f>
        <v/>
      </c>
      <c r="P599" s="10" t="str">
        <f>IF(tbl_claims[[#This Row],[Date of Birth]]&lt;&gt;"", DATE(YEAR(tbl_claims[[#This Row],[Date of Birth]])+18, MONTH(tbl_claims[[#This Row],[Date of Birth]]), DAY(tbl_claims[[#This Row],[Date of Birth]])), "")</f>
        <v/>
      </c>
      <c r="Q599" s="10" t="str">
        <f>IF(tbl_claims[[#This Row],[Date of Birth]]&lt;&gt;"", DATE(YEAR(tbl_claims[[#This Row],[Date of Birth]])+21, MONTH(tbl_claims[[#This Row],[Date of Birth]]), DAY(tbl_claims[[#This Row],[Date of Birth]])), "")</f>
        <v/>
      </c>
      <c r="R599" s="10" t="str">
        <f>IF(tbl_claims[[#This Row],[Date of Birth]]&lt;&gt;"", DATE(YEAR(tbl_claims[[#This Row],[Date of Birth]])+25, MONTH(tbl_claims[[#This Row],[Date of Birth]]), DAY(tbl_claims[[#This Row],[Date of Birth]])), "")</f>
        <v/>
      </c>
    </row>
    <row r="600" spans="1:18" s="9" customFormat="1">
      <c r="A600" s="78"/>
      <c r="B600" s="45"/>
      <c r="C600" s="45"/>
      <c r="D600" s="56"/>
      <c r="E600" s="46"/>
      <c r="F600" s="45"/>
      <c r="G600" s="45"/>
      <c r="H600" s="56"/>
      <c r="I600" s="54"/>
      <c r="J600" s="45"/>
      <c r="K600" s="109"/>
      <c r="L6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0" s="57"/>
      <c r="N600" s="44" t="e">
        <f>VLOOKUP(tbl_claims[[#This Row],[Nationality]],Table4[],3,FALSE)</f>
        <v>#N/A</v>
      </c>
      <c r="O600" s="10" t="str">
        <f>IF(tbl_claims[[#This Row],[Date of Birth]]&lt;&gt;"", DATE(YEAR(tbl_claims[[#This Row],[Date of Birth]])+16, MONTH(tbl_claims[[#This Row],[Date of Birth]]), DAY(tbl_claims[[#This Row],[Date of Birth]])), "")</f>
        <v/>
      </c>
      <c r="P600" s="10" t="str">
        <f>IF(tbl_claims[[#This Row],[Date of Birth]]&lt;&gt;"", DATE(YEAR(tbl_claims[[#This Row],[Date of Birth]])+18, MONTH(tbl_claims[[#This Row],[Date of Birth]]), DAY(tbl_claims[[#This Row],[Date of Birth]])), "")</f>
        <v/>
      </c>
      <c r="Q600" s="10" t="str">
        <f>IF(tbl_claims[[#This Row],[Date of Birth]]&lt;&gt;"", DATE(YEAR(tbl_claims[[#This Row],[Date of Birth]])+21, MONTH(tbl_claims[[#This Row],[Date of Birth]]), DAY(tbl_claims[[#This Row],[Date of Birth]])), "")</f>
        <v/>
      </c>
      <c r="R600" s="10" t="str">
        <f>IF(tbl_claims[[#This Row],[Date of Birth]]&lt;&gt;"", DATE(YEAR(tbl_claims[[#This Row],[Date of Birth]])+25, MONTH(tbl_claims[[#This Row],[Date of Birth]]), DAY(tbl_claims[[#This Row],[Date of Birth]])), "")</f>
        <v/>
      </c>
    </row>
    <row r="601" spans="1:18" s="9" customFormat="1">
      <c r="A601" s="78"/>
      <c r="B601" s="45"/>
      <c r="C601" s="45"/>
      <c r="D601" s="56"/>
      <c r="E601" s="46"/>
      <c r="F601" s="45"/>
      <c r="G601" s="45"/>
      <c r="H601" s="56"/>
      <c r="I601" s="54"/>
      <c r="J601" s="45"/>
      <c r="K601" s="109"/>
      <c r="L6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1" s="57"/>
      <c r="N601" s="44" t="e">
        <f>VLOOKUP(tbl_claims[[#This Row],[Nationality]],Table4[],3,FALSE)</f>
        <v>#N/A</v>
      </c>
      <c r="O601" s="10" t="str">
        <f>IF(tbl_claims[[#This Row],[Date of Birth]]&lt;&gt;"", DATE(YEAR(tbl_claims[[#This Row],[Date of Birth]])+16, MONTH(tbl_claims[[#This Row],[Date of Birth]]), DAY(tbl_claims[[#This Row],[Date of Birth]])), "")</f>
        <v/>
      </c>
      <c r="P601" s="10" t="str">
        <f>IF(tbl_claims[[#This Row],[Date of Birth]]&lt;&gt;"", DATE(YEAR(tbl_claims[[#This Row],[Date of Birth]])+18, MONTH(tbl_claims[[#This Row],[Date of Birth]]), DAY(tbl_claims[[#This Row],[Date of Birth]])), "")</f>
        <v/>
      </c>
      <c r="Q601" s="10" t="str">
        <f>IF(tbl_claims[[#This Row],[Date of Birth]]&lt;&gt;"", DATE(YEAR(tbl_claims[[#This Row],[Date of Birth]])+21, MONTH(tbl_claims[[#This Row],[Date of Birth]]), DAY(tbl_claims[[#This Row],[Date of Birth]])), "")</f>
        <v/>
      </c>
      <c r="R601" s="10" t="str">
        <f>IF(tbl_claims[[#This Row],[Date of Birth]]&lt;&gt;"", DATE(YEAR(tbl_claims[[#This Row],[Date of Birth]])+25, MONTH(tbl_claims[[#This Row],[Date of Birth]]), DAY(tbl_claims[[#This Row],[Date of Birth]])), "")</f>
        <v/>
      </c>
    </row>
    <row r="602" spans="1:18" s="9" customFormat="1">
      <c r="A602" s="78"/>
      <c r="B602" s="45"/>
      <c r="C602" s="45"/>
      <c r="D602" s="56"/>
      <c r="E602" s="46"/>
      <c r="F602" s="45"/>
      <c r="G602" s="45"/>
      <c r="H602" s="56"/>
      <c r="I602" s="54"/>
      <c r="J602" s="45"/>
      <c r="K602" s="109"/>
      <c r="L6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2" s="57"/>
      <c r="N602" s="44" t="e">
        <f>VLOOKUP(tbl_claims[[#This Row],[Nationality]],Table4[],3,FALSE)</f>
        <v>#N/A</v>
      </c>
      <c r="O602" s="10" t="str">
        <f>IF(tbl_claims[[#This Row],[Date of Birth]]&lt;&gt;"", DATE(YEAR(tbl_claims[[#This Row],[Date of Birth]])+16, MONTH(tbl_claims[[#This Row],[Date of Birth]]), DAY(tbl_claims[[#This Row],[Date of Birth]])), "")</f>
        <v/>
      </c>
      <c r="P602" s="10" t="str">
        <f>IF(tbl_claims[[#This Row],[Date of Birth]]&lt;&gt;"", DATE(YEAR(tbl_claims[[#This Row],[Date of Birth]])+18, MONTH(tbl_claims[[#This Row],[Date of Birth]]), DAY(tbl_claims[[#This Row],[Date of Birth]])), "")</f>
        <v/>
      </c>
      <c r="Q602" s="10" t="str">
        <f>IF(tbl_claims[[#This Row],[Date of Birth]]&lt;&gt;"", DATE(YEAR(tbl_claims[[#This Row],[Date of Birth]])+21, MONTH(tbl_claims[[#This Row],[Date of Birth]]), DAY(tbl_claims[[#This Row],[Date of Birth]])), "")</f>
        <v/>
      </c>
      <c r="R602" s="10" t="str">
        <f>IF(tbl_claims[[#This Row],[Date of Birth]]&lt;&gt;"", DATE(YEAR(tbl_claims[[#This Row],[Date of Birth]])+25, MONTH(tbl_claims[[#This Row],[Date of Birth]]), DAY(tbl_claims[[#This Row],[Date of Birth]])), "")</f>
        <v/>
      </c>
    </row>
    <row r="603" spans="1:18" s="9" customFormat="1">
      <c r="A603" s="78"/>
      <c r="B603" s="45"/>
      <c r="C603" s="45"/>
      <c r="D603" s="56"/>
      <c r="E603" s="46"/>
      <c r="F603" s="45"/>
      <c r="G603" s="45"/>
      <c r="H603" s="56"/>
      <c r="I603" s="54"/>
      <c r="J603" s="45"/>
      <c r="K603" s="109"/>
      <c r="L6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3" s="57"/>
      <c r="N603" s="44" t="e">
        <f>VLOOKUP(tbl_claims[[#This Row],[Nationality]],Table4[],3,FALSE)</f>
        <v>#N/A</v>
      </c>
      <c r="O603" s="10" t="str">
        <f>IF(tbl_claims[[#This Row],[Date of Birth]]&lt;&gt;"", DATE(YEAR(tbl_claims[[#This Row],[Date of Birth]])+16, MONTH(tbl_claims[[#This Row],[Date of Birth]]), DAY(tbl_claims[[#This Row],[Date of Birth]])), "")</f>
        <v/>
      </c>
      <c r="P603" s="10" t="str">
        <f>IF(tbl_claims[[#This Row],[Date of Birth]]&lt;&gt;"", DATE(YEAR(tbl_claims[[#This Row],[Date of Birth]])+18, MONTH(tbl_claims[[#This Row],[Date of Birth]]), DAY(tbl_claims[[#This Row],[Date of Birth]])), "")</f>
        <v/>
      </c>
      <c r="Q603" s="10" t="str">
        <f>IF(tbl_claims[[#This Row],[Date of Birth]]&lt;&gt;"", DATE(YEAR(tbl_claims[[#This Row],[Date of Birth]])+21, MONTH(tbl_claims[[#This Row],[Date of Birth]]), DAY(tbl_claims[[#This Row],[Date of Birth]])), "")</f>
        <v/>
      </c>
      <c r="R603" s="10" t="str">
        <f>IF(tbl_claims[[#This Row],[Date of Birth]]&lt;&gt;"", DATE(YEAR(tbl_claims[[#This Row],[Date of Birth]])+25, MONTH(tbl_claims[[#This Row],[Date of Birth]]), DAY(tbl_claims[[#This Row],[Date of Birth]])), "")</f>
        <v/>
      </c>
    </row>
    <row r="604" spans="1:18" s="9" customFormat="1">
      <c r="A604" s="78"/>
      <c r="B604" s="45"/>
      <c r="C604" s="45"/>
      <c r="D604" s="56"/>
      <c r="E604" s="46"/>
      <c r="F604" s="45"/>
      <c r="G604" s="45"/>
      <c r="H604" s="56"/>
      <c r="I604" s="54"/>
      <c r="J604" s="45"/>
      <c r="K604" s="109"/>
      <c r="L6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4" s="57"/>
      <c r="N604" s="44" t="e">
        <f>VLOOKUP(tbl_claims[[#This Row],[Nationality]],Table4[],3,FALSE)</f>
        <v>#N/A</v>
      </c>
      <c r="O604" s="10" t="str">
        <f>IF(tbl_claims[[#This Row],[Date of Birth]]&lt;&gt;"", DATE(YEAR(tbl_claims[[#This Row],[Date of Birth]])+16, MONTH(tbl_claims[[#This Row],[Date of Birth]]), DAY(tbl_claims[[#This Row],[Date of Birth]])), "")</f>
        <v/>
      </c>
      <c r="P604" s="10" t="str">
        <f>IF(tbl_claims[[#This Row],[Date of Birth]]&lt;&gt;"", DATE(YEAR(tbl_claims[[#This Row],[Date of Birth]])+18, MONTH(tbl_claims[[#This Row],[Date of Birth]]), DAY(tbl_claims[[#This Row],[Date of Birth]])), "")</f>
        <v/>
      </c>
      <c r="Q604" s="10" t="str">
        <f>IF(tbl_claims[[#This Row],[Date of Birth]]&lt;&gt;"", DATE(YEAR(tbl_claims[[#This Row],[Date of Birth]])+21, MONTH(tbl_claims[[#This Row],[Date of Birth]]), DAY(tbl_claims[[#This Row],[Date of Birth]])), "")</f>
        <v/>
      </c>
      <c r="R604" s="10" t="str">
        <f>IF(tbl_claims[[#This Row],[Date of Birth]]&lt;&gt;"", DATE(YEAR(tbl_claims[[#This Row],[Date of Birth]])+25, MONTH(tbl_claims[[#This Row],[Date of Birth]]), DAY(tbl_claims[[#This Row],[Date of Birth]])), "")</f>
        <v/>
      </c>
    </row>
    <row r="605" spans="1:18" s="9" customFormat="1">
      <c r="A605" s="78"/>
      <c r="B605" s="45"/>
      <c r="C605" s="45"/>
      <c r="D605" s="56"/>
      <c r="E605" s="46"/>
      <c r="F605" s="45"/>
      <c r="G605" s="45"/>
      <c r="H605" s="56"/>
      <c r="I605" s="54"/>
      <c r="J605" s="45"/>
      <c r="K605" s="109"/>
      <c r="L6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5" s="57"/>
      <c r="N605" s="44" t="e">
        <f>VLOOKUP(tbl_claims[[#This Row],[Nationality]],Table4[],3,FALSE)</f>
        <v>#N/A</v>
      </c>
      <c r="O605" s="10" t="str">
        <f>IF(tbl_claims[[#This Row],[Date of Birth]]&lt;&gt;"", DATE(YEAR(tbl_claims[[#This Row],[Date of Birth]])+16, MONTH(tbl_claims[[#This Row],[Date of Birth]]), DAY(tbl_claims[[#This Row],[Date of Birth]])), "")</f>
        <v/>
      </c>
      <c r="P605" s="10" t="str">
        <f>IF(tbl_claims[[#This Row],[Date of Birth]]&lt;&gt;"", DATE(YEAR(tbl_claims[[#This Row],[Date of Birth]])+18, MONTH(tbl_claims[[#This Row],[Date of Birth]]), DAY(tbl_claims[[#This Row],[Date of Birth]])), "")</f>
        <v/>
      </c>
      <c r="Q605" s="10" t="str">
        <f>IF(tbl_claims[[#This Row],[Date of Birth]]&lt;&gt;"", DATE(YEAR(tbl_claims[[#This Row],[Date of Birth]])+21, MONTH(tbl_claims[[#This Row],[Date of Birth]]), DAY(tbl_claims[[#This Row],[Date of Birth]])), "")</f>
        <v/>
      </c>
      <c r="R605" s="10" t="str">
        <f>IF(tbl_claims[[#This Row],[Date of Birth]]&lt;&gt;"", DATE(YEAR(tbl_claims[[#This Row],[Date of Birth]])+25, MONTH(tbl_claims[[#This Row],[Date of Birth]]), DAY(tbl_claims[[#This Row],[Date of Birth]])), "")</f>
        <v/>
      </c>
    </row>
    <row r="606" spans="1:18" s="9" customFormat="1">
      <c r="A606" s="78"/>
      <c r="B606" s="45"/>
      <c r="C606" s="45"/>
      <c r="D606" s="56"/>
      <c r="E606" s="46"/>
      <c r="F606" s="45"/>
      <c r="G606" s="45"/>
      <c r="H606" s="56"/>
      <c r="I606" s="54"/>
      <c r="J606" s="45"/>
      <c r="K606" s="109"/>
      <c r="L6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6" s="57"/>
      <c r="N606" s="44" t="e">
        <f>VLOOKUP(tbl_claims[[#This Row],[Nationality]],Table4[],3,FALSE)</f>
        <v>#N/A</v>
      </c>
      <c r="O606" s="10" t="str">
        <f>IF(tbl_claims[[#This Row],[Date of Birth]]&lt;&gt;"", DATE(YEAR(tbl_claims[[#This Row],[Date of Birth]])+16, MONTH(tbl_claims[[#This Row],[Date of Birth]]), DAY(tbl_claims[[#This Row],[Date of Birth]])), "")</f>
        <v/>
      </c>
      <c r="P606" s="10" t="str">
        <f>IF(tbl_claims[[#This Row],[Date of Birth]]&lt;&gt;"", DATE(YEAR(tbl_claims[[#This Row],[Date of Birth]])+18, MONTH(tbl_claims[[#This Row],[Date of Birth]]), DAY(tbl_claims[[#This Row],[Date of Birth]])), "")</f>
        <v/>
      </c>
      <c r="Q606" s="10" t="str">
        <f>IF(tbl_claims[[#This Row],[Date of Birth]]&lt;&gt;"", DATE(YEAR(tbl_claims[[#This Row],[Date of Birth]])+21, MONTH(tbl_claims[[#This Row],[Date of Birth]]), DAY(tbl_claims[[#This Row],[Date of Birth]])), "")</f>
        <v/>
      </c>
      <c r="R606" s="10" t="str">
        <f>IF(tbl_claims[[#This Row],[Date of Birth]]&lt;&gt;"", DATE(YEAR(tbl_claims[[#This Row],[Date of Birth]])+25, MONTH(tbl_claims[[#This Row],[Date of Birth]]), DAY(tbl_claims[[#This Row],[Date of Birth]])), "")</f>
        <v/>
      </c>
    </row>
    <row r="607" spans="1:18" s="9" customFormat="1">
      <c r="A607" s="78"/>
      <c r="B607" s="45"/>
      <c r="C607" s="45"/>
      <c r="D607" s="56"/>
      <c r="E607" s="46"/>
      <c r="F607" s="45"/>
      <c r="G607" s="45"/>
      <c r="H607" s="56"/>
      <c r="I607" s="54"/>
      <c r="J607" s="45"/>
      <c r="K607" s="109"/>
      <c r="L6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7" s="57"/>
      <c r="N607" s="44" t="e">
        <f>VLOOKUP(tbl_claims[[#This Row],[Nationality]],Table4[],3,FALSE)</f>
        <v>#N/A</v>
      </c>
      <c r="O607" s="10" t="str">
        <f>IF(tbl_claims[[#This Row],[Date of Birth]]&lt;&gt;"", DATE(YEAR(tbl_claims[[#This Row],[Date of Birth]])+16, MONTH(tbl_claims[[#This Row],[Date of Birth]]), DAY(tbl_claims[[#This Row],[Date of Birth]])), "")</f>
        <v/>
      </c>
      <c r="P607" s="10" t="str">
        <f>IF(tbl_claims[[#This Row],[Date of Birth]]&lt;&gt;"", DATE(YEAR(tbl_claims[[#This Row],[Date of Birth]])+18, MONTH(tbl_claims[[#This Row],[Date of Birth]]), DAY(tbl_claims[[#This Row],[Date of Birth]])), "")</f>
        <v/>
      </c>
      <c r="Q607" s="10" t="str">
        <f>IF(tbl_claims[[#This Row],[Date of Birth]]&lt;&gt;"", DATE(YEAR(tbl_claims[[#This Row],[Date of Birth]])+21, MONTH(tbl_claims[[#This Row],[Date of Birth]]), DAY(tbl_claims[[#This Row],[Date of Birth]])), "")</f>
        <v/>
      </c>
      <c r="R607" s="10" t="str">
        <f>IF(tbl_claims[[#This Row],[Date of Birth]]&lt;&gt;"", DATE(YEAR(tbl_claims[[#This Row],[Date of Birth]])+25, MONTH(tbl_claims[[#This Row],[Date of Birth]]), DAY(tbl_claims[[#This Row],[Date of Birth]])), "")</f>
        <v/>
      </c>
    </row>
    <row r="608" spans="1:18" s="9" customFormat="1">
      <c r="A608" s="78"/>
      <c r="B608" s="45"/>
      <c r="C608" s="45"/>
      <c r="D608" s="56"/>
      <c r="E608" s="46"/>
      <c r="F608" s="45"/>
      <c r="G608" s="45"/>
      <c r="H608" s="56"/>
      <c r="I608" s="54"/>
      <c r="J608" s="45"/>
      <c r="K608" s="109"/>
      <c r="L6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8" s="57"/>
      <c r="N608" s="44" t="e">
        <f>VLOOKUP(tbl_claims[[#This Row],[Nationality]],Table4[],3,FALSE)</f>
        <v>#N/A</v>
      </c>
      <c r="O608" s="10" t="str">
        <f>IF(tbl_claims[[#This Row],[Date of Birth]]&lt;&gt;"", DATE(YEAR(tbl_claims[[#This Row],[Date of Birth]])+16, MONTH(tbl_claims[[#This Row],[Date of Birth]]), DAY(tbl_claims[[#This Row],[Date of Birth]])), "")</f>
        <v/>
      </c>
      <c r="P608" s="10" t="str">
        <f>IF(tbl_claims[[#This Row],[Date of Birth]]&lt;&gt;"", DATE(YEAR(tbl_claims[[#This Row],[Date of Birth]])+18, MONTH(tbl_claims[[#This Row],[Date of Birth]]), DAY(tbl_claims[[#This Row],[Date of Birth]])), "")</f>
        <v/>
      </c>
      <c r="Q608" s="10" t="str">
        <f>IF(tbl_claims[[#This Row],[Date of Birth]]&lt;&gt;"", DATE(YEAR(tbl_claims[[#This Row],[Date of Birth]])+21, MONTH(tbl_claims[[#This Row],[Date of Birth]]), DAY(tbl_claims[[#This Row],[Date of Birth]])), "")</f>
        <v/>
      </c>
      <c r="R608" s="10" t="str">
        <f>IF(tbl_claims[[#This Row],[Date of Birth]]&lt;&gt;"", DATE(YEAR(tbl_claims[[#This Row],[Date of Birth]])+25, MONTH(tbl_claims[[#This Row],[Date of Birth]]), DAY(tbl_claims[[#This Row],[Date of Birth]])), "")</f>
        <v/>
      </c>
    </row>
    <row r="609" spans="1:18" s="9" customFormat="1">
      <c r="A609" s="78"/>
      <c r="B609" s="45"/>
      <c r="C609" s="45"/>
      <c r="D609" s="56"/>
      <c r="E609" s="46"/>
      <c r="F609" s="45"/>
      <c r="G609" s="45"/>
      <c r="H609" s="56"/>
      <c r="I609" s="54"/>
      <c r="J609" s="45"/>
      <c r="K609" s="109"/>
      <c r="L6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09" s="57"/>
      <c r="N609" s="44" t="e">
        <f>VLOOKUP(tbl_claims[[#This Row],[Nationality]],Table4[],3,FALSE)</f>
        <v>#N/A</v>
      </c>
      <c r="O609" s="10" t="str">
        <f>IF(tbl_claims[[#This Row],[Date of Birth]]&lt;&gt;"", DATE(YEAR(tbl_claims[[#This Row],[Date of Birth]])+16, MONTH(tbl_claims[[#This Row],[Date of Birth]]), DAY(tbl_claims[[#This Row],[Date of Birth]])), "")</f>
        <v/>
      </c>
      <c r="P609" s="10" t="str">
        <f>IF(tbl_claims[[#This Row],[Date of Birth]]&lt;&gt;"", DATE(YEAR(tbl_claims[[#This Row],[Date of Birth]])+18, MONTH(tbl_claims[[#This Row],[Date of Birth]]), DAY(tbl_claims[[#This Row],[Date of Birth]])), "")</f>
        <v/>
      </c>
      <c r="Q609" s="10" t="str">
        <f>IF(tbl_claims[[#This Row],[Date of Birth]]&lt;&gt;"", DATE(YEAR(tbl_claims[[#This Row],[Date of Birth]])+21, MONTH(tbl_claims[[#This Row],[Date of Birth]]), DAY(tbl_claims[[#This Row],[Date of Birth]])), "")</f>
        <v/>
      </c>
      <c r="R609" s="10" t="str">
        <f>IF(tbl_claims[[#This Row],[Date of Birth]]&lt;&gt;"", DATE(YEAR(tbl_claims[[#This Row],[Date of Birth]])+25, MONTH(tbl_claims[[#This Row],[Date of Birth]]), DAY(tbl_claims[[#This Row],[Date of Birth]])), "")</f>
        <v/>
      </c>
    </row>
    <row r="610" spans="1:18" s="9" customFormat="1">
      <c r="A610" s="78"/>
      <c r="B610" s="45"/>
      <c r="C610" s="45"/>
      <c r="D610" s="56"/>
      <c r="E610" s="46"/>
      <c r="F610" s="45"/>
      <c r="G610" s="45"/>
      <c r="H610" s="56"/>
      <c r="I610" s="54"/>
      <c r="J610" s="45"/>
      <c r="K610" s="109"/>
      <c r="L6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0" s="57"/>
      <c r="N610" s="44" t="e">
        <f>VLOOKUP(tbl_claims[[#This Row],[Nationality]],Table4[],3,FALSE)</f>
        <v>#N/A</v>
      </c>
      <c r="O610" s="10" t="str">
        <f>IF(tbl_claims[[#This Row],[Date of Birth]]&lt;&gt;"", DATE(YEAR(tbl_claims[[#This Row],[Date of Birth]])+16, MONTH(tbl_claims[[#This Row],[Date of Birth]]), DAY(tbl_claims[[#This Row],[Date of Birth]])), "")</f>
        <v/>
      </c>
      <c r="P610" s="10" t="str">
        <f>IF(tbl_claims[[#This Row],[Date of Birth]]&lt;&gt;"", DATE(YEAR(tbl_claims[[#This Row],[Date of Birth]])+18, MONTH(tbl_claims[[#This Row],[Date of Birth]]), DAY(tbl_claims[[#This Row],[Date of Birth]])), "")</f>
        <v/>
      </c>
      <c r="Q610" s="10" t="str">
        <f>IF(tbl_claims[[#This Row],[Date of Birth]]&lt;&gt;"", DATE(YEAR(tbl_claims[[#This Row],[Date of Birth]])+21, MONTH(tbl_claims[[#This Row],[Date of Birth]]), DAY(tbl_claims[[#This Row],[Date of Birth]])), "")</f>
        <v/>
      </c>
      <c r="R610" s="10" t="str">
        <f>IF(tbl_claims[[#This Row],[Date of Birth]]&lt;&gt;"", DATE(YEAR(tbl_claims[[#This Row],[Date of Birth]])+25, MONTH(tbl_claims[[#This Row],[Date of Birth]]), DAY(tbl_claims[[#This Row],[Date of Birth]])), "")</f>
        <v/>
      </c>
    </row>
    <row r="611" spans="1:18" s="9" customFormat="1">
      <c r="A611" s="78"/>
      <c r="B611" s="45"/>
      <c r="C611" s="45"/>
      <c r="D611" s="56"/>
      <c r="E611" s="46"/>
      <c r="F611" s="45"/>
      <c r="G611" s="45"/>
      <c r="H611" s="56"/>
      <c r="I611" s="54"/>
      <c r="J611" s="45"/>
      <c r="K611" s="109"/>
      <c r="L6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1" s="57"/>
      <c r="N611" s="44" t="e">
        <f>VLOOKUP(tbl_claims[[#This Row],[Nationality]],Table4[],3,FALSE)</f>
        <v>#N/A</v>
      </c>
      <c r="O611" s="10" t="str">
        <f>IF(tbl_claims[[#This Row],[Date of Birth]]&lt;&gt;"", DATE(YEAR(tbl_claims[[#This Row],[Date of Birth]])+16, MONTH(tbl_claims[[#This Row],[Date of Birth]]), DAY(tbl_claims[[#This Row],[Date of Birth]])), "")</f>
        <v/>
      </c>
      <c r="P611" s="10" t="str">
        <f>IF(tbl_claims[[#This Row],[Date of Birth]]&lt;&gt;"", DATE(YEAR(tbl_claims[[#This Row],[Date of Birth]])+18, MONTH(tbl_claims[[#This Row],[Date of Birth]]), DAY(tbl_claims[[#This Row],[Date of Birth]])), "")</f>
        <v/>
      </c>
      <c r="Q611" s="10" t="str">
        <f>IF(tbl_claims[[#This Row],[Date of Birth]]&lt;&gt;"", DATE(YEAR(tbl_claims[[#This Row],[Date of Birth]])+21, MONTH(tbl_claims[[#This Row],[Date of Birth]]), DAY(tbl_claims[[#This Row],[Date of Birth]])), "")</f>
        <v/>
      </c>
      <c r="R611" s="10" t="str">
        <f>IF(tbl_claims[[#This Row],[Date of Birth]]&lt;&gt;"", DATE(YEAR(tbl_claims[[#This Row],[Date of Birth]])+25, MONTH(tbl_claims[[#This Row],[Date of Birth]]), DAY(tbl_claims[[#This Row],[Date of Birth]])), "")</f>
        <v/>
      </c>
    </row>
    <row r="612" spans="1:18" s="9" customFormat="1">
      <c r="A612" s="78"/>
      <c r="B612" s="45"/>
      <c r="C612" s="45"/>
      <c r="D612" s="56"/>
      <c r="E612" s="46"/>
      <c r="F612" s="45"/>
      <c r="G612" s="45"/>
      <c r="H612" s="56"/>
      <c r="I612" s="54"/>
      <c r="J612" s="45"/>
      <c r="K612" s="109"/>
      <c r="L6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2" s="57"/>
      <c r="N612" s="44" t="e">
        <f>VLOOKUP(tbl_claims[[#This Row],[Nationality]],Table4[],3,FALSE)</f>
        <v>#N/A</v>
      </c>
      <c r="O612" s="10" t="str">
        <f>IF(tbl_claims[[#This Row],[Date of Birth]]&lt;&gt;"", DATE(YEAR(tbl_claims[[#This Row],[Date of Birth]])+16, MONTH(tbl_claims[[#This Row],[Date of Birth]]), DAY(tbl_claims[[#This Row],[Date of Birth]])), "")</f>
        <v/>
      </c>
      <c r="P612" s="10" t="str">
        <f>IF(tbl_claims[[#This Row],[Date of Birth]]&lt;&gt;"", DATE(YEAR(tbl_claims[[#This Row],[Date of Birth]])+18, MONTH(tbl_claims[[#This Row],[Date of Birth]]), DAY(tbl_claims[[#This Row],[Date of Birth]])), "")</f>
        <v/>
      </c>
      <c r="Q612" s="10" t="str">
        <f>IF(tbl_claims[[#This Row],[Date of Birth]]&lt;&gt;"", DATE(YEAR(tbl_claims[[#This Row],[Date of Birth]])+21, MONTH(tbl_claims[[#This Row],[Date of Birth]]), DAY(tbl_claims[[#This Row],[Date of Birth]])), "")</f>
        <v/>
      </c>
      <c r="R612" s="10" t="str">
        <f>IF(tbl_claims[[#This Row],[Date of Birth]]&lt;&gt;"", DATE(YEAR(tbl_claims[[#This Row],[Date of Birth]])+25, MONTH(tbl_claims[[#This Row],[Date of Birth]]), DAY(tbl_claims[[#This Row],[Date of Birth]])), "")</f>
        <v/>
      </c>
    </row>
    <row r="613" spans="1:18" s="9" customFormat="1">
      <c r="A613" s="78"/>
      <c r="B613" s="45"/>
      <c r="C613" s="45"/>
      <c r="D613" s="56"/>
      <c r="E613" s="46"/>
      <c r="F613" s="45"/>
      <c r="G613" s="45"/>
      <c r="H613" s="56"/>
      <c r="I613" s="54"/>
      <c r="J613" s="45"/>
      <c r="K613" s="109"/>
      <c r="L6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3" s="57"/>
      <c r="N613" s="44" t="e">
        <f>VLOOKUP(tbl_claims[[#This Row],[Nationality]],Table4[],3,FALSE)</f>
        <v>#N/A</v>
      </c>
      <c r="O613" s="10" t="str">
        <f>IF(tbl_claims[[#This Row],[Date of Birth]]&lt;&gt;"", DATE(YEAR(tbl_claims[[#This Row],[Date of Birth]])+16, MONTH(tbl_claims[[#This Row],[Date of Birth]]), DAY(tbl_claims[[#This Row],[Date of Birth]])), "")</f>
        <v/>
      </c>
      <c r="P613" s="10" t="str">
        <f>IF(tbl_claims[[#This Row],[Date of Birth]]&lt;&gt;"", DATE(YEAR(tbl_claims[[#This Row],[Date of Birth]])+18, MONTH(tbl_claims[[#This Row],[Date of Birth]]), DAY(tbl_claims[[#This Row],[Date of Birth]])), "")</f>
        <v/>
      </c>
      <c r="Q613" s="10" t="str">
        <f>IF(tbl_claims[[#This Row],[Date of Birth]]&lt;&gt;"", DATE(YEAR(tbl_claims[[#This Row],[Date of Birth]])+21, MONTH(tbl_claims[[#This Row],[Date of Birth]]), DAY(tbl_claims[[#This Row],[Date of Birth]])), "")</f>
        <v/>
      </c>
      <c r="R613" s="10" t="str">
        <f>IF(tbl_claims[[#This Row],[Date of Birth]]&lt;&gt;"", DATE(YEAR(tbl_claims[[#This Row],[Date of Birth]])+25, MONTH(tbl_claims[[#This Row],[Date of Birth]]), DAY(tbl_claims[[#This Row],[Date of Birth]])), "")</f>
        <v/>
      </c>
    </row>
    <row r="614" spans="1:18" s="9" customFormat="1">
      <c r="A614" s="78"/>
      <c r="B614" s="45"/>
      <c r="C614" s="45"/>
      <c r="D614" s="56"/>
      <c r="E614" s="46"/>
      <c r="F614" s="45"/>
      <c r="G614" s="45"/>
      <c r="H614" s="56"/>
      <c r="I614" s="54"/>
      <c r="J614" s="45"/>
      <c r="K614" s="109"/>
      <c r="L6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4" s="57"/>
      <c r="N614" s="44" t="e">
        <f>VLOOKUP(tbl_claims[[#This Row],[Nationality]],Table4[],3,FALSE)</f>
        <v>#N/A</v>
      </c>
      <c r="O614" s="10" t="str">
        <f>IF(tbl_claims[[#This Row],[Date of Birth]]&lt;&gt;"", DATE(YEAR(tbl_claims[[#This Row],[Date of Birth]])+16, MONTH(tbl_claims[[#This Row],[Date of Birth]]), DAY(tbl_claims[[#This Row],[Date of Birth]])), "")</f>
        <v/>
      </c>
      <c r="P614" s="10" t="str">
        <f>IF(tbl_claims[[#This Row],[Date of Birth]]&lt;&gt;"", DATE(YEAR(tbl_claims[[#This Row],[Date of Birth]])+18, MONTH(tbl_claims[[#This Row],[Date of Birth]]), DAY(tbl_claims[[#This Row],[Date of Birth]])), "")</f>
        <v/>
      </c>
      <c r="Q614" s="10" t="str">
        <f>IF(tbl_claims[[#This Row],[Date of Birth]]&lt;&gt;"", DATE(YEAR(tbl_claims[[#This Row],[Date of Birth]])+21, MONTH(tbl_claims[[#This Row],[Date of Birth]]), DAY(tbl_claims[[#This Row],[Date of Birth]])), "")</f>
        <v/>
      </c>
      <c r="R614" s="10" t="str">
        <f>IF(tbl_claims[[#This Row],[Date of Birth]]&lt;&gt;"", DATE(YEAR(tbl_claims[[#This Row],[Date of Birth]])+25, MONTH(tbl_claims[[#This Row],[Date of Birth]]), DAY(tbl_claims[[#This Row],[Date of Birth]])), "")</f>
        <v/>
      </c>
    </row>
    <row r="615" spans="1:18" s="9" customFormat="1">
      <c r="A615" s="78"/>
      <c r="B615" s="45"/>
      <c r="C615" s="45"/>
      <c r="D615" s="56"/>
      <c r="E615" s="46"/>
      <c r="F615" s="45"/>
      <c r="G615" s="45"/>
      <c r="H615" s="56"/>
      <c r="I615" s="54"/>
      <c r="J615" s="45"/>
      <c r="K615" s="109"/>
      <c r="L6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5" s="57"/>
      <c r="N615" s="44" t="e">
        <f>VLOOKUP(tbl_claims[[#This Row],[Nationality]],Table4[],3,FALSE)</f>
        <v>#N/A</v>
      </c>
      <c r="O615" s="10" t="str">
        <f>IF(tbl_claims[[#This Row],[Date of Birth]]&lt;&gt;"", DATE(YEAR(tbl_claims[[#This Row],[Date of Birth]])+16, MONTH(tbl_claims[[#This Row],[Date of Birth]]), DAY(tbl_claims[[#This Row],[Date of Birth]])), "")</f>
        <v/>
      </c>
      <c r="P615" s="10" t="str">
        <f>IF(tbl_claims[[#This Row],[Date of Birth]]&lt;&gt;"", DATE(YEAR(tbl_claims[[#This Row],[Date of Birth]])+18, MONTH(tbl_claims[[#This Row],[Date of Birth]]), DAY(tbl_claims[[#This Row],[Date of Birth]])), "")</f>
        <v/>
      </c>
      <c r="Q615" s="10" t="str">
        <f>IF(tbl_claims[[#This Row],[Date of Birth]]&lt;&gt;"", DATE(YEAR(tbl_claims[[#This Row],[Date of Birth]])+21, MONTH(tbl_claims[[#This Row],[Date of Birth]]), DAY(tbl_claims[[#This Row],[Date of Birth]])), "")</f>
        <v/>
      </c>
      <c r="R615" s="10" t="str">
        <f>IF(tbl_claims[[#This Row],[Date of Birth]]&lt;&gt;"", DATE(YEAR(tbl_claims[[#This Row],[Date of Birth]])+25, MONTH(tbl_claims[[#This Row],[Date of Birth]]), DAY(tbl_claims[[#This Row],[Date of Birth]])), "")</f>
        <v/>
      </c>
    </row>
    <row r="616" spans="1:18" s="9" customFormat="1">
      <c r="A616" s="78"/>
      <c r="B616" s="45"/>
      <c r="C616" s="45"/>
      <c r="D616" s="56"/>
      <c r="E616" s="46"/>
      <c r="F616" s="45"/>
      <c r="G616" s="45"/>
      <c r="H616" s="56"/>
      <c r="I616" s="54"/>
      <c r="J616" s="45"/>
      <c r="K616" s="109"/>
      <c r="L6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6" s="57"/>
      <c r="N616" s="44" t="e">
        <f>VLOOKUP(tbl_claims[[#This Row],[Nationality]],Table4[],3,FALSE)</f>
        <v>#N/A</v>
      </c>
      <c r="O616" s="10" t="str">
        <f>IF(tbl_claims[[#This Row],[Date of Birth]]&lt;&gt;"", DATE(YEAR(tbl_claims[[#This Row],[Date of Birth]])+16, MONTH(tbl_claims[[#This Row],[Date of Birth]]), DAY(tbl_claims[[#This Row],[Date of Birth]])), "")</f>
        <v/>
      </c>
      <c r="P616" s="10" t="str">
        <f>IF(tbl_claims[[#This Row],[Date of Birth]]&lt;&gt;"", DATE(YEAR(tbl_claims[[#This Row],[Date of Birth]])+18, MONTH(tbl_claims[[#This Row],[Date of Birth]]), DAY(tbl_claims[[#This Row],[Date of Birth]])), "")</f>
        <v/>
      </c>
      <c r="Q616" s="10" t="str">
        <f>IF(tbl_claims[[#This Row],[Date of Birth]]&lt;&gt;"", DATE(YEAR(tbl_claims[[#This Row],[Date of Birth]])+21, MONTH(tbl_claims[[#This Row],[Date of Birth]]), DAY(tbl_claims[[#This Row],[Date of Birth]])), "")</f>
        <v/>
      </c>
      <c r="R616" s="10" t="str">
        <f>IF(tbl_claims[[#This Row],[Date of Birth]]&lt;&gt;"", DATE(YEAR(tbl_claims[[#This Row],[Date of Birth]])+25, MONTH(tbl_claims[[#This Row],[Date of Birth]]), DAY(tbl_claims[[#This Row],[Date of Birth]])), "")</f>
        <v/>
      </c>
    </row>
    <row r="617" spans="1:18" s="9" customFormat="1">
      <c r="A617" s="78"/>
      <c r="B617" s="45"/>
      <c r="C617" s="45"/>
      <c r="D617" s="56"/>
      <c r="E617" s="46"/>
      <c r="F617" s="45"/>
      <c r="G617" s="45"/>
      <c r="H617" s="56"/>
      <c r="I617" s="54"/>
      <c r="J617" s="45"/>
      <c r="K617" s="109"/>
      <c r="L6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7" s="57"/>
      <c r="N617" s="44" t="e">
        <f>VLOOKUP(tbl_claims[[#This Row],[Nationality]],Table4[],3,FALSE)</f>
        <v>#N/A</v>
      </c>
      <c r="O617" s="10" t="str">
        <f>IF(tbl_claims[[#This Row],[Date of Birth]]&lt;&gt;"", DATE(YEAR(tbl_claims[[#This Row],[Date of Birth]])+16, MONTH(tbl_claims[[#This Row],[Date of Birth]]), DAY(tbl_claims[[#This Row],[Date of Birth]])), "")</f>
        <v/>
      </c>
      <c r="P617" s="10" t="str">
        <f>IF(tbl_claims[[#This Row],[Date of Birth]]&lt;&gt;"", DATE(YEAR(tbl_claims[[#This Row],[Date of Birth]])+18, MONTH(tbl_claims[[#This Row],[Date of Birth]]), DAY(tbl_claims[[#This Row],[Date of Birth]])), "")</f>
        <v/>
      </c>
      <c r="Q617" s="10" t="str">
        <f>IF(tbl_claims[[#This Row],[Date of Birth]]&lt;&gt;"", DATE(YEAR(tbl_claims[[#This Row],[Date of Birth]])+21, MONTH(tbl_claims[[#This Row],[Date of Birth]]), DAY(tbl_claims[[#This Row],[Date of Birth]])), "")</f>
        <v/>
      </c>
      <c r="R617" s="10" t="str">
        <f>IF(tbl_claims[[#This Row],[Date of Birth]]&lt;&gt;"", DATE(YEAR(tbl_claims[[#This Row],[Date of Birth]])+25, MONTH(tbl_claims[[#This Row],[Date of Birth]]), DAY(tbl_claims[[#This Row],[Date of Birth]])), "")</f>
        <v/>
      </c>
    </row>
    <row r="618" spans="1:18" s="9" customFormat="1">
      <c r="A618" s="78"/>
      <c r="B618" s="45"/>
      <c r="C618" s="45"/>
      <c r="D618" s="56"/>
      <c r="E618" s="46"/>
      <c r="F618" s="45"/>
      <c r="G618" s="45"/>
      <c r="H618" s="56"/>
      <c r="I618" s="54"/>
      <c r="J618" s="45"/>
      <c r="K618" s="109"/>
      <c r="L6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8" s="57"/>
      <c r="N618" s="44" t="e">
        <f>VLOOKUP(tbl_claims[[#This Row],[Nationality]],Table4[],3,FALSE)</f>
        <v>#N/A</v>
      </c>
      <c r="O618" s="10" t="str">
        <f>IF(tbl_claims[[#This Row],[Date of Birth]]&lt;&gt;"", DATE(YEAR(tbl_claims[[#This Row],[Date of Birth]])+16, MONTH(tbl_claims[[#This Row],[Date of Birth]]), DAY(tbl_claims[[#This Row],[Date of Birth]])), "")</f>
        <v/>
      </c>
      <c r="P618" s="10" t="str">
        <f>IF(tbl_claims[[#This Row],[Date of Birth]]&lt;&gt;"", DATE(YEAR(tbl_claims[[#This Row],[Date of Birth]])+18, MONTH(tbl_claims[[#This Row],[Date of Birth]]), DAY(tbl_claims[[#This Row],[Date of Birth]])), "")</f>
        <v/>
      </c>
      <c r="Q618" s="10" t="str">
        <f>IF(tbl_claims[[#This Row],[Date of Birth]]&lt;&gt;"", DATE(YEAR(tbl_claims[[#This Row],[Date of Birth]])+21, MONTH(tbl_claims[[#This Row],[Date of Birth]]), DAY(tbl_claims[[#This Row],[Date of Birth]])), "")</f>
        <v/>
      </c>
      <c r="R618" s="10" t="str">
        <f>IF(tbl_claims[[#This Row],[Date of Birth]]&lt;&gt;"", DATE(YEAR(tbl_claims[[#This Row],[Date of Birth]])+25, MONTH(tbl_claims[[#This Row],[Date of Birth]]), DAY(tbl_claims[[#This Row],[Date of Birth]])), "")</f>
        <v/>
      </c>
    </row>
    <row r="619" spans="1:18" s="9" customFormat="1">
      <c r="A619" s="78"/>
      <c r="B619" s="45"/>
      <c r="C619" s="45"/>
      <c r="D619" s="56"/>
      <c r="E619" s="46"/>
      <c r="F619" s="45"/>
      <c r="G619" s="45"/>
      <c r="H619" s="56"/>
      <c r="I619" s="54"/>
      <c r="J619" s="45"/>
      <c r="K619" s="109"/>
      <c r="L6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19" s="57"/>
      <c r="N619" s="44" t="e">
        <f>VLOOKUP(tbl_claims[[#This Row],[Nationality]],Table4[],3,FALSE)</f>
        <v>#N/A</v>
      </c>
      <c r="O619" s="10" t="str">
        <f>IF(tbl_claims[[#This Row],[Date of Birth]]&lt;&gt;"", DATE(YEAR(tbl_claims[[#This Row],[Date of Birth]])+16, MONTH(tbl_claims[[#This Row],[Date of Birth]]), DAY(tbl_claims[[#This Row],[Date of Birth]])), "")</f>
        <v/>
      </c>
      <c r="P619" s="10" t="str">
        <f>IF(tbl_claims[[#This Row],[Date of Birth]]&lt;&gt;"", DATE(YEAR(tbl_claims[[#This Row],[Date of Birth]])+18, MONTH(tbl_claims[[#This Row],[Date of Birth]]), DAY(tbl_claims[[#This Row],[Date of Birth]])), "")</f>
        <v/>
      </c>
      <c r="Q619" s="10" t="str">
        <f>IF(tbl_claims[[#This Row],[Date of Birth]]&lt;&gt;"", DATE(YEAR(tbl_claims[[#This Row],[Date of Birth]])+21, MONTH(tbl_claims[[#This Row],[Date of Birth]]), DAY(tbl_claims[[#This Row],[Date of Birth]])), "")</f>
        <v/>
      </c>
      <c r="R619" s="10" t="str">
        <f>IF(tbl_claims[[#This Row],[Date of Birth]]&lt;&gt;"", DATE(YEAR(tbl_claims[[#This Row],[Date of Birth]])+25, MONTH(tbl_claims[[#This Row],[Date of Birth]]), DAY(tbl_claims[[#This Row],[Date of Birth]])), "")</f>
        <v/>
      </c>
    </row>
    <row r="620" spans="1:18" s="9" customFormat="1">
      <c r="A620" s="78"/>
      <c r="B620" s="45"/>
      <c r="C620" s="45"/>
      <c r="D620" s="56"/>
      <c r="E620" s="46"/>
      <c r="F620" s="45"/>
      <c r="G620" s="45"/>
      <c r="H620" s="56"/>
      <c r="I620" s="54"/>
      <c r="J620" s="45"/>
      <c r="K620" s="109"/>
      <c r="L6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0" s="57"/>
      <c r="N620" s="44" t="e">
        <f>VLOOKUP(tbl_claims[[#This Row],[Nationality]],Table4[],3,FALSE)</f>
        <v>#N/A</v>
      </c>
      <c r="O620" s="10" t="str">
        <f>IF(tbl_claims[[#This Row],[Date of Birth]]&lt;&gt;"", DATE(YEAR(tbl_claims[[#This Row],[Date of Birth]])+16, MONTH(tbl_claims[[#This Row],[Date of Birth]]), DAY(tbl_claims[[#This Row],[Date of Birth]])), "")</f>
        <v/>
      </c>
      <c r="P620" s="10" t="str">
        <f>IF(tbl_claims[[#This Row],[Date of Birth]]&lt;&gt;"", DATE(YEAR(tbl_claims[[#This Row],[Date of Birth]])+18, MONTH(tbl_claims[[#This Row],[Date of Birth]]), DAY(tbl_claims[[#This Row],[Date of Birth]])), "")</f>
        <v/>
      </c>
      <c r="Q620" s="10" t="str">
        <f>IF(tbl_claims[[#This Row],[Date of Birth]]&lt;&gt;"", DATE(YEAR(tbl_claims[[#This Row],[Date of Birth]])+21, MONTH(tbl_claims[[#This Row],[Date of Birth]]), DAY(tbl_claims[[#This Row],[Date of Birth]])), "")</f>
        <v/>
      </c>
      <c r="R620" s="10" t="str">
        <f>IF(tbl_claims[[#This Row],[Date of Birth]]&lt;&gt;"", DATE(YEAR(tbl_claims[[#This Row],[Date of Birth]])+25, MONTH(tbl_claims[[#This Row],[Date of Birth]]), DAY(tbl_claims[[#This Row],[Date of Birth]])), "")</f>
        <v/>
      </c>
    </row>
    <row r="621" spans="1:18" s="9" customFormat="1">
      <c r="A621" s="78"/>
      <c r="B621" s="45"/>
      <c r="C621" s="45"/>
      <c r="D621" s="56"/>
      <c r="E621" s="46"/>
      <c r="F621" s="45"/>
      <c r="G621" s="45"/>
      <c r="H621" s="56"/>
      <c r="I621" s="54"/>
      <c r="J621" s="45"/>
      <c r="K621" s="109"/>
      <c r="L6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1" s="57"/>
      <c r="N621" s="44" t="e">
        <f>VLOOKUP(tbl_claims[[#This Row],[Nationality]],Table4[],3,FALSE)</f>
        <v>#N/A</v>
      </c>
      <c r="O621" s="10" t="str">
        <f>IF(tbl_claims[[#This Row],[Date of Birth]]&lt;&gt;"", DATE(YEAR(tbl_claims[[#This Row],[Date of Birth]])+16, MONTH(tbl_claims[[#This Row],[Date of Birth]]), DAY(tbl_claims[[#This Row],[Date of Birth]])), "")</f>
        <v/>
      </c>
      <c r="P621" s="10" t="str">
        <f>IF(tbl_claims[[#This Row],[Date of Birth]]&lt;&gt;"", DATE(YEAR(tbl_claims[[#This Row],[Date of Birth]])+18, MONTH(tbl_claims[[#This Row],[Date of Birth]]), DAY(tbl_claims[[#This Row],[Date of Birth]])), "")</f>
        <v/>
      </c>
      <c r="Q621" s="10" t="str">
        <f>IF(tbl_claims[[#This Row],[Date of Birth]]&lt;&gt;"", DATE(YEAR(tbl_claims[[#This Row],[Date of Birth]])+21, MONTH(tbl_claims[[#This Row],[Date of Birth]]), DAY(tbl_claims[[#This Row],[Date of Birth]])), "")</f>
        <v/>
      </c>
      <c r="R621" s="10" t="str">
        <f>IF(tbl_claims[[#This Row],[Date of Birth]]&lt;&gt;"", DATE(YEAR(tbl_claims[[#This Row],[Date of Birth]])+25, MONTH(tbl_claims[[#This Row],[Date of Birth]]), DAY(tbl_claims[[#This Row],[Date of Birth]])), "")</f>
        <v/>
      </c>
    </row>
    <row r="622" spans="1:18" s="9" customFormat="1">
      <c r="A622" s="78"/>
      <c r="B622" s="45"/>
      <c r="C622" s="45"/>
      <c r="D622" s="56"/>
      <c r="E622" s="46"/>
      <c r="F622" s="45"/>
      <c r="G622" s="45"/>
      <c r="H622" s="56"/>
      <c r="I622" s="54"/>
      <c r="J622" s="45"/>
      <c r="K622" s="109"/>
      <c r="L6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2" s="57"/>
      <c r="N622" s="44" t="e">
        <f>VLOOKUP(tbl_claims[[#This Row],[Nationality]],Table4[],3,FALSE)</f>
        <v>#N/A</v>
      </c>
      <c r="O622" s="10" t="str">
        <f>IF(tbl_claims[[#This Row],[Date of Birth]]&lt;&gt;"", DATE(YEAR(tbl_claims[[#This Row],[Date of Birth]])+16, MONTH(tbl_claims[[#This Row],[Date of Birth]]), DAY(tbl_claims[[#This Row],[Date of Birth]])), "")</f>
        <v/>
      </c>
      <c r="P622" s="10" t="str">
        <f>IF(tbl_claims[[#This Row],[Date of Birth]]&lt;&gt;"", DATE(YEAR(tbl_claims[[#This Row],[Date of Birth]])+18, MONTH(tbl_claims[[#This Row],[Date of Birth]]), DAY(tbl_claims[[#This Row],[Date of Birth]])), "")</f>
        <v/>
      </c>
      <c r="Q622" s="10" t="str">
        <f>IF(tbl_claims[[#This Row],[Date of Birth]]&lt;&gt;"", DATE(YEAR(tbl_claims[[#This Row],[Date of Birth]])+21, MONTH(tbl_claims[[#This Row],[Date of Birth]]), DAY(tbl_claims[[#This Row],[Date of Birth]])), "")</f>
        <v/>
      </c>
      <c r="R622" s="10" t="str">
        <f>IF(tbl_claims[[#This Row],[Date of Birth]]&lt;&gt;"", DATE(YEAR(tbl_claims[[#This Row],[Date of Birth]])+25, MONTH(tbl_claims[[#This Row],[Date of Birth]]), DAY(tbl_claims[[#This Row],[Date of Birth]])), "")</f>
        <v/>
      </c>
    </row>
    <row r="623" spans="1:18" s="9" customFormat="1">
      <c r="A623" s="78"/>
      <c r="B623" s="45"/>
      <c r="C623" s="45"/>
      <c r="D623" s="56"/>
      <c r="E623" s="46"/>
      <c r="F623" s="45"/>
      <c r="G623" s="45"/>
      <c r="H623" s="56"/>
      <c r="I623" s="54"/>
      <c r="J623" s="45"/>
      <c r="K623" s="109"/>
      <c r="L6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3" s="57"/>
      <c r="N623" s="44" t="e">
        <f>VLOOKUP(tbl_claims[[#This Row],[Nationality]],Table4[],3,FALSE)</f>
        <v>#N/A</v>
      </c>
      <c r="O623" s="10" t="str">
        <f>IF(tbl_claims[[#This Row],[Date of Birth]]&lt;&gt;"", DATE(YEAR(tbl_claims[[#This Row],[Date of Birth]])+16, MONTH(tbl_claims[[#This Row],[Date of Birth]]), DAY(tbl_claims[[#This Row],[Date of Birth]])), "")</f>
        <v/>
      </c>
      <c r="P623" s="10" t="str">
        <f>IF(tbl_claims[[#This Row],[Date of Birth]]&lt;&gt;"", DATE(YEAR(tbl_claims[[#This Row],[Date of Birth]])+18, MONTH(tbl_claims[[#This Row],[Date of Birth]]), DAY(tbl_claims[[#This Row],[Date of Birth]])), "")</f>
        <v/>
      </c>
      <c r="Q623" s="10" t="str">
        <f>IF(tbl_claims[[#This Row],[Date of Birth]]&lt;&gt;"", DATE(YEAR(tbl_claims[[#This Row],[Date of Birth]])+21, MONTH(tbl_claims[[#This Row],[Date of Birth]]), DAY(tbl_claims[[#This Row],[Date of Birth]])), "")</f>
        <v/>
      </c>
      <c r="R623" s="10" t="str">
        <f>IF(tbl_claims[[#This Row],[Date of Birth]]&lt;&gt;"", DATE(YEAR(tbl_claims[[#This Row],[Date of Birth]])+25, MONTH(tbl_claims[[#This Row],[Date of Birth]]), DAY(tbl_claims[[#This Row],[Date of Birth]])), "")</f>
        <v/>
      </c>
    </row>
    <row r="624" spans="1:18" s="9" customFormat="1">
      <c r="A624" s="78"/>
      <c r="B624" s="45"/>
      <c r="C624" s="45"/>
      <c r="D624" s="56"/>
      <c r="E624" s="46"/>
      <c r="F624" s="45"/>
      <c r="G624" s="45"/>
      <c r="H624" s="56"/>
      <c r="I624" s="54"/>
      <c r="J624" s="45"/>
      <c r="K624" s="109"/>
      <c r="L6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4" s="57"/>
      <c r="N624" s="44" t="e">
        <f>VLOOKUP(tbl_claims[[#This Row],[Nationality]],Table4[],3,FALSE)</f>
        <v>#N/A</v>
      </c>
      <c r="O624" s="10" t="str">
        <f>IF(tbl_claims[[#This Row],[Date of Birth]]&lt;&gt;"", DATE(YEAR(tbl_claims[[#This Row],[Date of Birth]])+16, MONTH(tbl_claims[[#This Row],[Date of Birth]]), DAY(tbl_claims[[#This Row],[Date of Birth]])), "")</f>
        <v/>
      </c>
      <c r="P624" s="10" t="str">
        <f>IF(tbl_claims[[#This Row],[Date of Birth]]&lt;&gt;"", DATE(YEAR(tbl_claims[[#This Row],[Date of Birth]])+18, MONTH(tbl_claims[[#This Row],[Date of Birth]]), DAY(tbl_claims[[#This Row],[Date of Birth]])), "")</f>
        <v/>
      </c>
      <c r="Q624" s="10" t="str">
        <f>IF(tbl_claims[[#This Row],[Date of Birth]]&lt;&gt;"", DATE(YEAR(tbl_claims[[#This Row],[Date of Birth]])+21, MONTH(tbl_claims[[#This Row],[Date of Birth]]), DAY(tbl_claims[[#This Row],[Date of Birth]])), "")</f>
        <v/>
      </c>
      <c r="R624" s="10" t="str">
        <f>IF(tbl_claims[[#This Row],[Date of Birth]]&lt;&gt;"", DATE(YEAR(tbl_claims[[#This Row],[Date of Birth]])+25, MONTH(tbl_claims[[#This Row],[Date of Birth]]), DAY(tbl_claims[[#This Row],[Date of Birth]])), "")</f>
        <v/>
      </c>
    </row>
    <row r="625" spans="1:18" s="9" customFormat="1">
      <c r="A625" s="78"/>
      <c r="B625" s="45"/>
      <c r="C625" s="45"/>
      <c r="D625" s="56"/>
      <c r="E625" s="46"/>
      <c r="F625" s="45"/>
      <c r="G625" s="45"/>
      <c r="H625" s="56"/>
      <c r="I625" s="54"/>
      <c r="J625" s="45"/>
      <c r="K625" s="109"/>
      <c r="L6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5" s="57"/>
      <c r="N625" s="44" t="e">
        <f>VLOOKUP(tbl_claims[[#This Row],[Nationality]],Table4[],3,FALSE)</f>
        <v>#N/A</v>
      </c>
      <c r="O625" s="10" t="str">
        <f>IF(tbl_claims[[#This Row],[Date of Birth]]&lt;&gt;"", DATE(YEAR(tbl_claims[[#This Row],[Date of Birth]])+16, MONTH(tbl_claims[[#This Row],[Date of Birth]]), DAY(tbl_claims[[#This Row],[Date of Birth]])), "")</f>
        <v/>
      </c>
      <c r="P625" s="10" t="str">
        <f>IF(tbl_claims[[#This Row],[Date of Birth]]&lt;&gt;"", DATE(YEAR(tbl_claims[[#This Row],[Date of Birth]])+18, MONTH(tbl_claims[[#This Row],[Date of Birth]]), DAY(tbl_claims[[#This Row],[Date of Birth]])), "")</f>
        <v/>
      </c>
      <c r="Q625" s="10" t="str">
        <f>IF(tbl_claims[[#This Row],[Date of Birth]]&lt;&gt;"", DATE(YEAR(tbl_claims[[#This Row],[Date of Birth]])+21, MONTH(tbl_claims[[#This Row],[Date of Birth]]), DAY(tbl_claims[[#This Row],[Date of Birth]])), "")</f>
        <v/>
      </c>
      <c r="R625" s="10" t="str">
        <f>IF(tbl_claims[[#This Row],[Date of Birth]]&lt;&gt;"", DATE(YEAR(tbl_claims[[#This Row],[Date of Birth]])+25, MONTH(tbl_claims[[#This Row],[Date of Birth]]), DAY(tbl_claims[[#This Row],[Date of Birth]])), "")</f>
        <v/>
      </c>
    </row>
    <row r="626" spans="1:18" s="9" customFormat="1">
      <c r="A626" s="78"/>
      <c r="B626" s="45"/>
      <c r="C626" s="45"/>
      <c r="D626" s="56"/>
      <c r="E626" s="46"/>
      <c r="F626" s="45"/>
      <c r="G626" s="45"/>
      <c r="H626" s="56"/>
      <c r="I626" s="54"/>
      <c r="J626" s="45"/>
      <c r="K626" s="109"/>
      <c r="L6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6" s="57"/>
      <c r="N626" s="44" t="e">
        <f>VLOOKUP(tbl_claims[[#This Row],[Nationality]],Table4[],3,FALSE)</f>
        <v>#N/A</v>
      </c>
      <c r="O626" s="10" t="str">
        <f>IF(tbl_claims[[#This Row],[Date of Birth]]&lt;&gt;"", DATE(YEAR(tbl_claims[[#This Row],[Date of Birth]])+16, MONTH(tbl_claims[[#This Row],[Date of Birth]]), DAY(tbl_claims[[#This Row],[Date of Birth]])), "")</f>
        <v/>
      </c>
      <c r="P626" s="10" t="str">
        <f>IF(tbl_claims[[#This Row],[Date of Birth]]&lt;&gt;"", DATE(YEAR(tbl_claims[[#This Row],[Date of Birth]])+18, MONTH(tbl_claims[[#This Row],[Date of Birth]]), DAY(tbl_claims[[#This Row],[Date of Birth]])), "")</f>
        <v/>
      </c>
      <c r="Q626" s="10" t="str">
        <f>IF(tbl_claims[[#This Row],[Date of Birth]]&lt;&gt;"", DATE(YEAR(tbl_claims[[#This Row],[Date of Birth]])+21, MONTH(tbl_claims[[#This Row],[Date of Birth]]), DAY(tbl_claims[[#This Row],[Date of Birth]])), "")</f>
        <v/>
      </c>
      <c r="R626" s="10" t="str">
        <f>IF(tbl_claims[[#This Row],[Date of Birth]]&lt;&gt;"", DATE(YEAR(tbl_claims[[#This Row],[Date of Birth]])+25, MONTH(tbl_claims[[#This Row],[Date of Birth]]), DAY(tbl_claims[[#This Row],[Date of Birth]])), "")</f>
        <v/>
      </c>
    </row>
    <row r="627" spans="1:18" s="9" customFormat="1">
      <c r="A627" s="78"/>
      <c r="B627" s="45"/>
      <c r="C627" s="45"/>
      <c r="D627" s="56"/>
      <c r="E627" s="46"/>
      <c r="F627" s="45"/>
      <c r="G627" s="45"/>
      <c r="H627" s="56"/>
      <c r="I627" s="54"/>
      <c r="J627" s="45"/>
      <c r="K627" s="109"/>
      <c r="L6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7" s="57"/>
      <c r="N627" s="44" t="e">
        <f>VLOOKUP(tbl_claims[[#This Row],[Nationality]],Table4[],3,FALSE)</f>
        <v>#N/A</v>
      </c>
      <c r="O627" s="10" t="str">
        <f>IF(tbl_claims[[#This Row],[Date of Birth]]&lt;&gt;"", DATE(YEAR(tbl_claims[[#This Row],[Date of Birth]])+16, MONTH(tbl_claims[[#This Row],[Date of Birth]]), DAY(tbl_claims[[#This Row],[Date of Birth]])), "")</f>
        <v/>
      </c>
      <c r="P627" s="10" t="str">
        <f>IF(tbl_claims[[#This Row],[Date of Birth]]&lt;&gt;"", DATE(YEAR(tbl_claims[[#This Row],[Date of Birth]])+18, MONTH(tbl_claims[[#This Row],[Date of Birth]]), DAY(tbl_claims[[#This Row],[Date of Birth]])), "")</f>
        <v/>
      </c>
      <c r="Q627" s="10" t="str">
        <f>IF(tbl_claims[[#This Row],[Date of Birth]]&lt;&gt;"", DATE(YEAR(tbl_claims[[#This Row],[Date of Birth]])+21, MONTH(tbl_claims[[#This Row],[Date of Birth]]), DAY(tbl_claims[[#This Row],[Date of Birth]])), "")</f>
        <v/>
      </c>
      <c r="R627" s="10" t="str">
        <f>IF(tbl_claims[[#This Row],[Date of Birth]]&lt;&gt;"", DATE(YEAR(tbl_claims[[#This Row],[Date of Birth]])+25, MONTH(tbl_claims[[#This Row],[Date of Birth]]), DAY(tbl_claims[[#This Row],[Date of Birth]])), "")</f>
        <v/>
      </c>
    </row>
    <row r="628" spans="1:18" s="9" customFormat="1">
      <c r="A628" s="78"/>
      <c r="B628" s="45"/>
      <c r="C628" s="45"/>
      <c r="D628" s="56"/>
      <c r="E628" s="46"/>
      <c r="F628" s="45"/>
      <c r="G628" s="45"/>
      <c r="H628" s="56"/>
      <c r="I628" s="54"/>
      <c r="J628" s="45"/>
      <c r="K628" s="109"/>
      <c r="L6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8" s="57"/>
      <c r="N628" s="44" t="e">
        <f>VLOOKUP(tbl_claims[[#This Row],[Nationality]],Table4[],3,FALSE)</f>
        <v>#N/A</v>
      </c>
      <c r="O628" s="10" t="str">
        <f>IF(tbl_claims[[#This Row],[Date of Birth]]&lt;&gt;"", DATE(YEAR(tbl_claims[[#This Row],[Date of Birth]])+16, MONTH(tbl_claims[[#This Row],[Date of Birth]]), DAY(tbl_claims[[#This Row],[Date of Birth]])), "")</f>
        <v/>
      </c>
      <c r="P628" s="10" t="str">
        <f>IF(tbl_claims[[#This Row],[Date of Birth]]&lt;&gt;"", DATE(YEAR(tbl_claims[[#This Row],[Date of Birth]])+18, MONTH(tbl_claims[[#This Row],[Date of Birth]]), DAY(tbl_claims[[#This Row],[Date of Birth]])), "")</f>
        <v/>
      </c>
      <c r="Q628" s="10" t="str">
        <f>IF(tbl_claims[[#This Row],[Date of Birth]]&lt;&gt;"", DATE(YEAR(tbl_claims[[#This Row],[Date of Birth]])+21, MONTH(tbl_claims[[#This Row],[Date of Birth]]), DAY(tbl_claims[[#This Row],[Date of Birth]])), "")</f>
        <v/>
      </c>
      <c r="R628" s="10" t="str">
        <f>IF(tbl_claims[[#This Row],[Date of Birth]]&lt;&gt;"", DATE(YEAR(tbl_claims[[#This Row],[Date of Birth]])+25, MONTH(tbl_claims[[#This Row],[Date of Birth]]), DAY(tbl_claims[[#This Row],[Date of Birth]])), "")</f>
        <v/>
      </c>
    </row>
    <row r="629" spans="1:18" s="9" customFormat="1">
      <c r="A629" s="78"/>
      <c r="B629" s="45"/>
      <c r="C629" s="45"/>
      <c r="D629" s="56"/>
      <c r="E629" s="46"/>
      <c r="F629" s="45"/>
      <c r="G629" s="45"/>
      <c r="H629" s="56"/>
      <c r="I629" s="54"/>
      <c r="J629" s="45"/>
      <c r="K629" s="109"/>
      <c r="L6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29" s="57"/>
      <c r="N629" s="44" t="e">
        <f>VLOOKUP(tbl_claims[[#This Row],[Nationality]],Table4[],3,FALSE)</f>
        <v>#N/A</v>
      </c>
      <c r="O629" s="10" t="str">
        <f>IF(tbl_claims[[#This Row],[Date of Birth]]&lt;&gt;"", DATE(YEAR(tbl_claims[[#This Row],[Date of Birth]])+16, MONTH(tbl_claims[[#This Row],[Date of Birth]]), DAY(tbl_claims[[#This Row],[Date of Birth]])), "")</f>
        <v/>
      </c>
      <c r="P629" s="10" t="str">
        <f>IF(tbl_claims[[#This Row],[Date of Birth]]&lt;&gt;"", DATE(YEAR(tbl_claims[[#This Row],[Date of Birth]])+18, MONTH(tbl_claims[[#This Row],[Date of Birth]]), DAY(tbl_claims[[#This Row],[Date of Birth]])), "")</f>
        <v/>
      </c>
      <c r="Q629" s="10" t="str">
        <f>IF(tbl_claims[[#This Row],[Date of Birth]]&lt;&gt;"", DATE(YEAR(tbl_claims[[#This Row],[Date of Birth]])+21, MONTH(tbl_claims[[#This Row],[Date of Birth]]), DAY(tbl_claims[[#This Row],[Date of Birth]])), "")</f>
        <v/>
      </c>
      <c r="R629" s="10" t="str">
        <f>IF(tbl_claims[[#This Row],[Date of Birth]]&lt;&gt;"", DATE(YEAR(tbl_claims[[#This Row],[Date of Birth]])+25, MONTH(tbl_claims[[#This Row],[Date of Birth]]), DAY(tbl_claims[[#This Row],[Date of Birth]])), "")</f>
        <v/>
      </c>
    </row>
    <row r="630" spans="1:18" s="9" customFormat="1">
      <c r="A630" s="78"/>
      <c r="B630" s="45"/>
      <c r="C630" s="45"/>
      <c r="D630" s="56"/>
      <c r="E630" s="46"/>
      <c r="F630" s="45"/>
      <c r="G630" s="45"/>
      <c r="H630" s="56"/>
      <c r="I630" s="54"/>
      <c r="J630" s="45"/>
      <c r="K630" s="109"/>
      <c r="L6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0" s="57"/>
      <c r="N630" s="44" t="e">
        <f>VLOOKUP(tbl_claims[[#This Row],[Nationality]],Table4[],3,FALSE)</f>
        <v>#N/A</v>
      </c>
      <c r="O630" s="10" t="str">
        <f>IF(tbl_claims[[#This Row],[Date of Birth]]&lt;&gt;"", DATE(YEAR(tbl_claims[[#This Row],[Date of Birth]])+16, MONTH(tbl_claims[[#This Row],[Date of Birth]]), DAY(tbl_claims[[#This Row],[Date of Birth]])), "")</f>
        <v/>
      </c>
      <c r="P630" s="10" t="str">
        <f>IF(tbl_claims[[#This Row],[Date of Birth]]&lt;&gt;"", DATE(YEAR(tbl_claims[[#This Row],[Date of Birth]])+18, MONTH(tbl_claims[[#This Row],[Date of Birth]]), DAY(tbl_claims[[#This Row],[Date of Birth]])), "")</f>
        <v/>
      </c>
      <c r="Q630" s="10" t="str">
        <f>IF(tbl_claims[[#This Row],[Date of Birth]]&lt;&gt;"", DATE(YEAR(tbl_claims[[#This Row],[Date of Birth]])+21, MONTH(tbl_claims[[#This Row],[Date of Birth]]), DAY(tbl_claims[[#This Row],[Date of Birth]])), "")</f>
        <v/>
      </c>
      <c r="R630" s="10" t="str">
        <f>IF(tbl_claims[[#This Row],[Date of Birth]]&lt;&gt;"", DATE(YEAR(tbl_claims[[#This Row],[Date of Birth]])+25, MONTH(tbl_claims[[#This Row],[Date of Birth]]), DAY(tbl_claims[[#This Row],[Date of Birth]])), "")</f>
        <v/>
      </c>
    </row>
    <row r="631" spans="1:18" s="9" customFormat="1">
      <c r="A631" s="78"/>
      <c r="B631" s="45"/>
      <c r="C631" s="45"/>
      <c r="D631" s="56"/>
      <c r="E631" s="46"/>
      <c r="F631" s="45"/>
      <c r="G631" s="45"/>
      <c r="H631" s="56"/>
      <c r="I631" s="54"/>
      <c r="J631" s="45"/>
      <c r="K631" s="109"/>
      <c r="L6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1" s="57"/>
      <c r="N631" s="44" t="e">
        <f>VLOOKUP(tbl_claims[[#This Row],[Nationality]],Table4[],3,FALSE)</f>
        <v>#N/A</v>
      </c>
      <c r="O631" s="10" t="str">
        <f>IF(tbl_claims[[#This Row],[Date of Birth]]&lt;&gt;"", DATE(YEAR(tbl_claims[[#This Row],[Date of Birth]])+16, MONTH(tbl_claims[[#This Row],[Date of Birth]]), DAY(tbl_claims[[#This Row],[Date of Birth]])), "")</f>
        <v/>
      </c>
      <c r="P631" s="10" t="str">
        <f>IF(tbl_claims[[#This Row],[Date of Birth]]&lt;&gt;"", DATE(YEAR(tbl_claims[[#This Row],[Date of Birth]])+18, MONTH(tbl_claims[[#This Row],[Date of Birth]]), DAY(tbl_claims[[#This Row],[Date of Birth]])), "")</f>
        <v/>
      </c>
      <c r="Q631" s="10" t="str">
        <f>IF(tbl_claims[[#This Row],[Date of Birth]]&lt;&gt;"", DATE(YEAR(tbl_claims[[#This Row],[Date of Birth]])+21, MONTH(tbl_claims[[#This Row],[Date of Birth]]), DAY(tbl_claims[[#This Row],[Date of Birth]])), "")</f>
        <v/>
      </c>
      <c r="R631" s="10" t="str">
        <f>IF(tbl_claims[[#This Row],[Date of Birth]]&lt;&gt;"", DATE(YEAR(tbl_claims[[#This Row],[Date of Birth]])+25, MONTH(tbl_claims[[#This Row],[Date of Birth]]), DAY(tbl_claims[[#This Row],[Date of Birth]])), "")</f>
        <v/>
      </c>
    </row>
    <row r="632" spans="1:18" s="9" customFormat="1">
      <c r="A632" s="78"/>
      <c r="B632" s="45"/>
      <c r="C632" s="45"/>
      <c r="D632" s="56"/>
      <c r="E632" s="46"/>
      <c r="F632" s="45"/>
      <c r="G632" s="45"/>
      <c r="H632" s="56"/>
      <c r="I632" s="54"/>
      <c r="J632" s="45"/>
      <c r="K632" s="109"/>
      <c r="L6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2" s="57"/>
      <c r="N632" s="44" t="e">
        <f>VLOOKUP(tbl_claims[[#This Row],[Nationality]],Table4[],3,FALSE)</f>
        <v>#N/A</v>
      </c>
      <c r="O632" s="10" t="str">
        <f>IF(tbl_claims[[#This Row],[Date of Birth]]&lt;&gt;"", DATE(YEAR(tbl_claims[[#This Row],[Date of Birth]])+16, MONTH(tbl_claims[[#This Row],[Date of Birth]]), DAY(tbl_claims[[#This Row],[Date of Birth]])), "")</f>
        <v/>
      </c>
      <c r="P632" s="10" t="str">
        <f>IF(tbl_claims[[#This Row],[Date of Birth]]&lt;&gt;"", DATE(YEAR(tbl_claims[[#This Row],[Date of Birth]])+18, MONTH(tbl_claims[[#This Row],[Date of Birth]]), DAY(tbl_claims[[#This Row],[Date of Birth]])), "")</f>
        <v/>
      </c>
      <c r="Q632" s="10" t="str">
        <f>IF(tbl_claims[[#This Row],[Date of Birth]]&lt;&gt;"", DATE(YEAR(tbl_claims[[#This Row],[Date of Birth]])+21, MONTH(tbl_claims[[#This Row],[Date of Birth]]), DAY(tbl_claims[[#This Row],[Date of Birth]])), "")</f>
        <v/>
      </c>
      <c r="R632" s="10" t="str">
        <f>IF(tbl_claims[[#This Row],[Date of Birth]]&lt;&gt;"", DATE(YEAR(tbl_claims[[#This Row],[Date of Birth]])+25, MONTH(tbl_claims[[#This Row],[Date of Birth]]), DAY(tbl_claims[[#This Row],[Date of Birth]])), "")</f>
        <v/>
      </c>
    </row>
    <row r="633" spans="1:18" s="9" customFormat="1">
      <c r="A633" s="78"/>
      <c r="B633" s="45"/>
      <c r="C633" s="45"/>
      <c r="D633" s="56"/>
      <c r="E633" s="46"/>
      <c r="F633" s="45"/>
      <c r="G633" s="45"/>
      <c r="H633" s="56"/>
      <c r="I633" s="54"/>
      <c r="J633" s="45"/>
      <c r="K633" s="109"/>
      <c r="L6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3" s="57"/>
      <c r="N633" s="44" t="e">
        <f>VLOOKUP(tbl_claims[[#This Row],[Nationality]],Table4[],3,FALSE)</f>
        <v>#N/A</v>
      </c>
      <c r="O633" s="10" t="str">
        <f>IF(tbl_claims[[#This Row],[Date of Birth]]&lt;&gt;"", DATE(YEAR(tbl_claims[[#This Row],[Date of Birth]])+16, MONTH(tbl_claims[[#This Row],[Date of Birth]]), DAY(tbl_claims[[#This Row],[Date of Birth]])), "")</f>
        <v/>
      </c>
      <c r="P633" s="10" t="str">
        <f>IF(tbl_claims[[#This Row],[Date of Birth]]&lt;&gt;"", DATE(YEAR(tbl_claims[[#This Row],[Date of Birth]])+18, MONTH(tbl_claims[[#This Row],[Date of Birth]]), DAY(tbl_claims[[#This Row],[Date of Birth]])), "")</f>
        <v/>
      </c>
      <c r="Q633" s="10" t="str">
        <f>IF(tbl_claims[[#This Row],[Date of Birth]]&lt;&gt;"", DATE(YEAR(tbl_claims[[#This Row],[Date of Birth]])+21, MONTH(tbl_claims[[#This Row],[Date of Birth]]), DAY(tbl_claims[[#This Row],[Date of Birth]])), "")</f>
        <v/>
      </c>
      <c r="R633" s="10" t="str">
        <f>IF(tbl_claims[[#This Row],[Date of Birth]]&lt;&gt;"", DATE(YEAR(tbl_claims[[#This Row],[Date of Birth]])+25, MONTH(tbl_claims[[#This Row],[Date of Birth]]), DAY(tbl_claims[[#This Row],[Date of Birth]])), "")</f>
        <v/>
      </c>
    </row>
    <row r="634" spans="1:18" s="9" customFormat="1">
      <c r="A634" s="78"/>
      <c r="B634" s="45"/>
      <c r="C634" s="45"/>
      <c r="D634" s="56"/>
      <c r="E634" s="46"/>
      <c r="F634" s="45"/>
      <c r="G634" s="45"/>
      <c r="H634" s="56"/>
      <c r="I634" s="54"/>
      <c r="J634" s="45"/>
      <c r="K634" s="109"/>
      <c r="L6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4" s="57"/>
      <c r="N634" s="44" t="e">
        <f>VLOOKUP(tbl_claims[[#This Row],[Nationality]],Table4[],3,FALSE)</f>
        <v>#N/A</v>
      </c>
      <c r="O634" s="10" t="str">
        <f>IF(tbl_claims[[#This Row],[Date of Birth]]&lt;&gt;"", DATE(YEAR(tbl_claims[[#This Row],[Date of Birth]])+16, MONTH(tbl_claims[[#This Row],[Date of Birth]]), DAY(tbl_claims[[#This Row],[Date of Birth]])), "")</f>
        <v/>
      </c>
      <c r="P634" s="10" t="str">
        <f>IF(tbl_claims[[#This Row],[Date of Birth]]&lt;&gt;"", DATE(YEAR(tbl_claims[[#This Row],[Date of Birth]])+18, MONTH(tbl_claims[[#This Row],[Date of Birth]]), DAY(tbl_claims[[#This Row],[Date of Birth]])), "")</f>
        <v/>
      </c>
      <c r="Q634" s="10" t="str">
        <f>IF(tbl_claims[[#This Row],[Date of Birth]]&lt;&gt;"", DATE(YEAR(tbl_claims[[#This Row],[Date of Birth]])+21, MONTH(tbl_claims[[#This Row],[Date of Birth]]), DAY(tbl_claims[[#This Row],[Date of Birth]])), "")</f>
        <v/>
      </c>
      <c r="R634" s="10" t="str">
        <f>IF(tbl_claims[[#This Row],[Date of Birth]]&lt;&gt;"", DATE(YEAR(tbl_claims[[#This Row],[Date of Birth]])+25, MONTH(tbl_claims[[#This Row],[Date of Birth]]), DAY(tbl_claims[[#This Row],[Date of Birth]])), "")</f>
        <v/>
      </c>
    </row>
    <row r="635" spans="1:18" s="9" customFormat="1">
      <c r="A635" s="78"/>
      <c r="B635" s="45"/>
      <c r="C635" s="45"/>
      <c r="D635" s="56"/>
      <c r="E635" s="46"/>
      <c r="F635" s="45"/>
      <c r="G635" s="45"/>
      <c r="H635" s="56"/>
      <c r="I635" s="54"/>
      <c r="J635" s="45"/>
      <c r="K635" s="109"/>
      <c r="L6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5" s="57"/>
      <c r="N635" s="44" t="e">
        <f>VLOOKUP(tbl_claims[[#This Row],[Nationality]],Table4[],3,FALSE)</f>
        <v>#N/A</v>
      </c>
      <c r="O635" s="10" t="str">
        <f>IF(tbl_claims[[#This Row],[Date of Birth]]&lt;&gt;"", DATE(YEAR(tbl_claims[[#This Row],[Date of Birth]])+16, MONTH(tbl_claims[[#This Row],[Date of Birth]]), DAY(tbl_claims[[#This Row],[Date of Birth]])), "")</f>
        <v/>
      </c>
      <c r="P635" s="10" t="str">
        <f>IF(tbl_claims[[#This Row],[Date of Birth]]&lt;&gt;"", DATE(YEAR(tbl_claims[[#This Row],[Date of Birth]])+18, MONTH(tbl_claims[[#This Row],[Date of Birth]]), DAY(tbl_claims[[#This Row],[Date of Birth]])), "")</f>
        <v/>
      </c>
      <c r="Q635" s="10" t="str">
        <f>IF(tbl_claims[[#This Row],[Date of Birth]]&lt;&gt;"", DATE(YEAR(tbl_claims[[#This Row],[Date of Birth]])+21, MONTH(tbl_claims[[#This Row],[Date of Birth]]), DAY(tbl_claims[[#This Row],[Date of Birth]])), "")</f>
        <v/>
      </c>
      <c r="R635" s="10" t="str">
        <f>IF(tbl_claims[[#This Row],[Date of Birth]]&lt;&gt;"", DATE(YEAR(tbl_claims[[#This Row],[Date of Birth]])+25, MONTH(tbl_claims[[#This Row],[Date of Birth]]), DAY(tbl_claims[[#This Row],[Date of Birth]])), "")</f>
        <v/>
      </c>
    </row>
    <row r="636" spans="1:18" s="9" customFormat="1">
      <c r="A636" s="78"/>
      <c r="B636" s="45"/>
      <c r="C636" s="45"/>
      <c r="D636" s="56"/>
      <c r="E636" s="46"/>
      <c r="F636" s="45"/>
      <c r="G636" s="45"/>
      <c r="H636" s="56"/>
      <c r="I636" s="54"/>
      <c r="J636" s="45"/>
      <c r="K636" s="109"/>
      <c r="L6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6" s="57"/>
      <c r="N636" s="44" t="e">
        <f>VLOOKUP(tbl_claims[[#This Row],[Nationality]],Table4[],3,FALSE)</f>
        <v>#N/A</v>
      </c>
      <c r="O636" s="10" t="str">
        <f>IF(tbl_claims[[#This Row],[Date of Birth]]&lt;&gt;"", DATE(YEAR(tbl_claims[[#This Row],[Date of Birth]])+16, MONTH(tbl_claims[[#This Row],[Date of Birth]]), DAY(tbl_claims[[#This Row],[Date of Birth]])), "")</f>
        <v/>
      </c>
      <c r="P636" s="10" t="str">
        <f>IF(tbl_claims[[#This Row],[Date of Birth]]&lt;&gt;"", DATE(YEAR(tbl_claims[[#This Row],[Date of Birth]])+18, MONTH(tbl_claims[[#This Row],[Date of Birth]]), DAY(tbl_claims[[#This Row],[Date of Birth]])), "")</f>
        <v/>
      </c>
      <c r="Q636" s="10" t="str">
        <f>IF(tbl_claims[[#This Row],[Date of Birth]]&lt;&gt;"", DATE(YEAR(tbl_claims[[#This Row],[Date of Birth]])+21, MONTH(tbl_claims[[#This Row],[Date of Birth]]), DAY(tbl_claims[[#This Row],[Date of Birth]])), "")</f>
        <v/>
      </c>
      <c r="R636" s="10" t="str">
        <f>IF(tbl_claims[[#This Row],[Date of Birth]]&lt;&gt;"", DATE(YEAR(tbl_claims[[#This Row],[Date of Birth]])+25, MONTH(tbl_claims[[#This Row],[Date of Birth]]), DAY(tbl_claims[[#This Row],[Date of Birth]])), "")</f>
        <v/>
      </c>
    </row>
    <row r="637" spans="1:18" s="9" customFormat="1">
      <c r="A637" s="78"/>
      <c r="B637" s="45"/>
      <c r="C637" s="45"/>
      <c r="D637" s="56"/>
      <c r="E637" s="46"/>
      <c r="F637" s="45"/>
      <c r="G637" s="45"/>
      <c r="H637" s="56"/>
      <c r="I637" s="54"/>
      <c r="J637" s="45"/>
      <c r="K637" s="109"/>
      <c r="L6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7" s="57"/>
      <c r="N637" s="44" t="e">
        <f>VLOOKUP(tbl_claims[[#This Row],[Nationality]],Table4[],3,FALSE)</f>
        <v>#N/A</v>
      </c>
      <c r="O637" s="10" t="str">
        <f>IF(tbl_claims[[#This Row],[Date of Birth]]&lt;&gt;"", DATE(YEAR(tbl_claims[[#This Row],[Date of Birth]])+16, MONTH(tbl_claims[[#This Row],[Date of Birth]]), DAY(tbl_claims[[#This Row],[Date of Birth]])), "")</f>
        <v/>
      </c>
      <c r="P637" s="10" t="str">
        <f>IF(tbl_claims[[#This Row],[Date of Birth]]&lt;&gt;"", DATE(YEAR(tbl_claims[[#This Row],[Date of Birth]])+18, MONTH(tbl_claims[[#This Row],[Date of Birth]]), DAY(tbl_claims[[#This Row],[Date of Birth]])), "")</f>
        <v/>
      </c>
      <c r="Q637" s="10" t="str">
        <f>IF(tbl_claims[[#This Row],[Date of Birth]]&lt;&gt;"", DATE(YEAR(tbl_claims[[#This Row],[Date of Birth]])+21, MONTH(tbl_claims[[#This Row],[Date of Birth]]), DAY(tbl_claims[[#This Row],[Date of Birth]])), "")</f>
        <v/>
      </c>
      <c r="R637" s="10" t="str">
        <f>IF(tbl_claims[[#This Row],[Date of Birth]]&lt;&gt;"", DATE(YEAR(tbl_claims[[#This Row],[Date of Birth]])+25, MONTH(tbl_claims[[#This Row],[Date of Birth]]), DAY(tbl_claims[[#This Row],[Date of Birth]])), "")</f>
        <v/>
      </c>
    </row>
    <row r="638" spans="1:18" s="9" customFormat="1">
      <c r="A638" s="78"/>
      <c r="B638" s="45"/>
      <c r="C638" s="45"/>
      <c r="D638" s="56"/>
      <c r="E638" s="46"/>
      <c r="F638" s="45"/>
      <c r="G638" s="45"/>
      <c r="H638" s="56"/>
      <c r="I638" s="54"/>
      <c r="J638" s="45"/>
      <c r="K638" s="109"/>
      <c r="L6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8" s="57"/>
      <c r="N638" s="44" t="e">
        <f>VLOOKUP(tbl_claims[[#This Row],[Nationality]],Table4[],3,FALSE)</f>
        <v>#N/A</v>
      </c>
      <c r="O638" s="10" t="str">
        <f>IF(tbl_claims[[#This Row],[Date of Birth]]&lt;&gt;"", DATE(YEAR(tbl_claims[[#This Row],[Date of Birth]])+16, MONTH(tbl_claims[[#This Row],[Date of Birth]]), DAY(tbl_claims[[#This Row],[Date of Birth]])), "")</f>
        <v/>
      </c>
      <c r="P638" s="10" t="str">
        <f>IF(tbl_claims[[#This Row],[Date of Birth]]&lt;&gt;"", DATE(YEAR(tbl_claims[[#This Row],[Date of Birth]])+18, MONTH(tbl_claims[[#This Row],[Date of Birth]]), DAY(tbl_claims[[#This Row],[Date of Birth]])), "")</f>
        <v/>
      </c>
      <c r="Q638" s="10" t="str">
        <f>IF(tbl_claims[[#This Row],[Date of Birth]]&lt;&gt;"", DATE(YEAR(tbl_claims[[#This Row],[Date of Birth]])+21, MONTH(tbl_claims[[#This Row],[Date of Birth]]), DAY(tbl_claims[[#This Row],[Date of Birth]])), "")</f>
        <v/>
      </c>
      <c r="R638" s="10" t="str">
        <f>IF(tbl_claims[[#This Row],[Date of Birth]]&lt;&gt;"", DATE(YEAR(tbl_claims[[#This Row],[Date of Birth]])+25, MONTH(tbl_claims[[#This Row],[Date of Birth]]), DAY(tbl_claims[[#This Row],[Date of Birth]])), "")</f>
        <v/>
      </c>
    </row>
    <row r="639" spans="1:18" s="9" customFormat="1">
      <c r="A639" s="78"/>
      <c r="B639" s="45"/>
      <c r="C639" s="45"/>
      <c r="D639" s="56"/>
      <c r="E639" s="46"/>
      <c r="F639" s="45"/>
      <c r="G639" s="45"/>
      <c r="H639" s="56"/>
      <c r="I639" s="54"/>
      <c r="J639" s="45"/>
      <c r="K639" s="109"/>
      <c r="L6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39" s="57"/>
      <c r="N639" s="44" t="e">
        <f>VLOOKUP(tbl_claims[[#This Row],[Nationality]],Table4[],3,FALSE)</f>
        <v>#N/A</v>
      </c>
      <c r="O639" s="10" t="str">
        <f>IF(tbl_claims[[#This Row],[Date of Birth]]&lt;&gt;"", DATE(YEAR(tbl_claims[[#This Row],[Date of Birth]])+16, MONTH(tbl_claims[[#This Row],[Date of Birth]]), DAY(tbl_claims[[#This Row],[Date of Birth]])), "")</f>
        <v/>
      </c>
      <c r="P639" s="10" t="str">
        <f>IF(tbl_claims[[#This Row],[Date of Birth]]&lt;&gt;"", DATE(YEAR(tbl_claims[[#This Row],[Date of Birth]])+18, MONTH(tbl_claims[[#This Row],[Date of Birth]]), DAY(tbl_claims[[#This Row],[Date of Birth]])), "")</f>
        <v/>
      </c>
      <c r="Q639" s="10" t="str">
        <f>IF(tbl_claims[[#This Row],[Date of Birth]]&lt;&gt;"", DATE(YEAR(tbl_claims[[#This Row],[Date of Birth]])+21, MONTH(tbl_claims[[#This Row],[Date of Birth]]), DAY(tbl_claims[[#This Row],[Date of Birth]])), "")</f>
        <v/>
      </c>
      <c r="R639" s="10" t="str">
        <f>IF(tbl_claims[[#This Row],[Date of Birth]]&lt;&gt;"", DATE(YEAR(tbl_claims[[#This Row],[Date of Birth]])+25, MONTH(tbl_claims[[#This Row],[Date of Birth]]), DAY(tbl_claims[[#This Row],[Date of Birth]])), "")</f>
        <v/>
      </c>
    </row>
    <row r="640" spans="1:18" s="9" customFormat="1">
      <c r="A640" s="78"/>
      <c r="B640" s="45"/>
      <c r="C640" s="45"/>
      <c r="D640" s="56"/>
      <c r="E640" s="46"/>
      <c r="F640" s="45"/>
      <c r="G640" s="45"/>
      <c r="H640" s="56"/>
      <c r="I640" s="54"/>
      <c r="J640" s="45"/>
      <c r="K640" s="109"/>
      <c r="L6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0" s="57"/>
      <c r="N640" s="44" t="e">
        <f>VLOOKUP(tbl_claims[[#This Row],[Nationality]],Table4[],3,FALSE)</f>
        <v>#N/A</v>
      </c>
      <c r="O640" s="10" t="str">
        <f>IF(tbl_claims[[#This Row],[Date of Birth]]&lt;&gt;"", DATE(YEAR(tbl_claims[[#This Row],[Date of Birth]])+16, MONTH(tbl_claims[[#This Row],[Date of Birth]]), DAY(tbl_claims[[#This Row],[Date of Birth]])), "")</f>
        <v/>
      </c>
      <c r="P640" s="10" t="str">
        <f>IF(tbl_claims[[#This Row],[Date of Birth]]&lt;&gt;"", DATE(YEAR(tbl_claims[[#This Row],[Date of Birth]])+18, MONTH(tbl_claims[[#This Row],[Date of Birth]]), DAY(tbl_claims[[#This Row],[Date of Birth]])), "")</f>
        <v/>
      </c>
      <c r="Q640" s="10" t="str">
        <f>IF(tbl_claims[[#This Row],[Date of Birth]]&lt;&gt;"", DATE(YEAR(tbl_claims[[#This Row],[Date of Birth]])+21, MONTH(tbl_claims[[#This Row],[Date of Birth]]), DAY(tbl_claims[[#This Row],[Date of Birth]])), "")</f>
        <v/>
      </c>
      <c r="R640" s="10" t="str">
        <f>IF(tbl_claims[[#This Row],[Date of Birth]]&lt;&gt;"", DATE(YEAR(tbl_claims[[#This Row],[Date of Birth]])+25, MONTH(tbl_claims[[#This Row],[Date of Birth]]), DAY(tbl_claims[[#This Row],[Date of Birth]])), "")</f>
        <v/>
      </c>
    </row>
    <row r="641" spans="1:18" s="9" customFormat="1">
      <c r="A641" s="78"/>
      <c r="B641" s="45"/>
      <c r="C641" s="45"/>
      <c r="D641" s="56"/>
      <c r="E641" s="46"/>
      <c r="F641" s="45"/>
      <c r="G641" s="45"/>
      <c r="H641" s="56"/>
      <c r="I641" s="54"/>
      <c r="J641" s="45"/>
      <c r="K641" s="109"/>
      <c r="L6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1" s="57"/>
      <c r="N641" s="44" t="e">
        <f>VLOOKUP(tbl_claims[[#This Row],[Nationality]],Table4[],3,FALSE)</f>
        <v>#N/A</v>
      </c>
      <c r="O641" s="10" t="str">
        <f>IF(tbl_claims[[#This Row],[Date of Birth]]&lt;&gt;"", DATE(YEAR(tbl_claims[[#This Row],[Date of Birth]])+16, MONTH(tbl_claims[[#This Row],[Date of Birth]]), DAY(tbl_claims[[#This Row],[Date of Birth]])), "")</f>
        <v/>
      </c>
      <c r="P641" s="10" t="str">
        <f>IF(tbl_claims[[#This Row],[Date of Birth]]&lt;&gt;"", DATE(YEAR(tbl_claims[[#This Row],[Date of Birth]])+18, MONTH(tbl_claims[[#This Row],[Date of Birth]]), DAY(tbl_claims[[#This Row],[Date of Birth]])), "")</f>
        <v/>
      </c>
      <c r="Q641" s="10" t="str">
        <f>IF(tbl_claims[[#This Row],[Date of Birth]]&lt;&gt;"", DATE(YEAR(tbl_claims[[#This Row],[Date of Birth]])+21, MONTH(tbl_claims[[#This Row],[Date of Birth]]), DAY(tbl_claims[[#This Row],[Date of Birth]])), "")</f>
        <v/>
      </c>
      <c r="R641" s="10" t="str">
        <f>IF(tbl_claims[[#This Row],[Date of Birth]]&lt;&gt;"", DATE(YEAR(tbl_claims[[#This Row],[Date of Birth]])+25, MONTH(tbl_claims[[#This Row],[Date of Birth]]), DAY(tbl_claims[[#This Row],[Date of Birth]])), "")</f>
        <v/>
      </c>
    </row>
    <row r="642" spans="1:18" s="9" customFormat="1">
      <c r="A642" s="78"/>
      <c r="B642" s="45"/>
      <c r="C642" s="45"/>
      <c r="D642" s="56"/>
      <c r="E642" s="46"/>
      <c r="F642" s="45"/>
      <c r="G642" s="45"/>
      <c r="H642" s="56"/>
      <c r="I642" s="54"/>
      <c r="J642" s="45"/>
      <c r="K642" s="109"/>
      <c r="L6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2" s="57"/>
      <c r="N642" s="44" t="e">
        <f>VLOOKUP(tbl_claims[[#This Row],[Nationality]],Table4[],3,FALSE)</f>
        <v>#N/A</v>
      </c>
      <c r="O642" s="10" t="str">
        <f>IF(tbl_claims[[#This Row],[Date of Birth]]&lt;&gt;"", DATE(YEAR(tbl_claims[[#This Row],[Date of Birth]])+16, MONTH(tbl_claims[[#This Row],[Date of Birth]]), DAY(tbl_claims[[#This Row],[Date of Birth]])), "")</f>
        <v/>
      </c>
      <c r="P642" s="10" t="str">
        <f>IF(tbl_claims[[#This Row],[Date of Birth]]&lt;&gt;"", DATE(YEAR(tbl_claims[[#This Row],[Date of Birth]])+18, MONTH(tbl_claims[[#This Row],[Date of Birth]]), DAY(tbl_claims[[#This Row],[Date of Birth]])), "")</f>
        <v/>
      </c>
      <c r="Q642" s="10" t="str">
        <f>IF(tbl_claims[[#This Row],[Date of Birth]]&lt;&gt;"", DATE(YEAR(tbl_claims[[#This Row],[Date of Birth]])+21, MONTH(tbl_claims[[#This Row],[Date of Birth]]), DAY(tbl_claims[[#This Row],[Date of Birth]])), "")</f>
        <v/>
      </c>
      <c r="R642" s="10" t="str">
        <f>IF(tbl_claims[[#This Row],[Date of Birth]]&lt;&gt;"", DATE(YEAR(tbl_claims[[#This Row],[Date of Birth]])+25, MONTH(tbl_claims[[#This Row],[Date of Birth]]), DAY(tbl_claims[[#This Row],[Date of Birth]])), "")</f>
        <v/>
      </c>
    </row>
    <row r="643" spans="1:18" s="9" customFormat="1">
      <c r="A643" s="78"/>
      <c r="B643" s="45"/>
      <c r="C643" s="45"/>
      <c r="D643" s="56"/>
      <c r="E643" s="46"/>
      <c r="F643" s="45"/>
      <c r="G643" s="45"/>
      <c r="H643" s="56"/>
      <c r="I643" s="54"/>
      <c r="J643" s="45"/>
      <c r="K643" s="109"/>
      <c r="L6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3" s="57"/>
      <c r="N643" s="44" t="e">
        <f>VLOOKUP(tbl_claims[[#This Row],[Nationality]],Table4[],3,FALSE)</f>
        <v>#N/A</v>
      </c>
      <c r="O643" s="10" t="str">
        <f>IF(tbl_claims[[#This Row],[Date of Birth]]&lt;&gt;"", DATE(YEAR(tbl_claims[[#This Row],[Date of Birth]])+16, MONTH(tbl_claims[[#This Row],[Date of Birth]]), DAY(tbl_claims[[#This Row],[Date of Birth]])), "")</f>
        <v/>
      </c>
      <c r="P643" s="10" t="str">
        <f>IF(tbl_claims[[#This Row],[Date of Birth]]&lt;&gt;"", DATE(YEAR(tbl_claims[[#This Row],[Date of Birth]])+18, MONTH(tbl_claims[[#This Row],[Date of Birth]]), DAY(tbl_claims[[#This Row],[Date of Birth]])), "")</f>
        <v/>
      </c>
      <c r="Q643" s="10" t="str">
        <f>IF(tbl_claims[[#This Row],[Date of Birth]]&lt;&gt;"", DATE(YEAR(tbl_claims[[#This Row],[Date of Birth]])+21, MONTH(tbl_claims[[#This Row],[Date of Birth]]), DAY(tbl_claims[[#This Row],[Date of Birth]])), "")</f>
        <v/>
      </c>
      <c r="R643" s="10" t="str">
        <f>IF(tbl_claims[[#This Row],[Date of Birth]]&lt;&gt;"", DATE(YEAR(tbl_claims[[#This Row],[Date of Birth]])+25, MONTH(tbl_claims[[#This Row],[Date of Birth]]), DAY(tbl_claims[[#This Row],[Date of Birth]])), "")</f>
        <v/>
      </c>
    </row>
    <row r="644" spans="1:18" s="9" customFormat="1">
      <c r="A644" s="78"/>
      <c r="B644" s="45"/>
      <c r="C644" s="45"/>
      <c r="D644" s="56"/>
      <c r="E644" s="46"/>
      <c r="F644" s="45"/>
      <c r="G644" s="45"/>
      <c r="H644" s="56"/>
      <c r="I644" s="54"/>
      <c r="J644" s="45"/>
      <c r="K644" s="109"/>
      <c r="L6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4" s="57"/>
      <c r="N644" s="44" t="e">
        <f>VLOOKUP(tbl_claims[[#This Row],[Nationality]],Table4[],3,FALSE)</f>
        <v>#N/A</v>
      </c>
      <c r="O644" s="10" t="str">
        <f>IF(tbl_claims[[#This Row],[Date of Birth]]&lt;&gt;"", DATE(YEAR(tbl_claims[[#This Row],[Date of Birth]])+16, MONTH(tbl_claims[[#This Row],[Date of Birth]]), DAY(tbl_claims[[#This Row],[Date of Birth]])), "")</f>
        <v/>
      </c>
      <c r="P644" s="10" t="str">
        <f>IF(tbl_claims[[#This Row],[Date of Birth]]&lt;&gt;"", DATE(YEAR(tbl_claims[[#This Row],[Date of Birth]])+18, MONTH(tbl_claims[[#This Row],[Date of Birth]]), DAY(tbl_claims[[#This Row],[Date of Birth]])), "")</f>
        <v/>
      </c>
      <c r="Q644" s="10" t="str">
        <f>IF(tbl_claims[[#This Row],[Date of Birth]]&lt;&gt;"", DATE(YEAR(tbl_claims[[#This Row],[Date of Birth]])+21, MONTH(tbl_claims[[#This Row],[Date of Birth]]), DAY(tbl_claims[[#This Row],[Date of Birth]])), "")</f>
        <v/>
      </c>
      <c r="R644" s="10" t="str">
        <f>IF(tbl_claims[[#This Row],[Date of Birth]]&lt;&gt;"", DATE(YEAR(tbl_claims[[#This Row],[Date of Birth]])+25, MONTH(tbl_claims[[#This Row],[Date of Birth]]), DAY(tbl_claims[[#This Row],[Date of Birth]])), "")</f>
        <v/>
      </c>
    </row>
    <row r="645" spans="1:18" s="9" customFormat="1">
      <c r="A645" s="78"/>
      <c r="B645" s="45"/>
      <c r="C645" s="45"/>
      <c r="D645" s="56"/>
      <c r="E645" s="46"/>
      <c r="F645" s="45"/>
      <c r="G645" s="45"/>
      <c r="H645" s="56"/>
      <c r="I645" s="54"/>
      <c r="J645" s="45"/>
      <c r="K645" s="109"/>
      <c r="L6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5" s="57"/>
      <c r="N645" s="44" t="e">
        <f>VLOOKUP(tbl_claims[[#This Row],[Nationality]],Table4[],3,FALSE)</f>
        <v>#N/A</v>
      </c>
      <c r="O645" s="10" t="str">
        <f>IF(tbl_claims[[#This Row],[Date of Birth]]&lt;&gt;"", DATE(YEAR(tbl_claims[[#This Row],[Date of Birth]])+16, MONTH(tbl_claims[[#This Row],[Date of Birth]]), DAY(tbl_claims[[#This Row],[Date of Birth]])), "")</f>
        <v/>
      </c>
      <c r="P645" s="10" t="str">
        <f>IF(tbl_claims[[#This Row],[Date of Birth]]&lt;&gt;"", DATE(YEAR(tbl_claims[[#This Row],[Date of Birth]])+18, MONTH(tbl_claims[[#This Row],[Date of Birth]]), DAY(tbl_claims[[#This Row],[Date of Birth]])), "")</f>
        <v/>
      </c>
      <c r="Q645" s="10" t="str">
        <f>IF(tbl_claims[[#This Row],[Date of Birth]]&lt;&gt;"", DATE(YEAR(tbl_claims[[#This Row],[Date of Birth]])+21, MONTH(tbl_claims[[#This Row],[Date of Birth]]), DAY(tbl_claims[[#This Row],[Date of Birth]])), "")</f>
        <v/>
      </c>
      <c r="R645" s="10" t="str">
        <f>IF(tbl_claims[[#This Row],[Date of Birth]]&lt;&gt;"", DATE(YEAR(tbl_claims[[#This Row],[Date of Birth]])+25, MONTH(tbl_claims[[#This Row],[Date of Birth]]), DAY(tbl_claims[[#This Row],[Date of Birth]])), "")</f>
        <v/>
      </c>
    </row>
    <row r="646" spans="1:18" s="9" customFormat="1">
      <c r="A646" s="78"/>
      <c r="B646" s="45"/>
      <c r="C646" s="45"/>
      <c r="D646" s="56"/>
      <c r="E646" s="46"/>
      <c r="F646" s="45"/>
      <c r="G646" s="45"/>
      <c r="H646" s="56"/>
      <c r="I646" s="54"/>
      <c r="J646" s="45"/>
      <c r="K646" s="109"/>
      <c r="L6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6" s="57"/>
      <c r="N646" s="44" t="e">
        <f>VLOOKUP(tbl_claims[[#This Row],[Nationality]],Table4[],3,FALSE)</f>
        <v>#N/A</v>
      </c>
      <c r="O646" s="10" t="str">
        <f>IF(tbl_claims[[#This Row],[Date of Birth]]&lt;&gt;"", DATE(YEAR(tbl_claims[[#This Row],[Date of Birth]])+16, MONTH(tbl_claims[[#This Row],[Date of Birth]]), DAY(tbl_claims[[#This Row],[Date of Birth]])), "")</f>
        <v/>
      </c>
      <c r="P646" s="10" t="str">
        <f>IF(tbl_claims[[#This Row],[Date of Birth]]&lt;&gt;"", DATE(YEAR(tbl_claims[[#This Row],[Date of Birth]])+18, MONTH(tbl_claims[[#This Row],[Date of Birth]]), DAY(tbl_claims[[#This Row],[Date of Birth]])), "")</f>
        <v/>
      </c>
      <c r="Q646" s="10" t="str">
        <f>IF(tbl_claims[[#This Row],[Date of Birth]]&lt;&gt;"", DATE(YEAR(tbl_claims[[#This Row],[Date of Birth]])+21, MONTH(tbl_claims[[#This Row],[Date of Birth]]), DAY(tbl_claims[[#This Row],[Date of Birth]])), "")</f>
        <v/>
      </c>
      <c r="R646" s="10" t="str">
        <f>IF(tbl_claims[[#This Row],[Date of Birth]]&lt;&gt;"", DATE(YEAR(tbl_claims[[#This Row],[Date of Birth]])+25, MONTH(tbl_claims[[#This Row],[Date of Birth]]), DAY(tbl_claims[[#This Row],[Date of Birth]])), "")</f>
        <v/>
      </c>
    </row>
    <row r="647" spans="1:18" s="9" customFormat="1">
      <c r="A647" s="78"/>
      <c r="B647" s="45"/>
      <c r="C647" s="45"/>
      <c r="D647" s="56"/>
      <c r="E647" s="46"/>
      <c r="F647" s="45"/>
      <c r="G647" s="45"/>
      <c r="H647" s="56"/>
      <c r="I647" s="54"/>
      <c r="J647" s="45"/>
      <c r="K647" s="109"/>
      <c r="L6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7" s="57"/>
      <c r="N647" s="44" t="e">
        <f>VLOOKUP(tbl_claims[[#This Row],[Nationality]],Table4[],3,FALSE)</f>
        <v>#N/A</v>
      </c>
      <c r="O647" s="10" t="str">
        <f>IF(tbl_claims[[#This Row],[Date of Birth]]&lt;&gt;"", DATE(YEAR(tbl_claims[[#This Row],[Date of Birth]])+16, MONTH(tbl_claims[[#This Row],[Date of Birth]]), DAY(tbl_claims[[#This Row],[Date of Birth]])), "")</f>
        <v/>
      </c>
      <c r="P647" s="10" t="str">
        <f>IF(tbl_claims[[#This Row],[Date of Birth]]&lt;&gt;"", DATE(YEAR(tbl_claims[[#This Row],[Date of Birth]])+18, MONTH(tbl_claims[[#This Row],[Date of Birth]]), DAY(tbl_claims[[#This Row],[Date of Birth]])), "")</f>
        <v/>
      </c>
      <c r="Q647" s="10" t="str">
        <f>IF(tbl_claims[[#This Row],[Date of Birth]]&lt;&gt;"", DATE(YEAR(tbl_claims[[#This Row],[Date of Birth]])+21, MONTH(tbl_claims[[#This Row],[Date of Birth]]), DAY(tbl_claims[[#This Row],[Date of Birth]])), "")</f>
        <v/>
      </c>
      <c r="R647" s="10" t="str">
        <f>IF(tbl_claims[[#This Row],[Date of Birth]]&lt;&gt;"", DATE(YEAR(tbl_claims[[#This Row],[Date of Birth]])+25, MONTH(tbl_claims[[#This Row],[Date of Birth]]), DAY(tbl_claims[[#This Row],[Date of Birth]])), "")</f>
        <v/>
      </c>
    </row>
    <row r="648" spans="1:18" s="9" customFormat="1">
      <c r="A648" s="78"/>
      <c r="B648" s="45"/>
      <c r="C648" s="45"/>
      <c r="D648" s="56"/>
      <c r="E648" s="46"/>
      <c r="F648" s="45"/>
      <c r="G648" s="45"/>
      <c r="H648" s="56"/>
      <c r="I648" s="54"/>
      <c r="J648" s="45"/>
      <c r="K648" s="109"/>
      <c r="L6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8" s="57"/>
      <c r="N648" s="44" t="e">
        <f>VLOOKUP(tbl_claims[[#This Row],[Nationality]],Table4[],3,FALSE)</f>
        <v>#N/A</v>
      </c>
      <c r="O648" s="10" t="str">
        <f>IF(tbl_claims[[#This Row],[Date of Birth]]&lt;&gt;"", DATE(YEAR(tbl_claims[[#This Row],[Date of Birth]])+16, MONTH(tbl_claims[[#This Row],[Date of Birth]]), DAY(tbl_claims[[#This Row],[Date of Birth]])), "")</f>
        <v/>
      </c>
      <c r="P648" s="10" t="str">
        <f>IF(tbl_claims[[#This Row],[Date of Birth]]&lt;&gt;"", DATE(YEAR(tbl_claims[[#This Row],[Date of Birth]])+18, MONTH(tbl_claims[[#This Row],[Date of Birth]]), DAY(tbl_claims[[#This Row],[Date of Birth]])), "")</f>
        <v/>
      </c>
      <c r="Q648" s="10" t="str">
        <f>IF(tbl_claims[[#This Row],[Date of Birth]]&lt;&gt;"", DATE(YEAR(tbl_claims[[#This Row],[Date of Birth]])+21, MONTH(tbl_claims[[#This Row],[Date of Birth]]), DAY(tbl_claims[[#This Row],[Date of Birth]])), "")</f>
        <v/>
      </c>
      <c r="R648" s="10" t="str">
        <f>IF(tbl_claims[[#This Row],[Date of Birth]]&lt;&gt;"", DATE(YEAR(tbl_claims[[#This Row],[Date of Birth]])+25, MONTH(tbl_claims[[#This Row],[Date of Birth]]), DAY(tbl_claims[[#This Row],[Date of Birth]])), "")</f>
        <v/>
      </c>
    </row>
    <row r="649" spans="1:18" s="9" customFormat="1">
      <c r="A649" s="78"/>
      <c r="B649" s="45"/>
      <c r="C649" s="45"/>
      <c r="D649" s="56"/>
      <c r="E649" s="46"/>
      <c r="F649" s="45"/>
      <c r="G649" s="45"/>
      <c r="H649" s="56"/>
      <c r="I649" s="54"/>
      <c r="J649" s="45"/>
      <c r="K649" s="109"/>
      <c r="L6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49" s="57"/>
      <c r="N649" s="44" t="e">
        <f>VLOOKUP(tbl_claims[[#This Row],[Nationality]],Table4[],3,FALSE)</f>
        <v>#N/A</v>
      </c>
      <c r="O649" s="10" t="str">
        <f>IF(tbl_claims[[#This Row],[Date of Birth]]&lt;&gt;"", DATE(YEAR(tbl_claims[[#This Row],[Date of Birth]])+16, MONTH(tbl_claims[[#This Row],[Date of Birth]]), DAY(tbl_claims[[#This Row],[Date of Birth]])), "")</f>
        <v/>
      </c>
      <c r="P649" s="10" t="str">
        <f>IF(tbl_claims[[#This Row],[Date of Birth]]&lt;&gt;"", DATE(YEAR(tbl_claims[[#This Row],[Date of Birth]])+18, MONTH(tbl_claims[[#This Row],[Date of Birth]]), DAY(tbl_claims[[#This Row],[Date of Birth]])), "")</f>
        <v/>
      </c>
      <c r="Q649" s="10" t="str">
        <f>IF(tbl_claims[[#This Row],[Date of Birth]]&lt;&gt;"", DATE(YEAR(tbl_claims[[#This Row],[Date of Birth]])+21, MONTH(tbl_claims[[#This Row],[Date of Birth]]), DAY(tbl_claims[[#This Row],[Date of Birth]])), "")</f>
        <v/>
      </c>
      <c r="R649" s="10" t="str">
        <f>IF(tbl_claims[[#This Row],[Date of Birth]]&lt;&gt;"", DATE(YEAR(tbl_claims[[#This Row],[Date of Birth]])+25, MONTH(tbl_claims[[#This Row],[Date of Birth]]), DAY(tbl_claims[[#This Row],[Date of Birth]])), "")</f>
        <v/>
      </c>
    </row>
    <row r="650" spans="1:18" s="9" customFormat="1">
      <c r="A650" s="78"/>
      <c r="B650" s="45"/>
      <c r="C650" s="45"/>
      <c r="D650" s="56"/>
      <c r="E650" s="46"/>
      <c r="F650" s="45"/>
      <c r="G650" s="45"/>
      <c r="H650" s="56"/>
      <c r="I650" s="54"/>
      <c r="J650" s="45"/>
      <c r="K650" s="109"/>
      <c r="L6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0" s="57"/>
      <c r="N650" s="44" t="e">
        <f>VLOOKUP(tbl_claims[[#This Row],[Nationality]],Table4[],3,FALSE)</f>
        <v>#N/A</v>
      </c>
      <c r="O650" s="10" t="str">
        <f>IF(tbl_claims[[#This Row],[Date of Birth]]&lt;&gt;"", DATE(YEAR(tbl_claims[[#This Row],[Date of Birth]])+16, MONTH(tbl_claims[[#This Row],[Date of Birth]]), DAY(tbl_claims[[#This Row],[Date of Birth]])), "")</f>
        <v/>
      </c>
      <c r="P650" s="10" t="str">
        <f>IF(tbl_claims[[#This Row],[Date of Birth]]&lt;&gt;"", DATE(YEAR(tbl_claims[[#This Row],[Date of Birth]])+18, MONTH(tbl_claims[[#This Row],[Date of Birth]]), DAY(tbl_claims[[#This Row],[Date of Birth]])), "")</f>
        <v/>
      </c>
      <c r="Q650" s="10" t="str">
        <f>IF(tbl_claims[[#This Row],[Date of Birth]]&lt;&gt;"", DATE(YEAR(tbl_claims[[#This Row],[Date of Birth]])+21, MONTH(tbl_claims[[#This Row],[Date of Birth]]), DAY(tbl_claims[[#This Row],[Date of Birth]])), "")</f>
        <v/>
      </c>
      <c r="R650" s="10" t="str">
        <f>IF(tbl_claims[[#This Row],[Date of Birth]]&lt;&gt;"", DATE(YEAR(tbl_claims[[#This Row],[Date of Birth]])+25, MONTH(tbl_claims[[#This Row],[Date of Birth]]), DAY(tbl_claims[[#This Row],[Date of Birth]])), "")</f>
        <v/>
      </c>
    </row>
    <row r="651" spans="1:18" s="9" customFormat="1">
      <c r="A651" s="78"/>
      <c r="B651" s="45"/>
      <c r="C651" s="45"/>
      <c r="D651" s="56"/>
      <c r="E651" s="46"/>
      <c r="F651" s="45"/>
      <c r="G651" s="45"/>
      <c r="H651" s="56"/>
      <c r="I651" s="54"/>
      <c r="J651" s="45"/>
      <c r="K651" s="109"/>
      <c r="L6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1" s="57"/>
      <c r="N651" s="44" t="e">
        <f>VLOOKUP(tbl_claims[[#This Row],[Nationality]],Table4[],3,FALSE)</f>
        <v>#N/A</v>
      </c>
      <c r="O651" s="10" t="str">
        <f>IF(tbl_claims[[#This Row],[Date of Birth]]&lt;&gt;"", DATE(YEAR(tbl_claims[[#This Row],[Date of Birth]])+16, MONTH(tbl_claims[[#This Row],[Date of Birth]]), DAY(tbl_claims[[#This Row],[Date of Birth]])), "")</f>
        <v/>
      </c>
      <c r="P651" s="10" t="str">
        <f>IF(tbl_claims[[#This Row],[Date of Birth]]&lt;&gt;"", DATE(YEAR(tbl_claims[[#This Row],[Date of Birth]])+18, MONTH(tbl_claims[[#This Row],[Date of Birth]]), DAY(tbl_claims[[#This Row],[Date of Birth]])), "")</f>
        <v/>
      </c>
      <c r="Q651" s="10" t="str">
        <f>IF(tbl_claims[[#This Row],[Date of Birth]]&lt;&gt;"", DATE(YEAR(tbl_claims[[#This Row],[Date of Birth]])+21, MONTH(tbl_claims[[#This Row],[Date of Birth]]), DAY(tbl_claims[[#This Row],[Date of Birth]])), "")</f>
        <v/>
      </c>
      <c r="R651" s="10" t="str">
        <f>IF(tbl_claims[[#This Row],[Date of Birth]]&lt;&gt;"", DATE(YEAR(tbl_claims[[#This Row],[Date of Birth]])+25, MONTH(tbl_claims[[#This Row],[Date of Birth]]), DAY(tbl_claims[[#This Row],[Date of Birth]])), "")</f>
        <v/>
      </c>
    </row>
    <row r="652" spans="1:18" s="9" customFormat="1">
      <c r="A652" s="78"/>
      <c r="B652" s="45"/>
      <c r="C652" s="45"/>
      <c r="D652" s="56"/>
      <c r="E652" s="46"/>
      <c r="F652" s="45"/>
      <c r="G652" s="45"/>
      <c r="H652" s="56"/>
      <c r="I652" s="54"/>
      <c r="J652" s="45"/>
      <c r="K652" s="109"/>
      <c r="L6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2" s="57"/>
      <c r="N652" s="44" t="e">
        <f>VLOOKUP(tbl_claims[[#This Row],[Nationality]],Table4[],3,FALSE)</f>
        <v>#N/A</v>
      </c>
      <c r="O652" s="10" t="str">
        <f>IF(tbl_claims[[#This Row],[Date of Birth]]&lt;&gt;"", DATE(YEAR(tbl_claims[[#This Row],[Date of Birth]])+16, MONTH(tbl_claims[[#This Row],[Date of Birth]]), DAY(tbl_claims[[#This Row],[Date of Birth]])), "")</f>
        <v/>
      </c>
      <c r="P652" s="10" t="str">
        <f>IF(tbl_claims[[#This Row],[Date of Birth]]&lt;&gt;"", DATE(YEAR(tbl_claims[[#This Row],[Date of Birth]])+18, MONTH(tbl_claims[[#This Row],[Date of Birth]]), DAY(tbl_claims[[#This Row],[Date of Birth]])), "")</f>
        <v/>
      </c>
      <c r="Q652" s="10" t="str">
        <f>IF(tbl_claims[[#This Row],[Date of Birth]]&lt;&gt;"", DATE(YEAR(tbl_claims[[#This Row],[Date of Birth]])+21, MONTH(tbl_claims[[#This Row],[Date of Birth]]), DAY(tbl_claims[[#This Row],[Date of Birth]])), "")</f>
        <v/>
      </c>
      <c r="R652" s="10" t="str">
        <f>IF(tbl_claims[[#This Row],[Date of Birth]]&lt;&gt;"", DATE(YEAR(tbl_claims[[#This Row],[Date of Birth]])+25, MONTH(tbl_claims[[#This Row],[Date of Birth]]), DAY(tbl_claims[[#This Row],[Date of Birth]])), "")</f>
        <v/>
      </c>
    </row>
    <row r="653" spans="1:18" s="9" customFormat="1">
      <c r="A653" s="78"/>
      <c r="B653" s="45"/>
      <c r="C653" s="45"/>
      <c r="D653" s="56"/>
      <c r="E653" s="46"/>
      <c r="F653" s="45"/>
      <c r="G653" s="45"/>
      <c r="H653" s="56"/>
      <c r="I653" s="54"/>
      <c r="J653" s="45"/>
      <c r="K653" s="109"/>
      <c r="L6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3" s="57"/>
      <c r="N653" s="44" t="e">
        <f>VLOOKUP(tbl_claims[[#This Row],[Nationality]],Table4[],3,FALSE)</f>
        <v>#N/A</v>
      </c>
      <c r="O653" s="10" t="str">
        <f>IF(tbl_claims[[#This Row],[Date of Birth]]&lt;&gt;"", DATE(YEAR(tbl_claims[[#This Row],[Date of Birth]])+16, MONTH(tbl_claims[[#This Row],[Date of Birth]]), DAY(tbl_claims[[#This Row],[Date of Birth]])), "")</f>
        <v/>
      </c>
      <c r="P653" s="10" t="str">
        <f>IF(tbl_claims[[#This Row],[Date of Birth]]&lt;&gt;"", DATE(YEAR(tbl_claims[[#This Row],[Date of Birth]])+18, MONTH(tbl_claims[[#This Row],[Date of Birth]]), DAY(tbl_claims[[#This Row],[Date of Birth]])), "")</f>
        <v/>
      </c>
      <c r="Q653" s="10" t="str">
        <f>IF(tbl_claims[[#This Row],[Date of Birth]]&lt;&gt;"", DATE(YEAR(tbl_claims[[#This Row],[Date of Birth]])+21, MONTH(tbl_claims[[#This Row],[Date of Birth]]), DAY(tbl_claims[[#This Row],[Date of Birth]])), "")</f>
        <v/>
      </c>
      <c r="R653" s="10" t="str">
        <f>IF(tbl_claims[[#This Row],[Date of Birth]]&lt;&gt;"", DATE(YEAR(tbl_claims[[#This Row],[Date of Birth]])+25, MONTH(tbl_claims[[#This Row],[Date of Birth]]), DAY(tbl_claims[[#This Row],[Date of Birth]])), "")</f>
        <v/>
      </c>
    </row>
    <row r="654" spans="1:18" s="9" customFormat="1">
      <c r="A654" s="78"/>
      <c r="B654" s="45"/>
      <c r="C654" s="45"/>
      <c r="D654" s="56"/>
      <c r="E654" s="46"/>
      <c r="F654" s="45"/>
      <c r="G654" s="45"/>
      <c r="H654" s="56"/>
      <c r="I654" s="54"/>
      <c r="J654" s="45"/>
      <c r="K654" s="109"/>
      <c r="L6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4" s="57"/>
      <c r="N654" s="44" t="e">
        <f>VLOOKUP(tbl_claims[[#This Row],[Nationality]],Table4[],3,FALSE)</f>
        <v>#N/A</v>
      </c>
      <c r="O654" s="10" t="str">
        <f>IF(tbl_claims[[#This Row],[Date of Birth]]&lt;&gt;"", DATE(YEAR(tbl_claims[[#This Row],[Date of Birth]])+16, MONTH(tbl_claims[[#This Row],[Date of Birth]]), DAY(tbl_claims[[#This Row],[Date of Birth]])), "")</f>
        <v/>
      </c>
      <c r="P654" s="10" t="str">
        <f>IF(tbl_claims[[#This Row],[Date of Birth]]&lt;&gt;"", DATE(YEAR(tbl_claims[[#This Row],[Date of Birth]])+18, MONTH(tbl_claims[[#This Row],[Date of Birth]]), DAY(tbl_claims[[#This Row],[Date of Birth]])), "")</f>
        <v/>
      </c>
      <c r="Q654" s="10" t="str">
        <f>IF(tbl_claims[[#This Row],[Date of Birth]]&lt;&gt;"", DATE(YEAR(tbl_claims[[#This Row],[Date of Birth]])+21, MONTH(tbl_claims[[#This Row],[Date of Birth]]), DAY(tbl_claims[[#This Row],[Date of Birth]])), "")</f>
        <v/>
      </c>
      <c r="R654" s="10" t="str">
        <f>IF(tbl_claims[[#This Row],[Date of Birth]]&lt;&gt;"", DATE(YEAR(tbl_claims[[#This Row],[Date of Birth]])+25, MONTH(tbl_claims[[#This Row],[Date of Birth]]), DAY(tbl_claims[[#This Row],[Date of Birth]])), "")</f>
        <v/>
      </c>
    </row>
    <row r="655" spans="1:18" s="9" customFormat="1">
      <c r="A655" s="78"/>
      <c r="B655" s="45"/>
      <c r="C655" s="45"/>
      <c r="D655" s="56"/>
      <c r="E655" s="46"/>
      <c r="F655" s="45"/>
      <c r="G655" s="45"/>
      <c r="H655" s="56"/>
      <c r="I655" s="54"/>
      <c r="J655" s="45"/>
      <c r="K655" s="109"/>
      <c r="L6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5" s="57"/>
      <c r="N655" s="44" t="e">
        <f>VLOOKUP(tbl_claims[[#This Row],[Nationality]],Table4[],3,FALSE)</f>
        <v>#N/A</v>
      </c>
      <c r="O655" s="10" t="str">
        <f>IF(tbl_claims[[#This Row],[Date of Birth]]&lt;&gt;"", DATE(YEAR(tbl_claims[[#This Row],[Date of Birth]])+16, MONTH(tbl_claims[[#This Row],[Date of Birth]]), DAY(tbl_claims[[#This Row],[Date of Birth]])), "")</f>
        <v/>
      </c>
      <c r="P655" s="10" t="str">
        <f>IF(tbl_claims[[#This Row],[Date of Birth]]&lt;&gt;"", DATE(YEAR(tbl_claims[[#This Row],[Date of Birth]])+18, MONTH(tbl_claims[[#This Row],[Date of Birth]]), DAY(tbl_claims[[#This Row],[Date of Birth]])), "")</f>
        <v/>
      </c>
      <c r="Q655" s="10" t="str">
        <f>IF(tbl_claims[[#This Row],[Date of Birth]]&lt;&gt;"", DATE(YEAR(tbl_claims[[#This Row],[Date of Birth]])+21, MONTH(tbl_claims[[#This Row],[Date of Birth]]), DAY(tbl_claims[[#This Row],[Date of Birth]])), "")</f>
        <v/>
      </c>
      <c r="R655" s="10" t="str">
        <f>IF(tbl_claims[[#This Row],[Date of Birth]]&lt;&gt;"", DATE(YEAR(tbl_claims[[#This Row],[Date of Birth]])+25, MONTH(tbl_claims[[#This Row],[Date of Birth]]), DAY(tbl_claims[[#This Row],[Date of Birth]])), "")</f>
        <v/>
      </c>
    </row>
    <row r="656" spans="1:18" s="9" customFormat="1">
      <c r="A656" s="78"/>
      <c r="B656" s="45"/>
      <c r="C656" s="45"/>
      <c r="D656" s="56"/>
      <c r="E656" s="46"/>
      <c r="F656" s="45"/>
      <c r="G656" s="45"/>
      <c r="H656" s="56"/>
      <c r="I656" s="54"/>
      <c r="J656" s="45"/>
      <c r="K656" s="109"/>
      <c r="L6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6" s="57"/>
      <c r="N656" s="44" t="e">
        <f>VLOOKUP(tbl_claims[[#This Row],[Nationality]],Table4[],3,FALSE)</f>
        <v>#N/A</v>
      </c>
      <c r="O656" s="10" t="str">
        <f>IF(tbl_claims[[#This Row],[Date of Birth]]&lt;&gt;"", DATE(YEAR(tbl_claims[[#This Row],[Date of Birth]])+16, MONTH(tbl_claims[[#This Row],[Date of Birth]]), DAY(tbl_claims[[#This Row],[Date of Birth]])), "")</f>
        <v/>
      </c>
      <c r="P656" s="10" t="str">
        <f>IF(tbl_claims[[#This Row],[Date of Birth]]&lt;&gt;"", DATE(YEAR(tbl_claims[[#This Row],[Date of Birth]])+18, MONTH(tbl_claims[[#This Row],[Date of Birth]]), DAY(tbl_claims[[#This Row],[Date of Birth]])), "")</f>
        <v/>
      </c>
      <c r="Q656" s="10" t="str">
        <f>IF(tbl_claims[[#This Row],[Date of Birth]]&lt;&gt;"", DATE(YEAR(tbl_claims[[#This Row],[Date of Birth]])+21, MONTH(tbl_claims[[#This Row],[Date of Birth]]), DAY(tbl_claims[[#This Row],[Date of Birth]])), "")</f>
        <v/>
      </c>
      <c r="R656" s="10" t="str">
        <f>IF(tbl_claims[[#This Row],[Date of Birth]]&lt;&gt;"", DATE(YEAR(tbl_claims[[#This Row],[Date of Birth]])+25, MONTH(tbl_claims[[#This Row],[Date of Birth]]), DAY(tbl_claims[[#This Row],[Date of Birth]])), "")</f>
        <v/>
      </c>
    </row>
    <row r="657" spans="1:18" s="9" customFormat="1">
      <c r="A657" s="78"/>
      <c r="B657" s="45"/>
      <c r="C657" s="45"/>
      <c r="D657" s="56"/>
      <c r="E657" s="46"/>
      <c r="F657" s="45"/>
      <c r="G657" s="45"/>
      <c r="H657" s="56"/>
      <c r="I657" s="54"/>
      <c r="J657" s="45"/>
      <c r="K657" s="109"/>
      <c r="L6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7" s="57"/>
      <c r="N657" s="44" t="e">
        <f>VLOOKUP(tbl_claims[[#This Row],[Nationality]],Table4[],3,FALSE)</f>
        <v>#N/A</v>
      </c>
      <c r="O657" s="10" t="str">
        <f>IF(tbl_claims[[#This Row],[Date of Birth]]&lt;&gt;"", DATE(YEAR(tbl_claims[[#This Row],[Date of Birth]])+16, MONTH(tbl_claims[[#This Row],[Date of Birth]]), DAY(tbl_claims[[#This Row],[Date of Birth]])), "")</f>
        <v/>
      </c>
      <c r="P657" s="10" t="str">
        <f>IF(tbl_claims[[#This Row],[Date of Birth]]&lt;&gt;"", DATE(YEAR(tbl_claims[[#This Row],[Date of Birth]])+18, MONTH(tbl_claims[[#This Row],[Date of Birth]]), DAY(tbl_claims[[#This Row],[Date of Birth]])), "")</f>
        <v/>
      </c>
      <c r="Q657" s="10" t="str">
        <f>IF(tbl_claims[[#This Row],[Date of Birth]]&lt;&gt;"", DATE(YEAR(tbl_claims[[#This Row],[Date of Birth]])+21, MONTH(tbl_claims[[#This Row],[Date of Birth]]), DAY(tbl_claims[[#This Row],[Date of Birth]])), "")</f>
        <v/>
      </c>
      <c r="R657" s="10" t="str">
        <f>IF(tbl_claims[[#This Row],[Date of Birth]]&lt;&gt;"", DATE(YEAR(tbl_claims[[#This Row],[Date of Birth]])+25, MONTH(tbl_claims[[#This Row],[Date of Birth]]), DAY(tbl_claims[[#This Row],[Date of Birth]])), "")</f>
        <v/>
      </c>
    </row>
    <row r="658" spans="1:18" s="9" customFormat="1">
      <c r="A658" s="78"/>
      <c r="B658" s="45"/>
      <c r="C658" s="45"/>
      <c r="D658" s="56"/>
      <c r="E658" s="46"/>
      <c r="F658" s="45"/>
      <c r="G658" s="45"/>
      <c r="H658" s="56"/>
      <c r="I658" s="54"/>
      <c r="J658" s="45"/>
      <c r="K658" s="109"/>
      <c r="L6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8" s="57"/>
      <c r="N658" s="44" t="e">
        <f>VLOOKUP(tbl_claims[[#This Row],[Nationality]],Table4[],3,FALSE)</f>
        <v>#N/A</v>
      </c>
      <c r="O658" s="10" t="str">
        <f>IF(tbl_claims[[#This Row],[Date of Birth]]&lt;&gt;"", DATE(YEAR(tbl_claims[[#This Row],[Date of Birth]])+16, MONTH(tbl_claims[[#This Row],[Date of Birth]]), DAY(tbl_claims[[#This Row],[Date of Birth]])), "")</f>
        <v/>
      </c>
      <c r="P658" s="10" t="str">
        <f>IF(tbl_claims[[#This Row],[Date of Birth]]&lt;&gt;"", DATE(YEAR(tbl_claims[[#This Row],[Date of Birth]])+18, MONTH(tbl_claims[[#This Row],[Date of Birth]]), DAY(tbl_claims[[#This Row],[Date of Birth]])), "")</f>
        <v/>
      </c>
      <c r="Q658" s="10" t="str">
        <f>IF(tbl_claims[[#This Row],[Date of Birth]]&lt;&gt;"", DATE(YEAR(tbl_claims[[#This Row],[Date of Birth]])+21, MONTH(tbl_claims[[#This Row],[Date of Birth]]), DAY(tbl_claims[[#This Row],[Date of Birth]])), "")</f>
        <v/>
      </c>
      <c r="R658" s="10" t="str">
        <f>IF(tbl_claims[[#This Row],[Date of Birth]]&lt;&gt;"", DATE(YEAR(tbl_claims[[#This Row],[Date of Birth]])+25, MONTH(tbl_claims[[#This Row],[Date of Birth]]), DAY(tbl_claims[[#This Row],[Date of Birth]])), "")</f>
        <v/>
      </c>
    </row>
    <row r="659" spans="1:18" s="9" customFormat="1">
      <c r="A659" s="78"/>
      <c r="B659" s="45"/>
      <c r="C659" s="45"/>
      <c r="D659" s="56"/>
      <c r="E659" s="46"/>
      <c r="F659" s="45"/>
      <c r="G659" s="45"/>
      <c r="H659" s="56"/>
      <c r="I659" s="54"/>
      <c r="J659" s="45"/>
      <c r="K659" s="109"/>
      <c r="L6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59" s="57"/>
      <c r="N659" s="44" t="e">
        <f>VLOOKUP(tbl_claims[[#This Row],[Nationality]],Table4[],3,FALSE)</f>
        <v>#N/A</v>
      </c>
      <c r="O659" s="10" t="str">
        <f>IF(tbl_claims[[#This Row],[Date of Birth]]&lt;&gt;"", DATE(YEAR(tbl_claims[[#This Row],[Date of Birth]])+16, MONTH(tbl_claims[[#This Row],[Date of Birth]]), DAY(tbl_claims[[#This Row],[Date of Birth]])), "")</f>
        <v/>
      </c>
      <c r="P659" s="10" t="str">
        <f>IF(tbl_claims[[#This Row],[Date of Birth]]&lt;&gt;"", DATE(YEAR(tbl_claims[[#This Row],[Date of Birth]])+18, MONTH(tbl_claims[[#This Row],[Date of Birth]]), DAY(tbl_claims[[#This Row],[Date of Birth]])), "")</f>
        <v/>
      </c>
      <c r="Q659" s="10" t="str">
        <f>IF(tbl_claims[[#This Row],[Date of Birth]]&lt;&gt;"", DATE(YEAR(tbl_claims[[#This Row],[Date of Birth]])+21, MONTH(tbl_claims[[#This Row],[Date of Birth]]), DAY(tbl_claims[[#This Row],[Date of Birth]])), "")</f>
        <v/>
      </c>
      <c r="R659" s="10" t="str">
        <f>IF(tbl_claims[[#This Row],[Date of Birth]]&lt;&gt;"", DATE(YEAR(tbl_claims[[#This Row],[Date of Birth]])+25, MONTH(tbl_claims[[#This Row],[Date of Birth]]), DAY(tbl_claims[[#This Row],[Date of Birth]])), "")</f>
        <v/>
      </c>
    </row>
    <row r="660" spans="1:18" s="9" customFormat="1">
      <c r="A660" s="78"/>
      <c r="B660" s="45"/>
      <c r="C660" s="45"/>
      <c r="D660" s="56"/>
      <c r="E660" s="46"/>
      <c r="F660" s="45"/>
      <c r="G660" s="45"/>
      <c r="H660" s="56"/>
      <c r="I660" s="54"/>
      <c r="J660" s="45"/>
      <c r="K660" s="109"/>
      <c r="L6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0" s="57"/>
      <c r="N660" s="44" t="e">
        <f>VLOOKUP(tbl_claims[[#This Row],[Nationality]],Table4[],3,FALSE)</f>
        <v>#N/A</v>
      </c>
      <c r="O660" s="10" t="str">
        <f>IF(tbl_claims[[#This Row],[Date of Birth]]&lt;&gt;"", DATE(YEAR(tbl_claims[[#This Row],[Date of Birth]])+16, MONTH(tbl_claims[[#This Row],[Date of Birth]]), DAY(tbl_claims[[#This Row],[Date of Birth]])), "")</f>
        <v/>
      </c>
      <c r="P660" s="10" t="str">
        <f>IF(tbl_claims[[#This Row],[Date of Birth]]&lt;&gt;"", DATE(YEAR(tbl_claims[[#This Row],[Date of Birth]])+18, MONTH(tbl_claims[[#This Row],[Date of Birth]]), DAY(tbl_claims[[#This Row],[Date of Birth]])), "")</f>
        <v/>
      </c>
      <c r="Q660" s="10" t="str">
        <f>IF(tbl_claims[[#This Row],[Date of Birth]]&lt;&gt;"", DATE(YEAR(tbl_claims[[#This Row],[Date of Birth]])+21, MONTH(tbl_claims[[#This Row],[Date of Birth]]), DAY(tbl_claims[[#This Row],[Date of Birth]])), "")</f>
        <v/>
      </c>
      <c r="R660" s="10" t="str">
        <f>IF(tbl_claims[[#This Row],[Date of Birth]]&lt;&gt;"", DATE(YEAR(tbl_claims[[#This Row],[Date of Birth]])+25, MONTH(tbl_claims[[#This Row],[Date of Birth]]), DAY(tbl_claims[[#This Row],[Date of Birth]])), "")</f>
        <v/>
      </c>
    </row>
    <row r="661" spans="1:18" s="9" customFormat="1">
      <c r="A661" s="78"/>
      <c r="B661" s="45"/>
      <c r="C661" s="45"/>
      <c r="D661" s="56"/>
      <c r="E661" s="46"/>
      <c r="F661" s="45"/>
      <c r="G661" s="45"/>
      <c r="H661" s="56"/>
      <c r="I661" s="54"/>
      <c r="J661" s="45"/>
      <c r="K661" s="109"/>
      <c r="L6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1" s="57"/>
      <c r="N661" s="44" t="e">
        <f>VLOOKUP(tbl_claims[[#This Row],[Nationality]],Table4[],3,FALSE)</f>
        <v>#N/A</v>
      </c>
      <c r="O661" s="10" t="str">
        <f>IF(tbl_claims[[#This Row],[Date of Birth]]&lt;&gt;"", DATE(YEAR(tbl_claims[[#This Row],[Date of Birth]])+16, MONTH(tbl_claims[[#This Row],[Date of Birth]]), DAY(tbl_claims[[#This Row],[Date of Birth]])), "")</f>
        <v/>
      </c>
      <c r="P661" s="10" t="str">
        <f>IF(tbl_claims[[#This Row],[Date of Birth]]&lt;&gt;"", DATE(YEAR(tbl_claims[[#This Row],[Date of Birth]])+18, MONTH(tbl_claims[[#This Row],[Date of Birth]]), DAY(tbl_claims[[#This Row],[Date of Birth]])), "")</f>
        <v/>
      </c>
      <c r="Q661" s="10" t="str">
        <f>IF(tbl_claims[[#This Row],[Date of Birth]]&lt;&gt;"", DATE(YEAR(tbl_claims[[#This Row],[Date of Birth]])+21, MONTH(tbl_claims[[#This Row],[Date of Birth]]), DAY(tbl_claims[[#This Row],[Date of Birth]])), "")</f>
        <v/>
      </c>
      <c r="R661" s="10" t="str">
        <f>IF(tbl_claims[[#This Row],[Date of Birth]]&lt;&gt;"", DATE(YEAR(tbl_claims[[#This Row],[Date of Birth]])+25, MONTH(tbl_claims[[#This Row],[Date of Birth]]), DAY(tbl_claims[[#This Row],[Date of Birth]])), "")</f>
        <v/>
      </c>
    </row>
    <row r="662" spans="1:18" s="9" customFormat="1">
      <c r="A662" s="78"/>
      <c r="B662" s="45"/>
      <c r="C662" s="45"/>
      <c r="D662" s="56"/>
      <c r="E662" s="46"/>
      <c r="F662" s="45"/>
      <c r="G662" s="45"/>
      <c r="H662" s="56"/>
      <c r="I662" s="54"/>
      <c r="J662" s="45"/>
      <c r="K662" s="109"/>
      <c r="L6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2" s="57"/>
      <c r="N662" s="44" t="e">
        <f>VLOOKUP(tbl_claims[[#This Row],[Nationality]],Table4[],3,FALSE)</f>
        <v>#N/A</v>
      </c>
      <c r="O662" s="10" t="str">
        <f>IF(tbl_claims[[#This Row],[Date of Birth]]&lt;&gt;"", DATE(YEAR(tbl_claims[[#This Row],[Date of Birth]])+16, MONTH(tbl_claims[[#This Row],[Date of Birth]]), DAY(tbl_claims[[#This Row],[Date of Birth]])), "")</f>
        <v/>
      </c>
      <c r="P662" s="10" t="str">
        <f>IF(tbl_claims[[#This Row],[Date of Birth]]&lt;&gt;"", DATE(YEAR(tbl_claims[[#This Row],[Date of Birth]])+18, MONTH(tbl_claims[[#This Row],[Date of Birth]]), DAY(tbl_claims[[#This Row],[Date of Birth]])), "")</f>
        <v/>
      </c>
      <c r="Q662" s="10" t="str">
        <f>IF(tbl_claims[[#This Row],[Date of Birth]]&lt;&gt;"", DATE(YEAR(tbl_claims[[#This Row],[Date of Birth]])+21, MONTH(tbl_claims[[#This Row],[Date of Birth]]), DAY(tbl_claims[[#This Row],[Date of Birth]])), "")</f>
        <v/>
      </c>
      <c r="R662" s="10" t="str">
        <f>IF(tbl_claims[[#This Row],[Date of Birth]]&lt;&gt;"", DATE(YEAR(tbl_claims[[#This Row],[Date of Birth]])+25, MONTH(tbl_claims[[#This Row],[Date of Birth]]), DAY(tbl_claims[[#This Row],[Date of Birth]])), "")</f>
        <v/>
      </c>
    </row>
    <row r="663" spans="1:18" s="9" customFormat="1">
      <c r="A663" s="78"/>
      <c r="B663" s="45"/>
      <c r="C663" s="45"/>
      <c r="D663" s="56"/>
      <c r="E663" s="46"/>
      <c r="F663" s="45"/>
      <c r="G663" s="45"/>
      <c r="H663" s="56"/>
      <c r="I663" s="54"/>
      <c r="J663" s="45"/>
      <c r="K663" s="109"/>
      <c r="L6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3" s="57"/>
      <c r="N663" s="44" t="e">
        <f>VLOOKUP(tbl_claims[[#This Row],[Nationality]],Table4[],3,FALSE)</f>
        <v>#N/A</v>
      </c>
      <c r="O663" s="10" t="str">
        <f>IF(tbl_claims[[#This Row],[Date of Birth]]&lt;&gt;"", DATE(YEAR(tbl_claims[[#This Row],[Date of Birth]])+16, MONTH(tbl_claims[[#This Row],[Date of Birth]]), DAY(tbl_claims[[#This Row],[Date of Birth]])), "")</f>
        <v/>
      </c>
      <c r="P663" s="10" t="str">
        <f>IF(tbl_claims[[#This Row],[Date of Birth]]&lt;&gt;"", DATE(YEAR(tbl_claims[[#This Row],[Date of Birth]])+18, MONTH(tbl_claims[[#This Row],[Date of Birth]]), DAY(tbl_claims[[#This Row],[Date of Birth]])), "")</f>
        <v/>
      </c>
      <c r="Q663" s="10" t="str">
        <f>IF(tbl_claims[[#This Row],[Date of Birth]]&lt;&gt;"", DATE(YEAR(tbl_claims[[#This Row],[Date of Birth]])+21, MONTH(tbl_claims[[#This Row],[Date of Birth]]), DAY(tbl_claims[[#This Row],[Date of Birth]])), "")</f>
        <v/>
      </c>
      <c r="R663" s="10" t="str">
        <f>IF(tbl_claims[[#This Row],[Date of Birth]]&lt;&gt;"", DATE(YEAR(tbl_claims[[#This Row],[Date of Birth]])+25, MONTH(tbl_claims[[#This Row],[Date of Birth]]), DAY(tbl_claims[[#This Row],[Date of Birth]])), "")</f>
        <v/>
      </c>
    </row>
    <row r="664" spans="1:18" s="9" customFormat="1">
      <c r="A664" s="78"/>
      <c r="B664" s="45"/>
      <c r="C664" s="45"/>
      <c r="D664" s="56"/>
      <c r="E664" s="46"/>
      <c r="F664" s="45"/>
      <c r="G664" s="45"/>
      <c r="H664" s="56"/>
      <c r="I664" s="54"/>
      <c r="J664" s="45"/>
      <c r="K664" s="109"/>
      <c r="L6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4" s="57"/>
      <c r="N664" s="44" t="e">
        <f>VLOOKUP(tbl_claims[[#This Row],[Nationality]],Table4[],3,FALSE)</f>
        <v>#N/A</v>
      </c>
      <c r="O664" s="10" t="str">
        <f>IF(tbl_claims[[#This Row],[Date of Birth]]&lt;&gt;"", DATE(YEAR(tbl_claims[[#This Row],[Date of Birth]])+16, MONTH(tbl_claims[[#This Row],[Date of Birth]]), DAY(tbl_claims[[#This Row],[Date of Birth]])), "")</f>
        <v/>
      </c>
      <c r="P664" s="10" t="str">
        <f>IF(tbl_claims[[#This Row],[Date of Birth]]&lt;&gt;"", DATE(YEAR(tbl_claims[[#This Row],[Date of Birth]])+18, MONTH(tbl_claims[[#This Row],[Date of Birth]]), DAY(tbl_claims[[#This Row],[Date of Birth]])), "")</f>
        <v/>
      </c>
      <c r="Q664" s="10" t="str">
        <f>IF(tbl_claims[[#This Row],[Date of Birth]]&lt;&gt;"", DATE(YEAR(tbl_claims[[#This Row],[Date of Birth]])+21, MONTH(tbl_claims[[#This Row],[Date of Birth]]), DAY(tbl_claims[[#This Row],[Date of Birth]])), "")</f>
        <v/>
      </c>
      <c r="R664" s="10" t="str">
        <f>IF(tbl_claims[[#This Row],[Date of Birth]]&lt;&gt;"", DATE(YEAR(tbl_claims[[#This Row],[Date of Birth]])+25, MONTH(tbl_claims[[#This Row],[Date of Birth]]), DAY(tbl_claims[[#This Row],[Date of Birth]])), "")</f>
        <v/>
      </c>
    </row>
    <row r="665" spans="1:18" s="9" customFormat="1">
      <c r="A665" s="78"/>
      <c r="B665" s="45"/>
      <c r="C665" s="45"/>
      <c r="D665" s="56"/>
      <c r="E665" s="46"/>
      <c r="F665" s="45"/>
      <c r="G665" s="45"/>
      <c r="H665" s="56"/>
      <c r="I665" s="54"/>
      <c r="J665" s="45"/>
      <c r="K665" s="109"/>
      <c r="L6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5" s="57"/>
      <c r="N665" s="44" t="e">
        <f>VLOOKUP(tbl_claims[[#This Row],[Nationality]],Table4[],3,FALSE)</f>
        <v>#N/A</v>
      </c>
      <c r="O665" s="10" t="str">
        <f>IF(tbl_claims[[#This Row],[Date of Birth]]&lt;&gt;"", DATE(YEAR(tbl_claims[[#This Row],[Date of Birth]])+16, MONTH(tbl_claims[[#This Row],[Date of Birth]]), DAY(tbl_claims[[#This Row],[Date of Birth]])), "")</f>
        <v/>
      </c>
      <c r="P665" s="10" t="str">
        <f>IF(tbl_claims[[#This Row],[Date of Birth]]&lt;&gt;"", DATE(YEAR(tbl_claims[[#This Row],[Date of Birth]])+18, MONTH(tbl_claims[[#This Row],[Date of Birth]]), DAY(tbl_claims[[#This Row],[Date of Birth]])), "")</f>
        <v/>
      </c>
      <c r="Q665" s="10" t="str">
        <f>IF(tbl_claims[[#This Row],[Date of Birth]]&lt;&gt;"", DATE(YEAR(tbl_claims[[#This Row],[Date of Birth]])+21, MONTH(tbl_claims[[#This Row],[Date of Birth]]), DAY(tbl_claims[[#This Row],[Date of Birth]])), "")</f>
        <v/>
      </c>
      <c r="R665" s="10" t="str">
        <f>IF(tbl_claims[[#This Row],[Date of Birth]]&lt;&gt;"", DATE(YEAR(tbl_claims[[#This Row],[Date of Birth]])+25, MONTH(tbl_claims[[#This Row],[Date of Birth]]), DAY(tbl_claims[[#This Row],[Date of Birth]])), "")</f>
        <v/>
      </c>
    </row>
    <row r="666" spans="1:18" s="9" customFormat="1">
      <c r="A666" s="78"/>
      <c r="B666" s="45"/>
      <c r="C666" s="45"/>
      <c r="D666" s="56"/>
      <c r="E666" s="46"/>
      <c r="F666" s="45"/>
      <c r="G666" s="45"/>
      <c r="H666" s="56"/>
      <c r="I666" s="54"/>
      <c r="J666" s="45"/>
      <c r="K666" s="109"/>
      <c r="L6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6" s="57"/>
      <c r="N666" s="44" t="e">
        <f>VLOOKUP(tbl_claims[[#This Row],[Nationality]],Table4[],3,FALSE)</f>
        <v>#N/A</v>
      </c>
      <c r="O666" s="10" t="str">
        <f>IF(tbl_claims[[#This Row],[Date of Birth]]&lt;&gt;"", DATE(YEAR(tbl_claims[[#This Row],[Date of Birth]])+16, MONTH(tbl_claims[[#This Row],[Date of Birth]]), DAY(tbl_claims[[#This Row],[Date of Birth]])), "")</f>
        <v/>
      </c>
      <c r="P666" s="10" t="str">
        <f>IF(tbl_claims[[#This Row],[Date of Birth]]&lt;&gt;"", DATE(YEAR(tbl_claims[[#This Row],[Date of Birth]])+18, MONTH(tbl_claims[[#This Row],[Date of Birth]]), DAY(tbl_claims[[#This Row],[Date of Birth]])), "")</f>
        <v/>
      </c>
      <c r="Q666" s="10" t="str">
        <f>IF(tbl_claims[[#This Row],[Date of Birth]]&lt;&gt;"", DATE(YEAR(tbl_claims[[#This Row],[Date of Birth]])+21, MONTH(tbl_claims[[#This Row],[Date of Birth]]), DAY(tbl_claims[[#This Row],[Date of Birth]])), "")</f>
        <v/>
      </c>
      <c r="R666" s="10" t="str">
        <f>IF(tbl_claims[[#This Row],[Date of Birth]]&lt;&gt;"", DATE(YEAR(tbl_claims[[#This Row],[Date of Birth]])+25, MONTH(tbl_claims[[#This Row],[Date of Birth]]), DAY(tbl_claims[[#This Row],[Date of Birth]])), "")</f>
        <v/>
      </c>
    </row>
    <row r="667" spans="1:18" s="9" customFormat="1">
      <c r="A667" s="78"/>
      <c r="B667" s="45"/>
      <c r="C667" s="45"/>
      <c r="D667" s="56"/>
      <c r="E667" s="46"/>
      <c r="F667" s="45"/>
      <c r="G667" s="45"/>
      <c r="H667" s="56"/>
      <c r="I667" s="54"/>
      <c r="J667" s="45"/>
      <c r="K667" s="109"/>
      <c r="L6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7" s="57"/>
      <c r="N667" s="44" t="e">
        <f>VLOOKUP(tbl_claims[[#This Row],[Nationality]],Table4[],3,FALSE)</f>
        <v>#N/A</v>
      </c>
      <c r="O667" s="10" t="str">
        <f>IF(tbl_claims[[#This Row],[Date of Birth]]&lt;&gt;"", DATE(YEAR(tbl_claims[[#This Row],[Date of Birth]])+16, MONTH(tbl_claims[[#This Row],[Date of Birth]]), DAY(tbl_claims[[#This Row],[Date of Birth]])), "")</f>
        <v/>
      </c>
      <c r="P667" s="10" t="str">
        <f>IF(tbl_claims[[#This Row],[Date of Birth]]&lt;&gt;"", DATE(YEAR(tbl_claims[[#This Row],[Date of Birth]])+18, MONTH(tbl_claims[[#This Row],[Date of Birth]]), DAY(tbl_claims[[#This Row],[Date of Birth]])), "")</f>
        <v/>
      </c>
      <c r="Q667" s="10" t="str">
        <f>IF(tbl_claims[[#This Row],[Date of Birth]]&lt;&gt;"", DATE(YEAR(tbl_claims[[#This Row],[Date of Birth]])+21, MONTH(tbl_claims[[#This Row],[Date of Birth]]), DAY(tbl_claims[[#This Row],[Date of Birth]])), "")</f>
        <v/>
      </c>
      <c r="R667" s="10" t="str">
        <f>IF(tbl_claims[[#This Row],[Date of Birth]]&lt;&gt;"", DATE(YEAR(tbl_claims[[#This Row],[Date of Birth]])+25, MONTH(tbl_claims[[#This Row],[Date of Birth]]), DAY(tbl_claims[[#This Row],[Date of Birth]])), "")</f>
        <v/>
      </c>
    </row>
    <row r="668" spans="1:18" s="9" customFormat="1">
      <c r="A668" s="78"/>
      <c r="B668" s="45"/>
      <c r="C668" s="45"/>
      <c r="D668" s="56"/>
      <c r="E668" s="46"/>
      <c r="F668" s="45"/>
      <c r="G668" s="45"/>
      <c r="H668" s="56"/>
      <c r="I668" s="54"/>
      <c r="J668" s="45"/>
      <c r="K668" s="109"/>
      <c r="L6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8" s="57"/>
      <c r="N668" s="44" t="e">
        <f>VLOOKUP(tbl_claims[[#This Row],[Nationality]],Table4[],3,FALSE)</f>
        <v>#N/A</v>
      </c>
      <c r="O668" s="10" t="str">
        <f>IF(tbl_claims[[#This Row],[Date of Birth]]&lt;&gt;"", DATE(YEAR(tbl_claims[[#This Row],[Date of Birth]])+16, MONTH(tbl_claims[[#This Row],[Date of Birth]]), DAY(tbl_claims[[#This Row],[Date of Birth]])), "")</f>
        <v/>
      </c>
      <c r="P668" s="10" t="str">
        <f>IF(tbl_claims[[#This Row],[Date of Birth]]&lt;&gt;"", DATE(YEAR(tbl_claims[[#This Row],[Date of Birth]])+18, MONTH(tbl_claims[[#This Row],[Date of Birth]]), DAY(tbl_claims[[#This Row],[Date of Birth]])), "")</f>
        <v/>
      </c>
      <c r="Q668" s="10" t="str">
        <f>IF(tbl_claims[[#This Row],[Date of Birth]]&lt;&gt;"", DATE(YEAR(tbl_claims[[#This Row],[Date of Birth]])+21, MONTH(tbl_claims[[#This Row],[Date of Birth]]), DAY(tbl_claims[[#This Row],[Date of Birth]])), "")</f>
        <v/>
      </c>
      <c r="R668" s="10" t="str">
        <f>IF(tbl_claims[[#This Row],[Date of Birth]]&lt;&gt;"", DATE(YEAR(tbl_claims[[#This Row],[Date of Birth]])+25, MONTH(tbl_claims[[#This Row],[Date of Birth]]), DAY(tbl_claims[[#This Row],[Date of Birth]])), "")</f>
        <v/>
      </c>
    </row>
    <row r="669" spans="1:18" s="9" customFormat="1">
      <c r="A669" s="78"/>
      <c r="B669" s="45"/>
      <c r="C669" s="45"/>
      <c r="D669" s="56"/>
      <c r="E669" s="46"/>
      <c r="F669" s="45"/>
      <c r="G669" s="45"/>
      <c r="H669" s="56"/>
      <c r="I669" s="54"/>
      <c r="J669" s="45"/>
      <c r="K669" s="109"/>
      <c r="L6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69" s="57"/>
      <c r="N669" s="44" t="e">
        <f>VLOOKUP(tbl_claims[[#This Row],[Nationality]],Table4[],3,FALSE)</f>
        <v>#N/A</v>
      </c>
      <c r="O669" s="10" t="str">
        <f>IF(tbl_claims[[#This Row],[Date of Birth]]&lt;&gt;"", DATE(YEAR(tbl_claims[[#This Row],[Date of Birth]])+16, MONTH(tbl_claims[[#This Row],[Date of Birth]]), DAY(tbl_claims[[#This Row],[Date of Birth]])), "")</f>
        <v/>
      </c>
      <c r="P669" s="10" t="str">
        <f>IF(tbl_claims[[#This Row],[Date of Birth]]&lt;&gt;"", DATE(YEAR(tbl_claims[[#This Row],[Date of Birth]])+18, MONTH(tbl_claims[[#This Row],[Date of Birth]]), DAY(tbl_claims[[#This Row],[Date of Birth]])), "")</f>
        <v/>
      </c>
      <c r="Q669" s="10" t="str">
        <f>IF(tbl_claims[[#This Row],[Date of Birth]]&lt;&gt;"", DATE(YEAR(tbl_claims[[#This Row],[Date of Birth]])+21, MONTH(tbl_claims[[#This Row],[Date of Birth]]), DAY(tbl_claims[[#This Row],[Date of Birth]])), "")</f>
        <v/>
      </c>
      <c r="R669" s="10" t="str">
        <f>IF(tbl_claims[[#This Row],[Date of Birth]]&lt;&gt;"", DATE(YEAR(tbl_claims[[#This Row],[Date of Birth]])+25, MONTH(tbl_claims[[#This Row],[Date of Birth]]), DAY(tbl_claims[[#This Row],[Date of Birth]])), "")</f>
        <v/>
      </c>
    </row>
    <row r="670" spans="1:18" s="9" customFormat="1">
      <c r="A670" s="78"/>
      <c r="B670" s="45"/>
      <c r="C670" s="45"/>
      <c r="D670" s="56"/>
      <c r="E670" s="46"/>
      <c r="F670" s="45"/>
      <c r="G670" s="45"/>
      <c r="H670" s="56"/>
      <c r="I670" s="54"/>
      <c r="J670" s="45"/>
      <c r="K670" s="109"/>
      <c r="L6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0" s="57"/>
      <c r="N670" s="44" t="e">
        <f>VLOOKUP(tbl_claims[[#This Row],[Nationality]],Table4[],3,FALSE)</f>
        <v>#N/A</v>
      </c>
      <c r="O670" s="10" t="str">
        <f>IF(tbl_claims[[#This Row],[Date of Birth]]&lt;&gt;"", DATE(YEAR(tbl_claims[[#This Row],[Date of Birth]])+16, MONTH(tbl_claims[[#This Row],[Date of Birth]]), DAY(tbl_claims[[#This Row],[Date of Birth]])), "")</f>
        <v/>
      </c>
      <c r="P670" s="10" t="str">
        <f>IF(tbl_claims[[#This Row],[Date of Birth]]&lt;&gt;"", DATE(YEAR(tbl_claims[[#This Row],[Date of Birth]])+18, MONTH(tbl_claims[[#This Row],[Date of Birth]]), DAY(tbl_claims[[#This Row],[Date of Birth]])), "")</f>
        <v/>
      </c>
      <c r="Q670" s="10" t="str">
        <f>IF(tbl_claims[[#This Row],[Date of Birth]]&lt;&gt;"", DATE(YEAR(tbl_claims[[#This Row],[Date of Birth]])+21, MONTH(tbl_claims[[#This Row],[Date of Birth]]), DAY(tbl_claims[[#This Row],[Date of Birth]])), "")</f>
        <v/>
      </c>
      <c r="R670" s="10" t="str">
        <f>IF(tbl_claims[[#This Row],[Date of Birth]]&lt;&gt;"", DATE(YEAR(tbl_claims[[#This Row],[Date of Birth]])+25, MONTH(tbl_claims[[#This Row],[Date of Birth]]), DAY(tbl_claims[[#This Row],[Date of Birth]])), "")</f>
        <v/>
      </c>
    </row>
    <row r="671" spans="1:18" s="9" customFormat="1">
      <c r="A671" s="78"/>
      <c r="B671" s="45"/>
      <c r="C671" s="45"/>
      <c r="D671" s="56"/>
      <c r="E671" s="46"/>
      <c r="F671" s="45"/>
      <c r="G671" s="45"/>
      <c r="H671" s="56"/>
      <c r="I671" s="54"/>
      <c r="J671" s="45"/>
      <c r="K671" s="109"/>
      <c r="L6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1" s="57"/>
      <c r="N671" s="44" t="e">
        <f>VLOOKUP(tbl_claims[[#This Row],[Nationality]],Table4[],3,FALSE)</f>
        <v>#N/A</v>
      </c>
      <c r="O671" s="10" t="str">
        <f>IF(tbl_claims[[#This Row],[Date of Birth]]&lt;&gt;"", DATE(YEAR(tbl_claims[[#This Row],[Date of Birth]])+16, MONTH(tbl_claims[[#This Row],[Date of Birth]]), DAY(tbl_claims[[#This Row],[Date of Birth]])), "")</f>
        <v/>
      </c>
      <c r="P671" s="10" t="str">
        <f>IF(tbl_claims[[#This Row],[Date of Birth]]&lt;&gt;"", DATE(YEAR(tbl_claims[[#This Row],[Date of Birth]])+18, MONTH(tbl_claims[[#This Row],[Date of Birth]]), DAY(tbl_claims[[#This Row],[Date of Birth]])), "")</f>
        <v/>
      </c>
      <c r="Q671" s="10" t="str">
        <f>IF(tbl_claims[[#This Row],[Date of Birth]]&lt;&gt;"", DATE(YEAR(tbl_claims[[#This Row],[Date of Birth]])+21, MONTH(tbl_claims[[#This Row],[Date of Birth]]), DAY(tbl_claims[[#This Row],[Date of Birth]])), "")</f>
        <v/>
      </c>
      <c r="R671" s="10" t="str">
        <f>IF(tbl_claims[[#This Row],[Date of Birth]]&lt;&gt;"", DATE(YEAR(tbl_claims[[#This Row],[Date of Birth]])+25, MONTH(tbl_claims[[#This Row],[Date of Birth]]), DAY(tbl_claims[[#This Row],[Date of Birth]])), "")</f>
        <v/>
      </c>
    </row>
    <row r="672" spans="1:18" s="9" customFormat="1">
      <c r="A672" s="78"/>
      <c r="B672" s="45"/>
      <c r="C672" s="45"/>
      <c r="D672" s="56"/>
      <c r="E672" s="46"/>
      <c r="F672" s="45"/>
      <c r="G672" s="45"/>
      <c r="H672" s="56"/>
      <c r="I672" s="54"/>
      <c r="J672" s="45"/>
      <c r="K672" s="109"/>
      <c r="L6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2" s="57"/>
      <c r="N672" s="44" t="e">
        <f>VLOOKUP(tbl_claims[[#This Row],[Nationality]],Table4[],3,FALSE)</f>
        <v>#N/A</v>
      </c>
      <c r="O672" s="10" t="str">
        <f>IF(tbl_claims[[#This Row],[Date of Birth]]&lt;&gt;"", DATE(YEAR(tbl_claims[[#This Row],[Date of Birth]])+16, MONTH(tbl_claims[[#This Row],[Date of Birth]]), DAY(tbl_claims[[#This Row],[Date of Birth]])), "")</f>
        <v/>
      </c>
      <c r="P672" s="10" t="str">
        <f>IF(tbl_claims[[#This Row],[Date of Birth]]&lt;&gt;"", DATE(YEAR(tbl_claims[[#This Row],[Date of Birth]])+18, MONTH(tbl_claims[[#This Row],[Date of Birth]]), DAY(tbl_claims[[#This Row],[Date of Birth]])), "")</f>
        <v/>
      </c>
      <c r="Q672" s="10" t="str">
        <f>IF(tbl_claims[[#This Row],[Date of Birth]]&lt;&gt;"", DATE(YEAR(tbl_claims[[#This Row],[Date of Birth]])+21, MONTH(tbl_claims[[#This Row],[Date of Birth]]), DAY(tbl_claims[[#This Row],[Date of Birth]])), "")</f>
        <v/>
      </c>
      <c r="R672" s="10" t="str">
        <f>IF(tbl_claims[[#This Row],[Date of Birth]]&lt;&gt;"", DATE(YEAR(tbl_claims[[#This Row],[Date of Birth]])+25, MONTH(tbl_claims[[#This Row],[Date of Birth]]), DAY(tbl_claims[[#This Row],[Date of Birth]])), "")</f>
        <v/>
      </c>
    </row>
    <row r="673" spans="1:18" s="9" customFormat="1">
      <c r="A673" s="78"/>
      <c r="B673" s="45"/>
      <c r="C673" s="45"/>
      <c r="D673" s="56"/>
      <c r="E673" s="46"/>
      <c r="F673" s="45"/>
      <c r="G673" s="45"/>
      <c r="H673" s="56"/>
      <c r="I673" s="54"/>
      <c r="J673" s="45"/>
      <c r="K673" s="109"/>
      <c r="L6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3" s="57"/>
      <c r="N673" s="44" t="e">
        <f>VLOOKUP(tbl_claims[[#This Row],[Nationality]],Table4[],3,FALSE)</f>
        <v>#N/A</v>
      </c>
      <c r="O673" s="10" t="str">
        <f>IF(tbl_claims[[#This Row],[Date of Birth]]&lt;&gt;"", DATE(YEAR(tbl_claims[[#This Row],[Date of Birth]])+16, MONTH(tbl_claims[[#This Row],[Date of Birth]]), DAY(tbl_claims[[#This Row],[Date of Birth]])), "")</f>
        <v/>
      </c>
      <c r="P673" s="10" t="str">
        <f>IF(tbl_claims[[#This Row],[Date of Birth]]&lt;&gt;"", DATE(YEAR(tbl_claims[[#This Row],[Date of Birth]])+18, MONTH(tbl_claims[[#This Row],[Date of Birth]]), DAY(tbl_claims[[#This Row],[Date of Birth]])), "")</f>
        <v/>
      </c>
      <c r="Q673" s="10" t="str">
        <f>IF(tbl_claims[[#This Row],[Date of Birth]]&lt;&gt;"", DATE(YEAR(tbl_claims[[#This Row],[Date of Birth]])+21, MONTH(tbl_claims[[#This Row],[Date of Birth]]), DAY(tbl_claims[[#This Row],[Date of Birth]])), "")</f>
        <v/>
      </c>
      <c r="R673" s="10" t="str">
        <f>IF(tbl_claims[[#This Row],[Date of Birth]]&lt;&gt;"", DATE(YEAR(tbl_claims[[#This Row],[Date of Birth]])+25, MONTH(tbl_claims[[#This Row],[Date of Birth]]), DAY(tbl_claims[[#This Row],[Date of Birth]])), "")</f>
        <v/>
      </c>
    </row>
    <row r="674" spans="1:18" s="9" customFormat="1">
      <c r="A674" s="78"/>
      <c r="B674" s="45"/>
      <c r="C674" s="45"/>
      <c r="D674" s="56"/>
      <c r="E674" s="46"/>
      <c r="F674" s="45"/>
      <c r="G674" s="45"/>
      <c r="H674" s="56"/>
      <c r="I674" s="54"/>
      <c r="J674" s="45"/>
      <c r="K674" s="109"/>
      <c r="L6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4" s="57"/>
      <c r="N674" s="44" t="e">
        <f>VLOOKUP(tbl_claims[[#This Row],[Nationality]],Table4[],3,FALSE)</f>
        <v>#N/A</v>
      </c>
      <c r="O674" s="10" t="str">
        <f>IF(tbl_claims[[#This Row],[Date of Birth]]&lt;&gt;"", DATE(YEAR(tbl_claims[[#This Row],[Date of Birth]])+16, MONTH(tbl_claims[[#This Row],[Date of Birth]]), DAY(tbl_claims[[#This Row],[Date of Birth]])), "")</f>
        <v/>
      </c>
      <c r="P674" s="10" t="str">
        <f>IF(tbl_claims[[#This Row],[Date of Birth]]&lt;&gt;"", DATE(YEAR(tbl_claims[[#This Row],[Date of Birth]])+18, MONTH(tbl_claims[[#This Row],[Date of Birth]]), DAY(tbl_claims[[#This Row],[Date of Birth]])), "")</f>
        <v/>
      </c>
      <c r="Q674" s="10" t="str">
        <f>IF(tbl_claims[[#This Row],[Date of Birth]]&lt;&gt;"", DATE(YEAR(tbl_claims[[#This Row],[Date of Birth]])+21, MONTH(tbl_claims[[#This Row],[Date of Birth]]), DAY(tbl_claims[[#This Row],[Date of Birth]])), "")</f>
        <v/>
      </c>
      <c r="R674" s="10" t="str">
        <f>IF(tbl_claims[[#This Row],[Date of Birth]]&lt;&gt;"", DATE(YEAR(tbl_claims[[#This Row],[Date of Birth]])+25, MONTH(tbl_claims[[#This Row],[Date of Birth]]), DAY(tbl_claims[[#This Row],[Date of Birth]])), "")</f>
        <v/>
      </c>
    </row>
    <row r="675" spans="1:18" s="9" customFormat="1">
      <c r="A675" s="78"/>
      <c r="B675" s="45"/>
      <c r="C675" s="45"/>
      <c r="D675" s="56"/>
      <c r="E675" s="46"/>
      <c r="F675" s="45"/>
      <c r="G675" s="45"/>
      <c r="H675" s="56"/>
      <c r="I675" s="54"/>
      <c r="J675" s="45"/>
      <c r="K675" s="109"/>
      <c r="L6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5" s="57"/>
      <c r="N675" s="44" t="e">
        <f>VLOOKUP(tbl_claims[[#This Row],[Nationality]],Table4[],3,FALSE)</f>
        <v>#N/A</v>
      </c>
      <c r="O675" s="10" t="str">
        <f>IF(tbl_claims[[#This Row],[Date of Birth]]&lt;&gt;"", DATE(YEAR(tbl_claims[[#This Row],[Date of Birth]])+16, MONTH(tbl_claims[[#This Row],[Date of Birth]]), DAY(tbl_claims[[#This Row],[Date of Birth]])), "")</f>
        <v/>
      </c>
      <c r="P675" s="10" t="str">
        <f>IF(tbl_claims[[#This Row],[Date of Birth]]&lt;&gt;"", DATE(YEAR(tbl_claims[[#This Row],[Date of Birth]])+18, MONTH(tbl_claims[[#This Row],[Date of Birth]]), DAY(tbl_claims[[#This Row],[Date of Birth]])), "")</f>
        <v/>
      </c>
      <c r="Q675" s="10" t="str">
        <f>IF(tbl_claims[[#This Row],[Date of Birth]]&lt;&gt;"", DATE(YEAR(tbl_claims[[#This Row],[Date of Birth]])+21, MONTH(tbl_claims[[#This Row],[Date of Birth]]), DAY(tbl_claims[[#This Row],[Date of Birth]])), "")</f>
        <v/>
      </c>
      <c r="R675" s="10" t="str">
        <f>IF(tbl_claims[[#This Row],[Date of Birth]]&lt;&gt;"", DATE(YEAR(tbl_claims[[#This Row],[Date of Birth]])+25, MONTH(tbl_claims[[#This Row],[Date of Birth]]), DAY(tbl_claims[[#This Row],[Date of Birth]])), "")</f>
        <v/>
      </c>
    </row>
    <row r="676" spans="1:18" s="9" customFormat="1">
      <c r="A676" s="78"/>
      <c r="B676" s="45"/>
      <c r="C676" s="45"/>
      <c r="D676" s="56"/>
      <c r="E676" s="46"/>
      <c r="F676" s="45"/>
      <c r="G676" s="45"/>
      <c r="H676" s="56"/>
      <c r="I676" s="54"/>
      <c r="J676" s="45"/>
      <c r="K676" s="109"/>
      <c r="L6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6" s="57"/>
      <c r="N676" s="44" t="e">
        <f>VLOOKUP(tbl_claims[[#This Row],[Nationality]],Table4[],3,FALSE)</f>
        <v>#N/A</v>
      </c>
      <c r="O676" s="10" t="str">
        <f>IF(tbl_claims[[#This Row],[Date of Birth]]&lt;&gt;"", DATE(YEAR(tbl_claims[[#This Row],[Date of Birth]])+16, MONTH(tbl_claims[[#This Row],[Date of Birth]]), DAY(tbl_claims[[#This Row],[Date of Birth]])), "")</f>
        <v/>
      </c>
      <c r="P676" s="10" t="str">
        <f>IF(tbl_claims[[#This Row],[Date of Birth]]&lt;&gt;"", DATE(YEAR(tbl_claims[[#This Row],[Date of Birth]])+18, MONTH(tbl_claims[[#This Row],[Date of Birth]]), DAY(tbl_claims[[#This Row],[Date of Birth]])), "")</f>
        <v/>
      </c>
      <c r="Q676" s="10" t="str">
        <f>IF(tbl_claims[[#This Row],[Date of Birth]]&lt;&gt;"", DATE(YEAR(tbl_claims[[#This Row],[Date of Birth]])+21, MONTH(tbl_claims[[#This Row],[Date of Birth]]), DAY(tbl_claims[[#This Row],[Date of Birth]])), "")</f>
        <v/>
      </c>
      <c r="R676" s="10" t="str">
        <f>IF(tbl_claims[[#This Row],[Date of Birth]]&lt;&gt;"", DATE(YEAR(tbl_claims[[#This Row],[Date of Birth]])+25, MONTH(tbl_claims[[#This Row],[Date of Birth]]), DAY(tbl_claims[[#This Row],[Date of Birth]])), "")</f>
        <v/>
      </c>
    </row>
    <row r="677" spans="1:18" s="9" customFormat="1">
      <c r="A677" s="78"/>
      <c r="B677" s="45"/>
      <c r="C677" s="45"/>
      <c r="D677" s="56"/>
      <c r="E677" s="46"/>
      <c r="F677" s="45"/>
      <c r="G677" s="45"/>
      <c r="H677" s="56"/>
      <c r="I677" s="54"/>
      <c r="J677" s="45"/>
      <c r="K677" s="109"/>
      <c r="L6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7" s="57"/>
      <c r="N677" s="44" t="e">
        <f>VLOOKUP(tbl_claims[[#This Row],[Nationality]],Table4[],3,FALSE)</f>
        <v>#N/A</v>
      </c>
      <c r="O677" s="10" t="str">
        <f>IF(tbl_claims[[#This Row],[Date of Birth]]&lt;&gt;"", DATE(YEAR(tbl_claims[[#This Row],[Date of Birth]])+16, MONTH(tbl_claims[[#This Row],[Date of Birth]]), DAY(tbl_claims[[#This Row],[Date of Birth]])), "")</f>
        <v/>
      </c>
      <c r="P677" s="10" t="str">
        <f>IF(tbl_claims[[#This Row],[Date of Birth]]&lt;&gt;"", DATE(YEAR(tbl_claims[[#This Row],[Date of Birth]])+18, MONTH(tbl_claims[[#This Row],[Date of Birth]]), DAY(tbl_claims[[#This Row],[Date of Birth]])), "")</f>
        <v/>
      </c>
      <c r="Q677" s="10" t="str">
        <f>IF(tbl_claims[[#This Row],[Date of Birth]]&lt;&gt;"", DATE(YEAR(tbl_claims[[#This Row],[Date of Birth]])+21, MONTH(tbl_claims[[#This Row],[Date of Birth]]), DAY(tbl_claims[[#This Row],[Date of Birth]])), "")</f>
        <v/>
      </c>
      <c r="R677" s="10" t="str">
        <f>IF(tbl_claims[[#This Row],[Date of Birth]]&lt;&gt;"", DATE(YEAR(tbl_claims[[#This Row],[Date of Birth]])+25, MONTH(tbl_claims[[#This Row],[Date of Birth]]), DAY(tbl_claims[[#This Row],[Date of Birth]])), "")</f>
        <v/>
      </c>
    </row>
    <row r="678" spans="1:18" s="9" customFormat="1">
      <c r="A678" s="78"/>
      <c r="B678" s="45"/>
      <c r="C678" s="45"/>
      <c r="D678" s="56"/>
      <c r="E678" s="46"/>
      <c r="F678" s="45"/>
      <c r="G678" s="45"/>
      <c r="H678" s="56"/>
      <c r="I678" s="54"/>
      <c r="J678" s="45"/>
      <c r="K678" s="109"/>
      <c r="L6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8" s="57"/>
      <c r="N678" s="44" t="e">
        <f>VLOOKUP(tbl_claims[[#This Row],[Nationality]],Table4[],3,FALSE)</f>
        <v>#N/A</v>
      </c>
      <c r="O678" s="10" t="str">
        <f>IF(tbl_claims[[#This Row],[Date of Birth]]&lt;&gt;"", DATE(YEAR(tbl_claims[[#This Row],[Date of Birth]])+16, MONTH(tbl_claims[[#This Row],[Date of Birth]]), DAY(tbl_claims[[#This Row],[Date of Birth]])), "")</f>
        <v/>
      </c>
      <c r="P678" s="10" t="str">
        <f>IF(tbl_claims[[#This Row],[Date of Birth]]&lt;&gt;"", DATE(YEAR(tbl_claims[[#This Row],[Date of Birth]])+18, MONTH(tbl_claims[[#This Row],[Date of Birth]]), DAY(tbl_claims[[#This Row],[Date of Birth]])), "")</f>
        <v/>
      </c>
      <c r="Q678" s="10" t="str">
        <f>IF(tbl_claims[[#This Row],[Date of Birth]]&lt;&gt;"", DATE(YEAR(tbl_claims[[#This Row],[Date of Birth]])+21, MONTH(tbl_claims[[#This Row],[Date of Birth]]), DAY(tbl_claims[[#This Row],[Date of Birth]])), "")</f>
        <v/>
      </c>
      <c r="R678" s="10" t="str">
        <f>IF(tbl_claims[[#This Row],[Date of Birth]]&lt;&gt;"", DATE(YEAR(tbl_claims[[#This Row],[Date of Birth]])+25, MONTH(tbl_claims[[#This Row],[Date of Birth]]), DAY(tbl_claims[[#This Row],[Date of Birth]])), "")</f>
        <v/>
      </c>
    </row>
    <row r="679" spans="1:18" s="9" customFormat="1">
      <c r="A679" s="78"/>
      <c r="B679" s="45"/>
      <c r="C679" s="45"/>
      <c r="D679" s="56"/>
      <c r="E679" s="46"/>
      <c r="F679" s="45"/>
      <c r="G679" s="45"/>
      <c r="H679" s="56"/>
      <c r="I679" s="54"/>
      <c r="J679" s="45"/>
      <c r="K679" s="109"/>
      <c r="L6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79" s="57"/>
      <c r="N679" s="44" t="e">
        <f>VLOOKUP(tbl_claims[[#This Row],[Nationality]],Table4[],3,FALSE)</f>
        <v>#N/A</v>
      </c>
      <c r="O679" s="10" t="str">
        <f>IF(tbl_claims[[#This Row],[Date of Birth]]&lt;&gt;"", DATE(YEAR(tbl_claims[[#This Row],[Date of Birth]])+16, MONTH(tbl_claims[[#This Row],[Date of Birth]]), DAY(tbl_claims[[#This Row],[Date of Birth]])), "")</f>
        <v/>
      </c>
      <c r="P679" s="10" t="str">
        <f>IF(tbl_claims[[#This Row],[Date of Birth]]&lt;&gt;"", DATE(YEAR(tbl_claims[[#This Row],[Date of Birth]])+18, MONTH(tbl_claims[[#This Row],[Date of Birth]]), DAY(tbl_claims[[#This Row],[Date of Birth]])), "")</f>
        <v/>
      </c>
      <c r="Q679" s="10" t="str">
        <f>IF(tbl_claims[[#This Row],[Date of Birth]]&lt;&gt;"", DATE(YEAR(tbl_claims[[#This Row],[Date of Birth]])+21, MONTH(tbl_claims[[#This Row],[Date of Birth]]), DAY(tbl_claims[[#This Row],[Date of Birth]])), "")</f>
        <v/>
      </c>
      <c r="R679" s="10" t="str">
        <f>IF(tbl_claims[[#This Row],[Date of Birth]]&lt;&gt;"", DATE(YEAR(tbl_claims[[#This Row],[Date of Birth]])+25, MONTH(tbl_claims[[#This Row],[Date of Birth]]), DAY(tbl_claims[[#This Row],[Date of Birth]])), "")</f>
        <v/>
      </c>
    </row>
    <row r="680" spans="1:18" s="9" customFormat="1">
      <c r="A680" s="78"/>
      <c r="B680" s="45"/>
      <c r="C680" s="45"/>
      <c r="D680" s="56"/>
      <c r="E680" s="46"/>
      <c r="F680" s="45"/>
      <c r="G680" s="45"/>
      <c r="H680" s="56"/>
      <c r="I680" s="54"/>
      <c r="J680" s="45"/>
      <c r="K680" s="109"/>
      <c r="L6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0" s="57"/>
      <c r="N680" s="44" t="e">
        <f>VLOOKUP(tbl_claims[[#This Row],[Nationality]],Table4[],3,FALSE)</f>
        <v>#N/A</v>
      </c>
      <c r="O680" s="10" t="str">
        <f>IF(tbl_claims[[#This Row],[Date of Birth]]&lt;&gt;"", DATE(YEAR(tbl_claims[[#This Row],[Date of Birth]])+16, MONTH(tbl_claims[[#This Row],[Date of Birth]]), DAY(tbl_claims[[#This Row],[Date of Birth]])), "")</f>
        <v/>
      </c>
      <c r="P680" s="10" t="str">
        <f>IF(tbl_claims[[#This Row],[Date of Birth]]&lt;&gt;"", DATE(YEAR(tbl_claims[[#This Row],[Date of Birth]])+18, MONTH(tbl_claims[[#This Row],[Date of Birth]]), DAY(tbl_claims[[#This Row],[Date of Birth]])), "")</f>
        <v/>
      </c>
      <c r="Q680" s="10" t="str">
        <f>IF(tbl_claims[[#This Row],[Date of Birth]]&lt;&gt;"", DATE(YEAR(tbl_claims[[#This Row],[Date of Birth]])+21, MONTH(tbl_claims[[#This Row],[Date of Birth]]), DAY(tbl_claims[[#This Row],[Date of Birth]])), "")</f>
        <v/>
      </c>
      <c r="R680" s="10" t="str">
        <f>IF(tbl_claims[[#This Row],[Date of Birth]]&lt;&gt;"", DATE(YEAR(tbl_claims[[#This Row],[Date of Birth]])+25, MONTH(tbl_claims[[#This Row],[Date of Birth]]), DAY(tbl_claims[[#This Row],[Date of Birth]])), "")</f>
        <v/>
      </c>
    </row>
    <row r="681" spans="1:18" s="9" customFormat="1">
      <c r="A681" s="78"/>
      <c r="B681" s="45"/>
      <c r="C681" s="45"/>
      <c r="D681" s="56"/>
      <c r="E681" s="46"/>
      <c r="F681" s="45"/>
      <c r="G681" s="45"/>
      <c r="H681" s="56"/>
      <c r="I681" s="54"/>
      <c r="J681" s="45"/>
      <c r="K681" s="109"/>
      <c r="L6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1" s="57"/>
      <c r="N681" s="44" t="e">
        <f>VLOOKUP(tbl_claims[[#This Row],[Nationality]],Table4[],3,FALSE)</f>
        <v>#N/A</v>
      </c>
      <c r="O681" s="10" t="str">
        <f>IF(tbl_claims[[#This Row],[Date of Birth]]&lt;&gt;"", DATE(YEAR(tbl_claims[[#This Row],[Date of Birth]])+16, MONTH(tbl_claims[[#This Row],[Date of Birth]]), DAY(tbl_claims[[#This Row],[Date of Birth]])), "")</f>
        <v/>
      </c>
      <c r="P681" s="10" t="str">
        <f>IF(tbl_claims[[#This Row],[Date of Birth]]&lt;&gt;"", DATE(YEAR(tbl_claims[[#This Row],[Date of Birth]])+18, MONTH(tbl_claims[[#This Row],[Date of Birth]]), DAY(tbl_claims[[#This Row],[Date of Birth]])), "")</f>
        <v/>
      </c>
      <c r="Q681" s="10" t="str">
        <f>IF(tbl_claims[[#This Row],[Date of Birth]]&lt;&gt;"", DATE(YEAR(tbl_claims[[#This Row],[Date of Birth]])+21, MONTH(tbl_claims[[#This Row],[Date of Birth]]), DAY(tbl_claims[[#This Row],[Date of Birth]])), "")</f>
        <v/>
      </c>
      <c r="R681" s="10" t="str">
        <f>IF(tbl_claims[[#This Row],[Date of Birth]]&lt;&gt;"", DATE(YEAR(tbl_claims[[#This Row],[Date of Birth]])+25, MONTH(tbl_claims[[#This Row],[Date of Birth]]), DAY(tbl_claims[[#This Row],[Date of Birth]])), "")</f>
        <v/>
      </c>
    </row>
    <row r="682" spans="1:18" s="9" customFormat="1">
      <c r="A682" s="78"/>
      <c r="B682" s="45"/>
      <c r="C682" s="45"/>
      <c r="D682" s="56"/>
      <c r="E682" s="46"/>
      <c r="F682" s="45"/>
      <c r="G682" s="45"/>
      <c r="H682" s="56"/>
      <c r="I682" s="54"/>
      <c r="J682" s="45"/>
      <c r="K682" s="109"/>
      <c r="L6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2" s="57"/>
      <c r="N682" s="44" t="e">
        <f>VLOOKUP(tbl_claims[[#This Row],[Nationality]],Table4[],3,FALSE)</f>
        <v>#N/A</v>
      </c>
      <c r="O682" s="10" t="str">
        <f>IF(tbl_claims[[#This Row],[Date of Birth]]&lt;&gt;"", DATE(YEAR(tbl_claims[[#This Row],[Date of Birth]])+16, MONTH(tbl_claims[[#This Row],[Date of Birth]]), DAY(tbl_claims[[#This Row],[Date of Birth]])), "")</f>
        <v/>
      </c>
      <c r="P682" s="10" t="str">
        <f>IF(tbl_claims[[#This Row],[Date of Birth]]&lt;&gt;"", DATE(YEAR(tbl_claims[[#This Row],[Date of Birth]])+18, MONTH(tbl_claims[[#This Row],[Date of Birth]]), DAY(tbl_claims[[#This Row],[Date of Birth]])), "")</f>
        <v/>
      </c>
      <c r="Q682" s="10" t="str">
        <f>IF(tbl_claims[[#This Row],[Date of Birth]]&lt;&gt;"", DATE(YEAR(tbl_claims[[#This Row],[Date of Birth]])+21, MONTH(tbl_claims[[#This Row],[Date of Birth]]), DAY(tbl_claims[[#This Row],[Date of Birth]])), "")</f>
        <v/>
      </c>
      <c r="R682" s="10" t="str">
        <f>IF(tbl_claims[[#This Row],[Date of Birth]]&lt;&gt;"", DATE(YEAR(tbl_claims[[#This Row],[Date of Birth]])+25, MONTH(tbl_claims[[#This Row],[Date of Birth]]), DAY(tbl_claims[[#This Row],[Date of Birth]])), "")</f>
        <v/>
      </c>
    </row>
    <row r="683" spans="1:18" s="9" customFormat="1">
      <c r="A683" s="78"/>
      <c r="B683" s="45"/>
      <c r="C683" s="45"/>
      <c r="D683" s="56"/>
      <c r="E683" s="46"/>
      <c r="F683" s="45"/>
      <c r="G683" s="45"/>
      <c r="H683" s="56"/>
      <c r="I683" s="54"/>
      <c r="J683" s="45"/>
      <c r="K683" s="109"/>
      <c r="L6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3" s="57"/>
      <c r="N683" s="44" t="e">
        <f>VLOOKUP(tbl_claims[[#This Row],[Nationality]],Table4[],3,FALSE)</f>
        <v>#N/A</v>
      </c>
      <c r="O683" s="10" t="str">
        <f>IF(tbl_claims[[#This Row],[Date of Birth]]&lt;&gt;"", DATE(YEAR(tbl_claims[[#This Row],[Date of Birth]])+16, MONTH(tbl_claims[[#This Row],[Date of Birth]]), DAY(tbl_claims[[#This Row],[Date of Birth]])), "")</f>
        <v/>
      </c>
      <c r="P683" s="10" t="str">
        <f>IF(tbl_claims[[#This Row],[Date of Birth]]&lt;&gt;"", DATE(YEAR(tbl_claims[[#This Row],[Date of Birth]])+18, MONTH(tbl_claims[[#This Row],[Date of Birth]]), DAY(tbl_claims[[#This Row],[Date of Birth]])), "")</f>
        <v/>
      </c>
      <c r="Q683" s="10" t="str">
        <f>IF(tbl_claims[[#This Row],[Date of Birth]]&lt;&gt;"", DATE(YEAR(tbl_claims[[#This Row],[Date of Birth]])+21, MONTH(tbl_claims[[#This Row],[Date of Birth]]), DAY(tbl_claims[[#This Row],[Date of Birth]])), "")</f>
        <v/>
      </c>
      <c r="R683" s="10" t="str">
        <f>IF(tbl_claims[[#This Row],[Date of Birth]]&lt;&gt;"", DATE(YEAR(tbl_claims[[#This Row],[Date of Birth]])+25, MONTH(tbl_claims[[#This Row],[Date of Birth]]), DAY(tbl_claims[[#This Row],[Date of Birth]])), "")</f>
        <v/>
      </c>
    </row>
    <row r="684" spans="1:18" s="9" customFormat="1">
      <c r="A684" s="78"/>
      <c r="B684" s="45"/>
      <c r="C684" s="45"/>
      <c r="D684" s="56"/>
      <c r="E684" s="46"/>
      <c r="F684" s="45"/>
      <c r="G684" s="45"/>
      <c r="H684" s="56"/>
      <c r="I684" s="54"/>
      <c r="J684" s="45"/>
      <c r="K684" s="109"/>
      <c r="L6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4" s="57"/>
      <c r="N684" s="44" t="e">
        <f>VLOOKUP(tbl_claims[[#This Row],[Nationality]],Table4[],3,FALSE)</f>
        <v>#N/A</v>
      </c>
      <c r="O684" s="10" t="str">
        <f>IF(tbl_claims[[#This Row],[Date of Birth]]&lt;&gt;"", DATE(YEAR(tbl_claims[[#This Row],[Date of Birth]])+16, MONTH(tbl_claims[[#This Row],[Date of Birth]]), DAY(tbl_claims[[#This Row],[Date of Birth]])), "")</f>
        <v/>
      </c>
      <c r="P684" s="10" t="str">
        <f>IF(tbl_claims[[#This Row],[Date of Birth]]&lt;&gt;"", DATE(YEAR(tbl_claims[[#This Row],[Date of Birth]])+18, MONTH(tbl_claims[[#This Row],[Date of Birth]]), DAY(tbl_claims[[#This Row],[Date of Birth]])), "")</f>
        <v/>
      </c>
      <c r="Q684" s="10" t="str">
        <f>IF(tbl_claims[[#This Row],[Date of Birth]]&lt;&gt;"", DATE(YEAR(tbl_claims[[#This Row],[Date of Birth]])+21, MONTH(tbl_claims[[#This Row],[Date of Birth]]), DAY(tbl_claims[[#This Row],[Date of Birth]])), "")</f>
        <v/>
      </c>
      <c r="R684" s="10" t="str">
        <f>IF(tbl_claims[[#This Row],[Date of Birth]]&lt;&gt;"", DATE(YEAR(tbl_claims[[#This Row],[Date of Birth]])+25, MONTH(tbl_claims[[#This Row],[Date of Birth]]), DAY(tbl_claims[[#This Row],[Date of Birth]])), "")</f>
        <v/>
      </c>
    </row>
    <row r="685" spans="1:18" s="9" customFormat="1">
      <c r="A685" s="78"/>
      <c r="B685" s="45"/>
      <c r="C685" s="45"/>
      <c r="D685" s="56"/>
      <c r="E685" s="46"/>
      <c r="F685" s="45"/>
      <c r="G685" s="45"/>
      <c r="H685" s="56"/>
      <c r="I685" s="54"/>
      <c r="J685" s="45"/>
      <c r="K685" s="109"/>
      <c r="L6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5" s="57"/>
      <c r="N685" s="44" t="e">
        <f>VLOOKUP(tbl_claims[[#This Row],[Nationality]],Table4[],3,FALSE)</f>
        <v>#N/A</v>
      </c>
      <c r="O685" s="10" t="str">
        <f>IF(tbl_claims[[#This Row],[Date of Birth]]&lt;&gt;"", DATE(YEAR(tbl_claims[[#This Row],[Date of Birth]])+16, MONTH(tbl_claims[[#This Row],[Date of Birth]]), DAY(tbl_claims[[#This Row],[Date of Birth]])), "")</f>
        <v/>
      </c>
      <c r="P685" s="10" t="str">
        <f>IF(tbl_claims[[#This Row],[Date of Birth]]&lt;&gt;"", DATE(YEAR(tbl_claims[[#This Row],[Date of Birth]])+18, MONTH(tbl_claims[[#This Row],[Date of Birth]]), DAY(tbl_claims[[#This Row],[Date of Birth]])), "")</f>
        <v/>
      </c>
      <c r="Q685" s="10" t="str">
        <f>IF(tbl_claims[[#This Row],[Date of Birth]]&lt;&gt;"", DATE(YEAR(tbl_claims[[#This Row],[Date of Birth]])+21, MONTH(tbl_claims[[#This Row],[Date of Birth]]), DAY(tbl_claims[[#This Row],[Date of Birth]])), "")</f>
        <v/>
      </c>
      <c r="R685" s="10" t="str">
        <f>IF(tbl_claims[[#This Row],[Date of Birth]]&lt;&gt;"", DATE(YEAR(tbl_claims[[#This Row],[Date of Birth]])+25, MONTH(tbl_claims[[#This Row],[Date of Birth]]), DAY(tbl_claims[[#This Row],[Date of Birth]])), "")</f>
        <v/>
      </c>
    </row>
    <row r="686" spans="1:18" s="9" customFormat="1">
      <c r="A686" s="78"/>
      <c r="B686" s="45"/>
      <c r="C686" s="45"/>
      <c r="D686" s="56"/>
      <c r="E686" s="46"/>
      <c r="F686" s="45"/>
      <c r="G686" s="45"/>
      <c r="H686" s="56"/>
      <c r="I686" s="54"/>
      <c r="J686" s="45"/>
      <c r="K686" s="109"/>
      <c r="L6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6" s="57"/>
      <c r="N686" s="44" t="e">
        <f>VLOOKUP(tbl_claims[[#This Row],[Nationality]],Table4[],3,FALSE)</f>
        <v>#N/A</v>
      </c>
      <c r="O686" s="10" t="str">
        <f>IF(tbl_claims[[#This Row],[Date of Birth]]&lt;&gt;"", DATE(YEAR(tbl_claims[[#This Row],[Date of Birth]])+16, MONTH(tbl_claims[[#This Row],[Date of Birth]]), DAY(tbl_claims[[#This Row],[Date of Birth]])), "")</f>
        <v/>
      </c>
      <c r="P686" s="10" t="str">
        <f>IF(tbl_claims[[#This Row],[Date of Birth]]&lt;&gt;"", DATE(YEAR(tbl_claims[[#This Row],[Date of Birth]])+18, MONTH(tbl_claims[[#This Row],[Date of Birth]]), DAY(tbl_claims[[#This Row],[Date of Birth]])), "")</f>
        <v/>
      </c>
      <c r="Q686" s="10" t="str">
        <f>IF(tbl_claims[[#This Row],[Date of Birth]]&lt;&gt;"", DATE(YEAR(tbl_claims[[#This Row],[Date of Birth]])+21, MONTH(tbl_claims[[#This Row],[Date of Birth]]), DAY(tbl_claims[[#This Row],[Date of Birth]])), "")</f>
        <v/>
      </c>
      <c r="R686" s="10" t="str">
        <f>IF(tbl_claims[[#This Row],[Date of Birth]]&lt;&gt;"", DATE(YEAR(tbl_claims[[#This Row],[Date of Birth]])+25, MONTH(tbl_claims[[#This Row],[Date of Birth]]), DAY(tbl_claims[[#This Row],[Date of Birth]])), "")</f>
        <v/>
      </c>
    </row>
    <row r="687" spans="1:18" s="9" customFormat="1">
      <c r="A687" s="78"/>
      <c r="B687" s="45"/>
      <c r="C687" s="45"/>
      <c r="D687" s="56"/>
      <c r="E687" s="46"/>
      <c r="F687" s="45"/>
      <c r="G687" s="45"/>
      <c r="H687" s="56"/>
      <c r="I687" s="54"/>
      <c r="J687" s="45"/>
      <c r="K687" s="109"/>
      <c r="L6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7" s="57"/>
      <c r="N687" s="44" t="e">
        <f>VLOOKUP(tbl_claims[[#This Row],[Nationality]],Table4[],3,FALSE)</f>
        <v>#N/A</v>
      </c>
      <c r="O687" s="10" t="str">
        <f>IF(tbl_claims[[#This Row],[Date of Birth]]&lt;&gt;"", DATE(YEAR(tbl_claims[[#This Row],[Date of Birth]])+16, MONTH(tbl_claims[[#This Row],[Date of Birth]]), DAY(tbl_claims[[#This Row],[Date of Birth]])), "")</f>
        <v/>
      </c>
      <c r="P687" s="10" t="str">
        <f>IF(tbl_claims[[#This Row],[Date of Birth]]&lt;&gt;"", DATE(YEAR(tbl_claims[[#This Row],[Date of Birth]])+18, MONTH(tbl_claims[[#This Row],[Date of Birth]]), DAY(tbl_claims[[#This Row],[Date of Birth]])), "")</f>
        <v/>
      </c>
      <c r="Q687" s="10" t="str">
        <f>IF(tbl_claims[[#This Row],[Date of Birth]]&lt;&gt;"", DATE(YEAR(tbl_claims[[#This Row],[Date of Birth]])+21, MONTH(tbl_claims[[#This Row],[Date of Birth]]), DAY(tbl_claims[[#This Row],[Date of Birth]])), "")</f>
        <v/>
      </c>
      <c r="R687" s="10" t="str">
        <f>IF(tbl_claims[[#This Row],[Date of Birth]]&lt;&gt;"", DATE(YEAR(tbl_claims[[#This Row],[Date of Birth]])+25, MONTH(tbl_claims[[#This Row],[Date of Birth]]), DAY(tbl_claims[[#This Row],[Date of Birth]])), "")</f>
        <v/>
      </c>
    </row>
    <row r="688" spans="1:18" s="9" customFormat="1">
      <c r="A688" s="78"/>
      <c r="B688" s="45"/>
      <c r="C688" s="45"/>
      <c r="D688" s="56"/>
      <c r="E688" s="46"/>
      <c r="F688" s="45"/>
      <c r="G688" s="45"/>
      <c r="H688" s="56"/>
      <c r="I688" s="54"/>
      <c r="J688" s="45"/>
      <c r="K688" s="109"/>
      <c r="L6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8" s="57"/>
      <c r="N688" s="44" t="e">
        <f>VLOOKUP(tbl_claims[[#This Row],[Nationality]],Table4[],3,FALSE)</f>
        <v>#N/A</v>
      </c>
      <c r="O688" s="10" t="str">
        <f>IF(tbl_claims[[#This Row],[Date of Birth]]&lt;&gt;"", DATE(YEAR(tbl_claims[[#This Row],[Date of Birth]])+16, MONTH(tbl_claims[[#This Row],[Date of Birth]]), DAY(tbl_claims[[#This Row],[Date of Birth]])), "")</f>
        <v/>
      </c>
      <c r="P688" s="10" t="str">
        <f>IF(tbl_claims[[#This Row],[Date of Birth]]&lt;&gt;"", DATE(YEAR(tbl_claims[[#This Row],[Date of Birth]])+18, MONTH(tbl_claims[[#This Row],[Date of Birth]]), DAY(tbl_claims[[#This Row],[Date of Birth]])), "")</f>
        <v/>
      </c>
      <c r="Q688" s="10" t="str">
        <f>IF(tbl_claims[[#This Row],[Date of Birth]]&lt;&gt;"", DATE(YEAR(tbl_claims[[#This Row],[Date of Birth]])+21, MONTH(tbl_claims[[#This Row],[Date of Birth]]), DAY(tbl_claims[[#This Row],[Date of Birth]])), "")</f>
        <v/>
      </c>
      <c r="R688" s="10" t="str">
        <f>IF(tbl_claims[[#This Row],[Date of Birth]]&lt;&gt;"", DATE(YEAR(tbl_claims[[#This Row],[Date of Birth]])+25, MONTH(tbl_claims[[#This Row],[Date of Birth]]), DAY(tbl_claims[[#This Row],[Date of Birth]])), "")</f>
        <v/>
      </c>
    </row>
    <row r="689" spans="1:18" s="9" customFormat="1">
      <c r="A689" s="78"/>
      <c r="B689" s="45"/>
      <c r="C689" s="45"/>
      <c r="D689" s="56"/>
      <c r="E689" s="46"/>
      <c r="F689" s="45"/>
      <c r="G689" s="45"/>
      <c r="H689" s="56"/>
      <c r="I689" s="54"/>
      <c r="J689" s="45"/>
      <c r="K689" s="109"/>
      <c r="L6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89" s="57"/>
      <c r="N689" s="44" t="e">
        <f>VLOOKUP(tbl_claims[[#This Row],[Nationality]],Table4[],3,FALSE)</f>
        <v>#N/A</v>
      </c>
      <c r="O689" s="10" t="str">
        <f>IF(tbl_claims[[#This Row],[Date of Birth]]&lt;&gt;"", DATE(YEAR(tbl_claims[[#This Row],[Date of Birth]])+16, MONTH(tbl_claims[[#This Row],[Date of Birth]]), DAY(tbl_claims[[#This Row],[Date of Birth]])), "")</f>
        <v/>
      </c>
      <c r="P689" s="10" t="str">
        <f>IF(tbl_claims[[#This Row],[Date of Birth]]&lt;&gt;"", DATE(YEAR(tbl_claims[[#This Row],[Date of Birth]])+18, MONTH(tbl_claims[[#This Row],[Date of Birth]]), DAY(tbl_claims[[#This Row],[Date of Birth]])), "")</f>
        <v/>
      </c>
      <c r="Q689" s="10" t="str">
        <f>IF(tbl_claims[[#This Row],[Date of Birth]]&lt;&gt;"", DATE(YEAR(tbl_claims[[#This Row],[Date of Birth]])+21, MONTH(tbl_claims[[#This Row],[Date of Birth]]), DAY(tbl_claims[[#This Row],[Date of Birth]])), "")</f>
        <v/>
      </c>
      <c r="R689" s="10" t="str">
        <f>IF(tbl_claims[[#This Row],[Date of Birth]]&lt;&gt;"", DATE(YEAR(tbl_claims[[#This Row],[Date of Birth]])+25, MONTH(tbl_claims[[#This Row],[Date of Birth]]), DAY(tbl_claims[[#This Row],[Date of Birth]])), "")</f>
        <v/>
      </c>
    </row>
    <row r="690" spans="1:18" s="9" customFormat="1">
      <c r="A690" s="78"/>
      <c r="B690" s="45"/>
      <c r="C690" s="45"/>
      <c r="D690" s="56"/>
      <c r="E690" s="46"/>
      <c r="F690" s="45"/>
      <c r="G690" s="45"/>
      <c r="H690" s="56"/>
      <c r="I690" s="54"/>
      <c r="J690" s="45"/>
      <c r="K690" s="109"/>
      <c r="L6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0" s="57"/>
      <c r="N690" s="44" t="e">
        <f>VLOOKUP(tbl_claims[[#This Row],[Nationality]],Table4[],3,FALSE)</f>
        <v>#N/A</v>
      </c>
      <c r="O690" s="10" t="str">
        <f>IF(tbl_claims[[#This Row],[Date of Birth]]&lt;&gt;"", DATE(YEAR(tbl_claims[[#This Row],[Date of Birth]])+16, MONTH(tbl_claims[[#This Row],[Date of Birth]]), DAY(tbl_claims[[#This Row],[Date of Birth]])), "")</f>
        <v/>
      </c>
      <c r="P690" s="10" t="str">
        <f>IF(tbl_claims[[#This Row],[Date of Birth]]&lt;&gt;"", DATE(YEAR(tbl_claims[[#This Row],[Date of Birth]])+18, MONTH(tbl_claims[[#This Row],[Date of Birth]]), DAY(tbl_claims[[#This Row],[Date of Birth]])), "")</f>
        <v/>
      </c>
      <c r="Q690" s="10" t="str">
        <f>IF(tbl_claims[[#This Row],[Date of Birth]]&lt;&gt;"", DATE(YEAR(tbl_claims[[#This Row],[Date of Birth]])+21, MONTH(tbl_claims[[#This Row],[Date of Birth]]), DAY(tbl_claims[[#This Row],[Date of Birth]])), "")</f>
        <v/>
      </c>
      <c r="R690" s="10" t="str">
        <f>IF(tbl_claims[[#This Row],[Date of Birth]]&lt;&gt;"", DATE(YEAR(tbl_claims[[#This Row],[Date of Birth]])+25, MONTH(tbl_claims[[#This Row],[Date of Birth]]), DAY(tbl_claims[[#This Row],[Date of Birth]])), "")</f>
        <v/>
      </c>
    </row>
    <row r="691" spans="1:18" s="9" customFormat="1">
      <c r="A691" s="78"/>
      <c r="B691" s="45"/>
      <c r="C691" s="45"/>
      <c r="D691" s="56"/>
      <c r="E691" s="46"/>
      <c r="F691" s="45"/>
      <c r="G691" s="45"/>
      <c r="H691" s="56"/>
      <c r="I691" s="54"/>
      <c r="J691" s="45"/>
      <c r="K691" s="109"/>
      <c r="L6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1" s="57"/>
      <c r="N691" s="44" t="e">
        <f>VLOOKUP(tbl_claims[[#This Row],[Nationality]],Table4[],3,FALSE)</f>
        <v>#N/A</v>
      </c>
      <c r="O691" s="10" t="str">
        <f>IF(tbl_claims[[#This Row],[Date of Birth]]&lt;&gt;"", DATE(YEAR(tbl_claims[[#This Row],[Date of Birth]])+16, MONTH(tbl_claims[[#This Row],[Date of Birth]]), DAY(tbl_claims[[#This Row],[Date of Birth]])), "")</f>
        <v/>
      </c>
      <c r="P691" s="10" t="str">
        <f>IF(tbl_claims[[#This Row],[Date of Birth]]&lt;&gt;"", DATE(YEAR(tbl_claims[[#This Row],[Date of Birth]])+18, MONTH(tbl_claims[[#This Row],[Date of Birth]]), DAY(tbl_claims[[#This Row],[Date of Birth]])), "")</f>
        <v/>
      </c>
      <c r="Q691" s="10" t="str">
        <f>IF(tbl_claims[[#This Row],[Date of Birth]]&lt;&gt;"", DATE(YEAR(tbl_claims[[#This Row],[Date of Birth]])+21, MONTH(tbl_claims[[#This Row],[Date of Birth]]), DAY(tbl_claims[[#This Row],[Date of Birth]])), "")</f>
        <v/>
      </c>
      <c r="R691" s="10" t="str">
        <f>IF(tbl_claims[[#This Row],[Date of Birth]]&lt;&gt;"", DATE(YEAR(tbl_claims[[#This Row],[Date of Birth]])+25, MONTH(tbl_claims[[#This Row],[Date of Birth]]), DAY(tbl_claims[[#This Row],[Date of Birth]])), "")</f>
        <v/>
      </c>
    </row>
    <row r="692" spans="1:18" s="9" customFormat="1">
      <c r="A692" s="78"/>
      <c r="B692" s="45"/>
      <c r="C692" s="45"/>
      <c r="D692" s="56"/>
      <c r="E692" s="46"/>
      <c r="F692" s="45"/>
      <c r="G692" s="45"/>
      <c r="H692" s="56"/>
      <c r="I692" s="54"/>
      <c r="J692" s="45"/>
      <c r="K692" s="109"/>
      <c r="L6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2" s="57"/>
      <c r="N692" s="44" t="e">
        <f>VLOOKUP(tbl_claims[[#This Row],[Nationality]],Table4[],3,FALSE)</f>
        <v>#N/A</v>
      </c>
      <c r="O692" s="10" t="str">
        <f>IF(tbl_claims[[#This Row],[Date of Birth]]&lt;&gt;"", DATE(YEAR(tbl_claims[[#This Row],[Date of Birth]])+16, MONTH(tbl_claims[[#This Row],[Date of Birth]]), DAY(tbl_claims[[#This Row],[Date of Birth]])), "")</f>
        <v/>
      </c>
      <c r="P692" s="10" t="str">
        <f>IF(tbl_claims[[#This Row],[Date of Birth]]&lt;&gt;"", DATE(YEAR(tbl_claims[[#This Row],[Date of Birth]])+18, MONTH(tbl_claims[[#This Row],[Date of Birth]]), DAY(tbl_claims[[#This Row],[Date of Birth]])), "")</f>
        <v/>
      </c>
      <c r="Q692" s="10" t="str">
        <f>IF(tbl_claims[[#This Row],[Date of Birth]]&lt;&gt;"", DATE(YEAR(tbl_claims[[#This Row],[Date of Birth]])+21, MONTH(tbl_claims[[#This Row],[Date of Birth]]), DAY(tbl_claims[[#This Row],[Date of Birth]])), "")</f>
        <v/>
      </c>
      <c r="R692" s="10" t="str">
        <f>IF(tbl_claims[[#This Row],[Date of Birth]]&lt;&gt;"", DATE(YEAR(tbl_claims[[#This Row],[Date of Birth]])+25, MONTH(tbl_claims[[#This Row],[Date of Birth]]), DAY(tbl_claims[[#This Row],[Date of Birth]])), "")</f>
        <v/>
      </c>
    </row>
    <row r="693" spans="1:18" s="9" customFormat="1">
      <c r="A693" s="78"/>
      <c r="B693" s="45"/>
      <c r="C693" s="45"/>
      <c r="D693" s="56"/>
      <c r="E693" s="46"/>
      <c r="F693" s="45"/>
      <c r="G693" s="45"/>
      <c r="H693" s="56"/>
      <c r="I693" s="54"/>
      <c r="J693" s="45"/>
      <c r="K693" s="109"/>
      <c r="L6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3" s="57"/>
      <c r="N693" s="44" t="e">
        <f>VLOOKUP(tbl_claims[[#This Row],[Nationality]],Table4[],3,FALSE)</f>
        <v>#N/A</v>
      </c>
      <c r="O693" s="10" t="str">
        <f>IF(tbl_claims[[#This Row],[Date of Birth]]&lt;&gt;"", DATE(YEAR(tbl_claims[[#This Row],[Date of Birth]])+16, MONTH(tbl_claims[[#This Row],[Date of Birth]]), DAY(tbl_claims[[#This Row],[Date of Birth]])), "")</f>
        <v/>
      </c>
      <c r="P693" s="10" t="str">
        <f>IF(tbl_claims[[#This Row],[Date of Birth]]&lt;&gt;"", DATE(YEAR(tbl_claims[[#This Row],[Date of Birth]])+18, MONTH(tbl_claims[[#This Row],[Date of Birth]]), DAY(tbl_claims[[#This Row],[Date of Birth]])), "")</f>
        <v/>
      </c>
      <c r="Q693" s="10" t="str">
        <f>IF(tbl_claims[[#This Row],[Date of Birth]]&lt;&gt;"", DATE(YEAR(tbl_claims[[#This Row],[Date of Birth]])+21, MONTH(tbl_claims[[#This Row],[Date of Birth]]), DAY(tbl_claims[[#This Row],[Date of Birth]])), "")</f>
        <v/>
      </c>
      <c r="R693" s="10" t="str">
        <f>IF(tbl_claims[[#This Row],[Date of Birth]]&lt;&gt;"", DATE(YEAR(tbl_claims[[#This Row],[Date of Birth]])+25, MONTH(tbl_claims[[#This Row],[Date of Birth]]), DAY(tbl_claims[[#This Row],[Date of Birth]])), "")</f>
        <v/>
      </c>
    </row>
    <row r="694" spans="1:18" s="9" customFormat="1">
      <c r="A694" s="78"/>
      <c r="B694" s="45"/>
      <c r="C694" s="45"/>
      <c r="D694" s="56"/>
      <c r="E694" s="46"/>
      <c r="F694" s="45"/>
      <c r="G694" s="45"/>
      <c r="H694" s="56"/>
      <c r="I694" s="54"/>
      <c r="J694" s="45"/>
      <c r="K694" s="109"/>
      <c r="L6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4" s="57"/>
      <c r="N694" s="44" t="e">
        <f>VLOOKUP(tbl_claims[[#This Row],[Nationality]],Table4[],3,FALSE)</f>
        <v>#N/A</v>
      </c>
      <c r="O694" s="10" t="str">
        <f>IF(tbl_claims[[#This Row],[Date of Birth]]&lt;&gt;"", DATE(YEAR(tbl_claims[[#This Row],[Date of Birth]])+16, MONTH(tbl_claims[[#This Row],[Date of Birth]]), DAY(tbl_claims[[#This Row],[Date of Birth]])), "")</f>
        <v/>
      </c>
      <c r="P694" s="10" t="str">
        <f>IF(tbl_claims[[#This Row],[Date of Birth]]&lt;&gt;"", DATE(YEAR(tbl_claims[[#This Row],[Date of Birth]])+18, MONTH(tbl_claims[[#This Row],[Date of Birth]]), DAY(tbl_claims[[#This Row],[Date of Birth]])), "")</f>
        <v/>
      </c>
      <c r="Q694" s="10" t="str">
        <f>IF(tbl_claims[[#This Row],[Date of Birth]]&lt;&gt;"", DATE(YEAR(tbl_claims[[#This Row],[Date of Birth]])+21, MONTH(tbl_claims[[#This Row],[Date of Birth]]), DAY(tbl_claims[[#This Row],[Date of Birth]])), "")</f>
        <v/>
      </c>
      <c r="R694" s="10" t="str">
        <f>IF(tbl_claims[[#This Row],[Date of Birth]]&lt;&gt;"", DATE(YEAR(tbl_claims[[#This Row],[Date of Birth]])+25, MONTH(tbl_claims[[#This Row],[Date of Birth]]), DAY(tbl_claims[[#This Row],[Date of Birth]])), "")</f>
        <v/>
      </c>
    </row>
    <row r="695" spans="1:18" s="9" customFormat="1">
      <c r="A695" s="78"/>
      <c r="B695" s="45"/>
      <c r="C695" s="45"/>
      <c r="D695" s="56"/>
      <c r="E695" s="46"/>
      <c r="F695" s="45"/>
      <c r="G695" s="45"/>
      <c r="H695" s="56"/>
      <c r="I695" s="54"/>
      <c r="J695" s="45"/>
      <c r="K695" s="109"/>
      <c r="L6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5" s="57"/>
      <c r="N695" s="44" t="e">
        <f>VLOOKUP(tbl_claims[[#This Row],[Nationality]],Table4[],3,FALSE)</f>
        <v>#N/A</v>
      </c>
      <c r="O695" s="10" t="str">
        <f>IF(tbl_claims[[#This Row],[Date of Birth]]&lt;&gt;"", DATE(YEAR(tbl_claims[[#This Row],[Date of Birth]])+16, MONTH(tbl_claims[[#This Row],[Date of Birth]]), DAY(tbl_claims[[#This Row],[Date of Birth]])), "")</f>
        <v/>
      </c>
      <c r="P695" s="10" t="str">
        <f>IF(tbl_claims[[#This Row],[Date of Birth]]&lt;&gt;"", DATE(YEAR(tbl_claims[[#This Row],[Date of Birth]])+18, MONTH(tbl_claims[[#This Row],[Date of Birth]]), DAY(tbl_claims[[#This Row],[Date of Birth]])), "")</f>
        <v/>
      </c>
      <c r="Q695" s="10" t="str">
        <f>IF(tbl_claims[[#This Row],[Date of Birth]]&lt;&gt;"", DATE(YEAR(tbl_claims[[#This Row],[Date of Birth]])+21, MONTH(tbl_claims[[#This Row],[Date of Birth]]), DAY(tbl_claims[[#This Row],[Date of Birth]])), "")</f>
        <v/>
      </c>
      <c r="R695" s="10" t="str">
        <f>IF(tbl_claims[[#This Row],[Date of Birth]]&lt;&gt;"", DATE(YEAR(tbl_claims[[#This Row],[Date of Birth]])+25, MONTH(tbl_claims[[#This Row],[Date of Birth]]), DAY(tbl_claims[[#This Row],[Date of Birth]])), "")</f>
        <v/>
      </c>
    </row>
    <row r="696" spans="1:18" s="9" customFormat="1">
      <c r="A696" s="78"/>
      <c r="B696" s="45"/>
      <c r="C696" s="45"/>
      <c r="D696" s="56"/>
      <c r="E696" s="46"/>
      <c r="F696" s="45"/>
      <c r="G696" s="45"/>
      <c r="H696" s="56"/>
      <c r="I696" s="54"/>
      <c r="J696" s="45"/>
      <c r="K696" s="109"/>
      <c r="L6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6" s="57"/>
      <c r="N696" s="44" t="e">
        <f>VLOOKUP(tbl_claims[[#This Row],[Nationality]],Table4[],3,FALSE)</f>
        <v>#N/A</v>
      </c>
      <c r="O696" s="10" t="str">
        <f>IF(tbl_claims[[#This Row],[Date of Birth]]&lt;&gt;"", DATE(YEAR(tbl_claims[[#This Row],[Date of Birth]])+16, MONTH(tbl_claims[[#This Row],[Date of Birth]]), DAY(tbl_claims[[#This Row],[Date of Birth]])), "")</f>
        <v/>
      </c>
      <c r="P696" s="10" t="str">
        <f>IF(tbl_claims[[#This Row],[Date of Birth]]&lt;&gt;"", DATE(YEAR(tbl_claims[[#This Row],[Date of Birth]])+18, MONTH(tbl_claims[[#This Row],[Date of Birth]]), DAY(tbl_claims[[#This Row],[Date of Birth]])), "")</f>
        <v/>
      </c>
      <c r="Q696" s="10" t="str">
        <f>IF(tbl_claims[[#This Row],[Date of Birth]]&lt;&gt;"", DATE(YEAR(tbl_claims[[#This Row],[Date of Birth]])+21, MONTH(tbl_claims[[#This Row],[Date of Birth]]), DAY(tbl_claims[[#This Row],[Date of Birth]])), "")</f>
        <v/>
      </c>
      <c r="R696" s="10" t="str">
        <f>IF(tbl_claims[[#This Row],[Date of Birth]]&lt;&gt;"", DATE(YEAR(tbl_claims[[#This Row],[Date of Birth]])+25, MONTH(tbl_claims[[#This Row],[Date of Birth]]), DAY(tbl_claims[[#This Row],[Date of Birth]])), "")</f>
        <v/>
      </c>
    </row>
    <row r="697" spans="1:18" s="9" customFormat="1">
      <c r="A697" s="78"/>
      <c r="B697" s="45"/>
      <c r="C697" s="45"/>
      <c r="D697" s="56"/>
      <c r="E697" s="46"/>
      <c r="F697" s="45"/>
      <c r="G697" s="45"/>
      <c r="H697" s="56"/>
      <c r="I697" s="54"/>
      <c r="J697" s="45"/>
      <c r="K697" s="109"/>
      <c r="L6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7" s="57"/>
      <c r="N697" s="44" t="e">
        <f>VLOOKUP(tbl_claims[[#This Row],[Nationality]],Table4[],3,FALSE)</f>
        <v>#N/A</v>
      </c>
      <c r="O697" s="10" t="str">
        <f>IF(tbl_claims[[#This Row],[Date of Birth]]&lt;&gt;"", DATE(YEAR(tbl_claims[[#This Row],[Date of Birth]])+16, MONTH(tbl_claims[[#This Row],[Date of Birth]]), DAY(tbl_claims[[#This Row],[Date of Birth]])), "")</f>
        <v/>
      </c>
      <c r="P697" s="10" t="str">
        <f>IF(tbl_claims[[#This Row],[Date of Birth]]&lt;&gt;"", DATE(YEAR(tbl_claims[[#This Row],[Date of Birth]])+18, MONTH(tbl_claims[[#This Row],[Date of Birth]]), DAY(tbl_claims[[#This Row],[Date of Birth]])), "")</f>
        <v/>
      </c>
      <c r="Q697" s="10" t="str">
        <f>IF(tbl_claims[[#This Row],[Date of Birth]]&lt;&gt;"", DATE(YEAR(tbl_claims[[#This Row],[Date of Birth]])+21, MONTH(tbl_claims[[#This Row],[Date of Birth]]), DAY(tbl_claims[[#This Row],[Date of Birth]])), "")</f>
        <v/>
      </c>
      <c r="R697" s="10" t="str">
        <f>IF(tbl_claims[[#This Row],[Date of Birth]]&lt;&gt;"", DATE(YEAR(tbl_claims[[#This Row],[Date of Birth]])+25, MONTH(tbl_claims[[#This Row],[Date of Birth]]), DAY(tbl_claims[[#This Row],[Date of Birth]])), "")</f>
        <v/>
      </c>
    </row>
    <row r="698" spans="1:18" s="9" customFormat="1">
      <c r="A698" s="78"/>
      <c r="B698" s="45"/>
      <c r="C698" s="45"/>
      <c r="D698" s="56"/>
      <c r="E698" s="46"/>
      <c r="F698" s="45"/>
      <c r="G698" s="45"/>
      <c r="H698" s="56"/>
      <c r="I698" s="54"/>
      <c r="J698" s="45"/>
      <c r="K698" s="109"/>
      <c r="L6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8" s="57"/>
      <c r="N698" s="44" t="e">
        <f>VLOOKUP(tbl_claims[[#This Row],[Nationality]],Table4[],3,FALSE)</f>
        <v>#N/A</v>
      </c>
      <c r="O698" s="10" t="str">
        <f>IF(tbl_claims[[#This Row],[Date of Birth]]&lt;&gt;"", DATE(YEAR(tbl_claims[[#This Row],[Date of Birth]])+16, MONTH(tbl_claims[[#This Row],[Date of Birth]]), DAY(tbl_claims[[#This Row],[Date of Birth]])), "")</f>
        <v/>
      </c>
      <c r="P698" s="10" t="str">
        <f>IF(tbl_claims[[#This Row],[Date of Birth]]&lt;&gt;"", DATE(YEAR(tbl_claims[[#This Row],[Date of Birth]])+18, MONTH(tbl_claims[[#This Row],[Date of Birth]]), DAY(tbl_claims[[#This Row],[Date of Birth]])), "")</f>
        <v/>
      </c>
      <c r="Q698" s="10" t="str">
        <f>IF(tbl_claims[[#This Row],[Date of Birth]]&lt;&gt;"", DATE(YEAR(tbl_claims[[#This Row],[Date of Birth]])+21, MONTH(tbl_claims[[#This Row],[Date of Birth]]), DAY(tbl_claims[[#This Row],[Date of Birth]])), "")</f>
        <v/>
      </c>
      <c r="R698" s="10" t="str">
        <f>IF(tbl_claims[[#This Row],[Date of Birth]]&lt;&gt;"", DATE(YEAR(tbl_claims[[#This Row],[Date of Birth]])+25, MONTH(tbl_claims[[#This Row],[Date of Birth]]), DAY(tbl_claims[[#This Row],[Date of Birth]])), "")</f>
        <v/>
      </c>
    </row>
    <row r="699" spans="1:18" s="9" customFormat="1">
      <c r="A699" s="78"/>
      <c r="B699" s="45"/>
      <c r="C699" s="45"/>
      <c r="D699" s="56"/>
      <c r="E699" s="46"/>
      <c r="F699" s="45"/>
      <c r="G699" s="45"/>
      <c r="H699" s="56"/>
      <c r="I699" s="54"/>
      <c r="J699" s="45"/>
      <c r="K699" s="109"/>
      <c r="L6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Date]]&gt;=$Q699,"Re-check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699" s="57"/>
      <c r="N699" s="44" t="e">
        <f>VLOOKUP(tbl_claims[[#This Row],[Nationality]],Table4[],3,FALSE)</f>
        <v>#N/A</v>
      </c>
      <c r="O699" s="10" t="str">
        <f>IF(tbl_claims[[#This Row],[Date of Birth]]&lt;&gt;"", DATE(YEAR(tbl_claims[[#This Row],[Date of Birth]])+16, MONTH(tbl_claims[[#This Row],[Date of Birth]]), DAY(tbl_claims[[#This Row],[Date of Birth]])), "")</f>
        <v/>
      </c>
      <c r="P699" s="10" t="str">
        <f>IF(tbl_claims[[#This Row],[Date of Birth]]&lt;&gt;"", DATE(YEAR(tbl_claims[[#This Row],[Date of Birth]])+18, MONTH(tbl_claims[[#This Row],[Date of Birth]]), DAY(tbl_claims[[#This Row],[Date of Birth]])), "")</f>
        <v/>
      </c>
      <c r="Q699" s="10" t="str">
        <f>IF(tbl_claims[[#This Row],[Date of Birth]]&lt;&gt;"", DATE(YEAR(tbl_claims[[#This Row],[Date of Birth]])+21, MONTH(tbl_claims[[#This Row],[Date of Birth]]), DAY(tbl_claims[[#This Row],[Date of Birth]])), "")</f>
        <v/>
      </c>
      <c r="R699" s="10" t="str">
        <f>IF(tbl_claims[[#This Row],[Date of Birth]]&lt;&gt;"", DATE(YEAR(tbl_claims[[#This Row],[Date of Birth]])+25, MONTH(tbl_claims[[#This Row],[Date of Birth]]), DAY(tbl_claims[[#This Row],[Date of Birth]])), "")</f>
        <v/>
      </c>
    </row>
    <row r="700" spans="1:18" s="9" customFormat="1">
      <c r="A700" s="78"/>
      <c r="B700" s="45"/>
      <c r="C700" s="45"/>
      <c r="D700" s="56"/>
      <c r="E700" s="46"/>
      <c r="F700" s="45"/>
      <c r="G700" s="45"/>
      <c r="H700" s="56"/>
      <c r="I700" s="54"/>
      <c r="J700" s="45"/>
      <c r="K700" s="109"/>
      <c r="L7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0" s="57"/>
      <c r="N700" s="44" t="e">
        <f>VLOOKUP(tbl_claims[[#This Row],[Nationality]],Table4[],3,FALSE)</f>
        <v>#N/A</v>
      </c>
      <c r="O700" s="10" t="str">
        <f>IF(tbl_claims[[#This Row],[Date of Birth]]&lt;&gt;"", DATE(YEAR(tbl_claims[[#This Row],[Date of Birth]])+16, MONTH(tbl_claims[[#This Row],[Date of Birth]]), DAY(tbl_claims[[#This Row],[Date of Birth]])), "")</f>
        <v/>
      </c>
      <c r="P700" s="10" t="str">
        <f>IF(tbl_claims[[#This Row],[Date of Birth]]&lt;&gt;"", DATE(YEAR(tbl_claims[[#This Row],[Date of Birth]])+18, MONTH(tbl_claims[[#This Row],[Date of Birth]]), DAY(tbl_claims[[#This Row],[Date of Birth]])), "")</f>
        <v/>
      </c>
      <c r="Q700" s="10" t="str">
        <f>IF(tbl_claims[[#This Row],[Date of Birth]]&lt;&gt;"", DATE(YEAR(tbl_claims[[#This Row],[Date of Birth]])+21, MONTH(tbl_claims[[#This Row],[Date of Birth]]), DAY(tbl_claims[[#This Row],[Date of Birth]])), "")</f>
        <v/>
      </c>
      <c r="R700" s="10" t="str">
        <f>IF(tbl_claims[[#This Row],[Date of Birth]]&lt;&gt;"", DATE(YEAR(tbl_claims[[#This Row],[Date of Birth]])+25, MONTH(tbl_claims[[#This Row],[Date of Birth]]), DAY(tbl_claims[[#This Row],[Date of Birth]])), "")</f>
        <v/>
      </c>
    </row>
    <row r="701" spans="1:18" s="9" customFormat="1">
      <c r="A701" s="78"/>
      <c r="B701" s="45"/>
      <c r="C701" s="45"/>
      <c r="D701" s="56"/>
      <c r="E701" s="46"/>
      <c r="F701" s="45"/>
      <c r="G701" s="45"/>
      <c r="H701" s="56"/>
      <c r="I701" s="54"/>
      <c r="J701" s="45"/>
      <c r="K701" s="109"/>
      <c r="L7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1" s="57"/>
      <c r="N701" s="44" t="e">
        <f>VLOOKUP(tbl_claims[[#This Row],[Nationality]],Table4[],3,FALSE)</f>
        <v>#N/A</v>
      </c>
      <c r="O701" s="10" t="str">
        <f>IF(tbl_claims[[#This Row],[Date of Birth]]&lt;&gt;"", DATE(YEAR(tbl_claims[[#This Row],[Date of Birth]])+16, MONTH(tbl_claims[[#This Row],[Date of Birth]]), DAY(tbl_claims[[#This Row],[Date of Birth]])), "")</f>
        <v/>
      </c>
      <c r="P701" s="10" t="str">
        <f>IF(tbl_claims[[#This Row],[Date of Birth]]&lt;&gt;"", DATE(YEAR(tbl_claims[[#This Row],[Date of Birth]])+18, MONTH(tbl_claims[[#This Row],[Date of Birth]]), DAY(tbl_claims[[#This Row],[Date of Birth]])), "")</f>
        <v/>
      </c>
      <c r="Q701" s="10" t="str">
        <f>IF(tbl_claims[[#This Row],[Date of Birth]]&lt;&gt;"", DATE(YEAR(tbl_claims[[#This Row],[Date of Birth]])+21, MONTH(tbl_claims[[#This Row],[Date of Birth]]), DAY(tbl_claims[[#This Row],[Date of Birth]])), "")</f>
        <v/>
      </c>
      <c r="R701" s="10" t="str">
        <f>IF(tbl_claims[[#This Row],[Date of Birth]]&lt;&gt;"", DATE(YEAR(tbl_claims[[#This Row],[Date of Birth]])+25, MONTH(tbl_claims[[#This Row],[Date of Birth]]), DAY(tbl_claims[[#This Row],[Date of Birth]])), "")</f>
        <v/>
      </c>
    </row>
    <row r="702" spans="1:18" s="9" customFormat="1">
      <c r="A702" s="78"/>
      <c r="B702" s="45"/>
      <c r="C702" s="45"/>
      <c r="D702" s="56"/>
      <c r="E702" s="46"/>
      <c r="F702" s="45"/>
      <c r="G702" s="45"/>
      <c r="H702" s="56"/>
      <c r="I702" s="54"/>
      <c r="J702" s="45"/>
      <c r="K702" s="109"/>
      <c r="L7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2" s="57"/>
      <c r="N702" s="44" t="e">
        <f>VLOOKUP(tbl_claims[[#This Row],[Nationality]],Table4[],3,FALSE)</f>
        <v>#N/A</v>
      </c>
      <c r="O702" s="10" t="str">
        <f>IF(tbl_claims[[#This Row],[Date of Birth]]&lt;&gt;"", DATE(YEAR(tbl_claims[[#This Row],[Date of Birth]])+16, MONTH(tbl_claims[[#This Row],[Date of Birth]]), DAY(tbl_claims[[#This Row],[Date of Birth]])), "")</f>
        <v/>
      </c>
      <c r="P702" s="10" t="str">
        <f>IF(tbl_claims[[#This Row],[Date of Birth]]&lt;&gt;"", DATE(YEAR(tbl_claims[[#This Row],[Date of Birth]])+18, MONTH(tbl_claims[[#This Row],[Date of Birth]]), DAY(tbl_claims[[#This Row],[Date of Birth]])), "")</f>
        <v/>
      </c>
      <c r="Q702" s="10" t="str">
        <f>IF(tbl_claims[[#This Row],[Date of Birth]]&lt;&gt;"", DATE(YEAR(tbl_claims[[#This Row],[Date of Birth]])+21, MONTH(tbl_claims[[#This Row],[Date of Birth]]), DAY(tbl_claims[[#This Row],[Date of Birth]])), "")</f>
        <v/>
      </c>
      <c r="R702" s="10" t="str">
        <f>IF(tbl_claims[[#This Row],[Date of Birth]]&lt;&gt;"", DATE(YEAR(tbl_claims[[#This Row],[Date of Birth]])+25, MONTH(tbl_claims[[#This Row],[Date of Birth]]), DAY(tbl_claims[[#This Row],[Date of Birth]])), "")</f>
        <v/>
      </c>
    </row>
    <row r="703" spans="1:18" s="9" customFormat="1">
      <c r="A703" s="78"/>
      <c r="B703" s="45"/>
      <c r="C703" s="45"/>
      <c r="D703" s="56"/>
      <c r="E703" s="46"/>
      <c r="F703" s="45"/>
      <c r="G703" s="45"/>
      <c r="H703" s="56"/>
      <c r="I703" s="54"/>
      <c r="J703" s="45"/>
      <c r="K703" s="109"/>
      <c r="L7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3" s="57"/>
      <c r="N703" s="44" t="e">
        <f>VLOOKUP(tbl_claims[[#This Row],[Nationality]],Table4[],3,FALSE)</f>
        <v>#N/A</v>
      </c>
      <c r="O703" s="10" t="str">
        <f>IF(tbl_claims[[#This Row],[Date of Birth]]&lt;&gt;"", DATE(YEAR(tbl_claims[[#This Row],[Date of Birth]])+16, MONTH(tbl_claims[[#This Row],[Date of Birth]]), DAY(tbl_claims[[#This Row],[Date of Birth]])), "")</f>
        <v/>
      </c>
      <c r="P703" s="10" t="str">
        <f>IF(tbl_claims[[#This Row],[Date of Birth]]&lt;&gt;"", DATE(YEAR(tbl_claims[[#This Row],[Date of Birth]])+18, MONTH(tbl_claims[[#This Row],[Date of Birth]]), DAY(tbl_claims[[#This Row],[Date of Birth]])), "")</f>
        <v/>
      </c>
      <c r="Q703" s="10" t="str">
        <f>IF(tbl_claims[[#This Row],[Date of Birth]]&lt;&gt;"", DATE(YEAR(tbl_claims[[#This Row],[Date of Birth]])+21, MONTH(tbl_claims[[#This Row],[Date of Birth]]), DAY(tbl_claims[[#This Row],[Date of Birth]])), "")</f>
        <v/>
      </c>
      <c r="R703" s="10" t="str">
        <f>IF(tbl_claims[[#This Row],[Date of Birth]]&lt;&gt;"", DATE(YEAR(tbl_claims[[#This Row],[Date of Birth]])+25, MONTH(tbl_claims[[#This Row],[Date of Birth]]), DAY(tbl_claims[[#This Row],[Date of Birth]])), "")</f>
        <v/>
      </c>
    </row>
    <row r="704" spans="1:18" s="9" customFormat="1">
      <c r="A704" s="78"/>
      <c r="B704" s="45"/>
      <c r="C704" s="45"/>
      <c r="D704" s="56"/>
      <c r="E704" s="46"/>
      <c r="F704" s="45"/>
      <c r="G704" s="45"/>
      <c r="H704" s="56"/>
      <c r="I704" s="54"/>
      <c r="J704" s="45"/>
      <c r="K704" s="109"/>
      <c r="L7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4" s="57"/>
      <c r="N704" s="44" t="e">
        <f>VLOOKUP(tbl_claims[[#This Row],[Nationality]],Table4[],3,FALSE)</f>
        <v>#N/A</v>
      </c>
      <c r="O704" s="10" t="str">
        <f>IF(tbl_claims[[#This Row],[Date of Birth]]&lt;&gt;"", DATE(YEAR(tbl_claims[[#This Row],[Date of Birth]])+16, MONTH(tbl_claims[[#This Row],[Date of Birth]]), DAY(tbl_claims[[#This Row],[Date of Birth]])), "")</f>
        <v/>
      </c>
      <c r="P704" s="10" t="str">
        <f>IF(tbl_claims[[#This Row],[Date of Birth]]&lt;&gt;"", DATE(YEAR(tbl_claims[[#This Row],[Date of Birth]])+18, MONTH(tbl_claims[[#This Row],[Date of Birth]]), DAY(tbl_claims[[#This Row],[Date of Birth]])), "")</f>
        <v/>
      </c>
      <c r="Q704" s="10" t="str">
        <f>IF(tbl_claims[[#This Row],[Date of Birth]]&lt;&gt;"", DATE(YEAR(tbl_claims[[#This Row],[Date of Birth]])+21, MONTH(tbl_claims[[#This Row],[Date of Birth]]), DAY(tbl_claims[[#This Row],[Date of Birth]])), "")</f>
        <v/>
      </c>
      <c r="R704" s="10" t="str">
        <f>IF(tbl_claims[[#This Row],[Date of Birth]]&lt;&gt;"", DATE(YEAR(tbl_claims[[#This Row],[Date of Birth]])+25, MONTH(tbl_claims[[#This Row],[Date of Birth]]), DAY(tbl_claims[[#This Row],[Date of Birth]])), "")</f>
        <v/>
      </c>
    </row>
    <row r="705" spans="1:18" s="9" customFormat="1">
      <c r="A705" s="78"/>
      <c r="B705" s="45"/>
      <c r="C705" s="45"/>
      <c r="D705" s="56"/>
      <c r="E705" s="46"/>
      <c r="F705" s="45"/>
      <c r="G705" s="45"/>
      <c r="H705" s="56"/>
      <c r="I705" s="54"/>
      <c r="J705" s="45"/>
      <c r="K705" s="109"/>
      <c r="L7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5" s="57"/>
      <c r="N705" s="44" t="e">
        <f>VLOOKUP(tbl_claims[[#This Row],[Nationality]],Table4[],3,FALSE)</f>
        <v>#N/A</v>
      </c>
      <c r="O705" s="10" t="str">
        <f>IF(tbl_claims[[#This Row],[Date of Birth]]&lt;&gt;"", DATE(YEAR(tbl_claims[[#This Row],[Date of Birth]])+16, MONTH(tbl_claims[[#This Row],[Date of Birth]]), DAY(tbl_claims[[#This Row],[Date of Birth]])), "")</f>
        <v/>
      </c>
      <c r="P705" s="10" t="str">
        <f>IF(tbl_claims[[#This Row],[Date of Birth]]&lt;&gt;"", DATE(YEAR(tbl_claims[[#This Row],[Date of Birth]])+18, MONTH(tbl_claims[[#This Row],[Date of Birth]]), DAY(tbl_claims[[#This Row],[Date of Birth]])), "")</f>
        <v/>
      </c>
      <c r="Q705" s="10" t="str">
        <f>IF(tbl_claims[[#This Row],[Date of Birth]]&lt;&gt;"", DATE(YEAR(tbl_claims[[#This Row],[Date of Birth]])+21, MONTH(tbl_claims[[#This Row],[Date of Birth]]), DAY(tbl_claims[[#This Row],[Date of Birth]])), "")</f>
        <v/>
      </c>
      <c r="R705" s="10" t="str">
        <f>IF(tbl_claims[[#This Row],[Date of Birth]]&lt;&gt;"", DATE(YEAR(tbl_claims[[#This Row],[Date of Birth]])+25, MONTH(tbl_claims[[#This Row],[Date of Birth]]), DAY(tbl_claims[[#This Row],[Date of Birth]])), "")</f>
        <v/>
      </c>
    </row>
    <row r="706" spans="1:18" s="9" customFormat="1">
      <c r="A706" s="78"/>
      <c r="B706" s="45"/>
      <c r="C706" s="45"/>
      <c r="D706" s="56"/>
      <c r="E706" s="46"/>
      <c r="F706" s="45"/>
      <c r="G706" s="45"/>
      <c r="H706" s="56"/>
      <c r="I706" s="54"/>
      <c r="J706" s="45"/>
      <c r="K706" s="109"/>
      <c r="L7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6" s="57"/>
      <c r="N706" s="44" t="e">
        <f>VLOOKUP(tbl_claims[[#This Row],[Nationality]],Table4[],3,FALSE)</f>
        <v>#N/A</v>
      </c>
      <c r="O706" s="10" t="str">
        <f>IF(tbl_claims[[#This Row],[Date of Birth]]&lt;&gt;"", DATE(YEAR(tbl_claims[[#This Row],[Date of Birth]])+16, MONTH(tbl_claims[[#This Row],[Date of Birth]]), DAY(tbl_claims[[#This Row],[Date of Birth]])), "")</f>
        <v/>
      </c>
      <c r="P706" s="10" t="str">
        <f>IF(tbl_claims[[#This Row],[Date of Birth]]&lt;&gt;"", DATE(YEAR(tbl_claims[[#This Row],[Date of Birth]])+18, MONTH(tbl_claims[[#This Row],[Date of Birth]]), DAY(tbl_claims[[#This Row],[Date of Birth]])), "")</f>
        <v/>
      </c>
      <c r="Q706" s="10" t="str">
        <f>IF(tbl_claims[[#This Row],[Date of Birth]]&lt;&gt;"", DATE(YEAR(tbl_claims[[#This Row],[Date of Birth]])+21, MONTH(tbl_claims[[#This Row],[Date of Birth]]), DAY(tbl_claims[[#This Row],[Date of Birth]])), "")</f>
        <v/>
      </c>
      <c r="R706" s="10" t="str">
        <f>IF(tbl_claims[[#This Row],[Date of Birth]]&lt;&gt;"", DATE(YEAR(tbl_claims[[#This Row],[Date of Birth]])+25, MONTH(tbl_claims[[#This Row],[Date of Birth]]), DAY(tbl_claims[[#This Row],[Date of Birth]])), "")</f>
        <v/>
      </c>
    </row>
    <row r="707" spans="1:18" s="9" customFormat="1">
      <c r="A707" s="78"/>
      <c r="B707" s="45"/>
      <c r="C707" s="45"/>
      <c r="D707" s="56"/>
      <c r="E707" s="46"/>
      <c r="F707" s="45"/>
      <c r="G707" s="45"/>
      <c r="H707" s="56"/>
      <c r="I707" s="54"/>
      <c r="J707" s="45"/>
      <c r="K707" s="109"/>
      <c r="L7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7" s="57"/>
      <c r="N707" s="44" t="e">
        <f>VLOOKUP(tbl_claims[[#This Row],[Nationality]],Table4[],3,FALSE)</f>
        <v>#N/A</v>
      </c>
      <c r="O707" s="10" t="str">
        <f>IF(tbl_claims[[#This Row],[Date of Birth]]&lt;&gt;"", DATE(YEAR(tbl_claims[[#This Row],[Date of Birth]])+16, MONTH(tbl_claims[[#This Row],[Date of Birth]]), DAY(tbl_claims[[#This Row],[Date of Birth]])), "")</f>
        <v/>
      </c>
      <c r="P707" s="10" t="str">
        <f>IF(tbl_claims[[#This Row],[Date of Birth]]&lt;&gt;"", DATE(YEAR(tbl_claims[[#This Row],[Date of Birth]])+18, MONTH(tbl_claims[[#This Row],[Date of Birth]]), DAY(tbl_claims[[#This Row],[Date of Birth]])), "")</f>
        <v/>
      </c>
      <c r="Q707" s="10" t="str">
        <f>IF(tbl_claims[[#This Row],[Date of Birth]]&lt;&gt;"", DATE(YEAR(tbl_claims[[#This Row],[Date of Birth]])+21, MONTH(tbl_claims[[#This Row],[Date of Birth]]), DAY(tbl_claims[[#This Row],[Date of Birth]])), "")</f>
        <v/>
      </c>
      <c r="R707" s="10" t="str">
        <f>IF(tbl_claims[[#This Row],[Date of Birth]]&lt;&gt;"", DATE(YEAR(tbl_claims[[#This Row],[Date of Birth]])+25, MONTH(tbl_claims[[#This Row],[Date of Birth]]), DAY(tbl_claims[[#This Row],[Date of Birth]])), "")</f>
        <v/>
      </c>
    </row>
    <row r="708" spans="1:18" s="9" customFormat="1">
      <c r="A708" s="78"/>
      <c r="B708" s="45"/>
      <c r="C708" s="45"/>
      <c r="D708" s="56"/>
      <c r="E708" s="46"/>
      <c r="F708" s="45"/>
      <c r="G708" s="45"/>
      <c r="H708" s="56"/>
      <c r="I708" s="54"/>
      <c r="J708" s="45"/>
      <c r="K708" s="109"/>
      <c r="L7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8" s="57"/>
      <c r="N708" s="44" t="e">
        <f>VLOOKUP(tbl_claims[[#This Row],[Nationality]],Table4[],3,FALSE)</f>
        <v>#N/A</v>
      </c>
      <c r="O708" s="10" t="str">
        <f>IF(tbl_claims[[#This Row],[Date of Birth]]&lt;&gt;"", DATE(YEAR(tbl_claims[[#This Row],[Date of Birth]])+16, MONTH(tbl_claims[[#This Row],[Date of Birth]]), DAY(tbl_claims[[#This Row],[Date of Birth]])), "")</f>
        <v/>
      </c>
      <c r="P708" s="10" t="str">
        <f>IF(tbl_claims[[#This Row],[Date of Birth]]&lt;&gt;"", DATE(YEAR(tbl_claims[[#This Row],[Date of Birth]])+18, MONTH(tbl_claims[[#This Row],[Date of Birth]]), DAY(tbl_claims[[#This Row],[Date of Birth]])), "")</f>
        <v/>
      </c>
      <c r="Q708" s="10" t="str">
        <f>IF(tbl_claims[[#This Row],[Date of Birth]]&lt;&gt;"", DATE(YEAR(tbl_claims[[#This Row],[Date of Birth]])+21, MONTH(tbl_claims[[#This Row],[Date of Birth]]), DAY(tbl_claims[[#This Row],[Date of Birth]])), "")</f>
        <v/>
      </c>
      <c r="R708" s="10" t="str">
        <f>IF(tbl_claims[[#This Row],[Date of Birth]]&lt;&gt;"", DATE(YEAR(tbl_claims[[#This Row],[Date of Birth]])+25, MONTH(tbl_claims[[#This Row],[Date of Birth]]), DAY(tbl_claims[[#This Row],[Date of Birth]])), "")</f>
        <v/>
      </c>
    </row>
    <row r="709" spans="1:18" s="9" customFormat="1">
      <c r="A709" s="78"/>
      <c r="B709" s="45"/>
      <c r="C709" s="45"/>
      <c r="D709" s="56"/>
      <c r="E709" s="46"/>
      <c r="F709" s="45"/>
      <c r="G709" s="45"/>
      <c r="H709" s="56"/>
      <c r="I709" s="54"/>
      <c r="J709" s="45"/>
      <c r="K709" s="109"/>
      <c r="L7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09" s="57"/>
      <c r="N709" s="44" t="e">
        <f>VLOOKUP(tbl_claims[[#This Row],[Nationality]],Table4[],3,FALSE)</f>
        <v>#N/A</v>
      </c>
      <c r="O709" s="10" t="str">
        <f>IF(tbl_claims[[#This Row],[Date of Birth]]&lt;&gt;"", DATE(YEAR(tbl_claims[[#This Row],[Date of Birth]])+16, MONTH(tbl_claims[[#This Row],[Date of Birth]]), DAY(tbl_claims[[#This Row],[Date of Birth]])), "")</f>
        <v/>
      </c>
      <c r="P709" s="10" t="str">
        <f>IF(tbl_claims[[#This Row],[Date of Birth]]&lt;&gt;"", DATE(YEAR(tbl_claims[[#This Row],[Date of Birth]])+18, MONTH(tbl_claims[[#This Row],[Date of Birth]]), DAY(tbl_claims[[#This Row],[Date of Birth]])), "")</f>
        <v/>
      </c>
      <c r="Q709" s="10" t="str">
        <f>IF(tbl_claims[[#This Row],[Date of Birth]]&lt;&gt;"", DATE(YEAR(tbl_claims[[#This Row],[Date of Birth]])+21, MONTH(tbl_claims[[#This Row],[Date of Birth]]), DAY(tbl_claims[[#This Row],[Date of Birth]])), "")</f>
        <v/>
      </c>
      <c r="R709" s="10" t="str">
        <f>IF(tbl_claims[[#This Row],[Date of Birth]]&lt;&gt;"", DATE(YEAR(tbl_claims[[#This Row],[Date of Birth]])+25, MONTH(tbl_claims[[#This Row],[Date of Birth]]), DAY(tbl_claims[[#This Row],[Date of Birth]])), "")</f>
        <v/>
      </c>
    </row>
    <row r="710" spans="1:18" s="9" customFormat="1">
      <c r="A710" s="78"/>
      <c r="B710" s="45"/>
      <c r="C710" s="45"/>
      <c r="D710" s="56"/>
      <c r="E710" s="46"/>
      <c r="F710" s="45"/>
      <c r="G710" s="45"/>
      <c r="H710" s="56"/>
      <c r="I710" s="54"/>
      <c r="J710" s="45"/>
      <c r="K710" s="109"/>
      <c r="L7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0" s="57"/>
      <c r="N710" s="44" t="e">
        <f>VLOOKUP(tbl_claims[[#This Row],[Nationality]],Table4[],3,FALSE)</f>
        <v>#N/A</v>
      </c>
      <c r="O710" s="10" t="str">
        <f>IF(tbl_claims[[#This Row],[Date of Birth]]&lt;&gt;"", DATE(YEAR(tbl_claims[[#This Row],[Date of Birth]])+16, MONTH(tbl_claims[[#This Row],[Date of Birth]]), DAY(tbl_claims[[#This Row],[Date of Birth]])), "")</f>
        <v/>
      </c>
      <c r="P710" s="10" t="str">
        <f>IF(tbl_claims[[#This Row],[Date of Birth]]&lt;&gt;"", DATE(YEAR(tbl_claims[[#This Row],[Date of Birth]])+18, MONTH(tbl_claims[[#This Row],[Date of Birth]]), DAY(tbl_claims[[#This Row],[Date of Birth]])), "")</f>
        <v/>
      </c>
      <c r="Q710" s="10" t="str">
        <f>IF(tbl_claims[[#This Row],[Date of Birth]]&lt;&gt;"", DATE(YEAR(tbl_claims[[#This Row],[Date of Birth]])+21, MONTH(tbl_claims[[#This Row],[Date of Birth]]), DAY(tbl_claims[[#This Row],[Date of Birth]])), "")</f>
        <v/>
      </c>
      <c r="R710" s="10" t="str">
        <f>IF(tbl_claims[[#This Row],[Date of Birth]]&lt;&gt;"", DATE(YEAR(tbl_claims[[#This Row],[Date of Birth]])+25, MONTH(tbl_claims[[#This Row],[Date of Birth]]), DAY(tbl_claims[[#This Row],[Date of Birth]])), "")</f>
        <v/>
      </c>
    </row>
    <row r="711" spans="1:18" s="9" customFormat="1">
      <c r="A711" s="78"/>
      <c r="B711" s="45"/>
      <c r="C711" s="45"/>
      <c r="D711" s="56"/>
      <c r="E711" s="46"/>
      <c r="F711" s="45"/>
      <c r="G711" s="45"/>
      <c r="H711" s="56"/>
      <c r="I711" s="54"/>
      <c r="J711" s="45"/>
      <c r="K711" s="109"/>
      <c r="L7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1" s="57"/>
      <c r="N711" s="44" t="e">
        <f>VLOOKUP(tbl_claims[[#This Row],[Nationality]],Table4[],3,FALSE)</f>
        <v>#N/A</v>
      </c>
      <c r="O711" s="10" t="str">
        <f>IF(tbl_claims[[#This Row],[Date of Birth]]&lt;&gt;"", DATE(YEAR(tbl_claims[[#This Row],[Date of Birth]])+16, MONTH(tbl_claims[[#This Row],[Date of Birth]]), DAY(tbl_claims[[#This Row],[Date of Birth]])), "")</f>
        <v/>
      </c>
      <c r="P711" s="10" t="str">
        <f>IF(tbl_claims[[#This Row],[Date of Birth]]&lt;&gt;"", DATE(YEAR(tbl_claims[[#This Row],[Date of Birth]])+18, MONTH(tbl_claims[[#This Row],[Date of Birth]]), DAY(tbl_claims[[#This Row],[Date of Birth]])), "")</f>
        <v/>
      </c>
      <c r="Q711" s="10" t="str">
        <f>IF(tbl_claims[[#This Row],[Date of Birth]]&lt;&gt;"", DATE(YEAR(tbl_claims[[#This Row],[Date of Birth]])+21, MONTH(tbl_claims[[#This Row],[Date of Birth]]), DAY(tbl_claims[[#This Row],[Date of Birth]])), "")</f>
        <v/>
      </c>
      <c r="R711" s="10" t="str">
        <f>IF(tbl_claims[[#This Row],[Date of Birth]]&lt;&gt;"", DATE(YEAR(tbl_claims[[#This Row],[Date of Birth]])+25, MONTH(tbl_claims[[#This Row],[Date of Birth]]), DAY(tbl_claims[[#This Row],[Date of Birth]])), "")</f>
        <v/>
      </c>
    </row>
    <row r="712" spans="1:18" s="9" customFormat="1">
      <c r="A712" s="78"/>
      <c r="B712" s="45"/>
      <c r="C712" s="45"/>
      <c r="D712" s="56"/>
      <c r="E712" s="46"/>
      <c r="F712" s="45"/>
      <c r="G712" s="45"/>
      <c r="H712" s="56"/>
      <c r="I712" s="54"/>
      <c r="J712" s="45"/>
      <c r="K712" s="109"/>
      <c r="L7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2" s="57"/>
      <c r="N712" s="44" t="e">
        <f>VLOOKUP(tbl_claims[[#This Row],[Nationality]],Table4[],3,FALSE)</f>
        <v>#N/A</v>
      </c>
      <c r="O712" s="10" t="str">
        <f>IF(tbl_claims[[#This Row],[Date of Birth]]&lt;&gt;"", DATE(YEAR(tbl_claims[[#This Row],[Date of Birth]])+16, MONTH(tbl_claims[[#This Row],[Date of Birth]]), DAY(tbl_claims[[#This Row],[Date of Birth]])), "")</f>
        <v/>
      </c>
      <c r="P712" s="10" t="str">
        <f>IF(tbl_claims[[#This Row],[Date of Birth]]&lt;&gt;"", DATE(YEAR(tbl_claims[[#This Row],[Date of Birth]])+18, MONTH(tbl_claims[[#This Row],[Date of Birth]]), DAY(tbl_claims[[#This Row],[Date of Birth]])), "")</f>
        <v/>
      </c>
      <c r="Q712" s="10" t="str">
        <f>IF(tbl_claims[[#This Row],[Date of Birth]]&lt;&gt;"", DATE(YEAR(tbl_claims[[#This Row],[Date of Birth]])+21, MONTH(tbl_claims[[#This Row],[Date of Birth]]), DAY(tbl_claims[[#This Row],[Date of Birth]])), "")</f>
        <v/>
      </c>
      <c r="R712" s="10" t="str">
        <f>IF(tbl_claims[[#This Row],[Date of Birth]]&lt;&gt;"", DATE(YEAR(tbl_claims[[#This Row],[Date of Birth]])+25, MONTH(tbl_claims[[#This Row],[Date of Birth]]), DAY(tbl_claims[[#This Row],[Date of Birth]])), "")</f>
        <v/>
      </c>
    </row>
    <row r="713" spans="1:18" s="9" customFormat="1">
      <c r="A713" s="78"/>
      <c r="B713" s="45"/>
      <c r="C713" s="45"/>
      <c r="D713" s="56"/>
      <c r="E713" s="46"/>
      <c r="F713" s="45"/>
      <c r="G713" s="45"/>
      <c r="H713" s="56"/>
      <c r="I713" s="54"/>
      <c r="J713" s="45"/>
      <c r="K713" s="109"/>
      <c r="L7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3" s="57"/>
      <c r="N713" s="44" t="e">
        <f>VLOOKUP(tbl_claims[[#This Row],[Nationality]],Table4[],3,FALSE)</f>
        <v>#N/A</v>
      </c>
      <c r="O713" s="10" t="str">
        <f>IF(tbl_claims[[#This Row],[Date of Birth]]&lt;&gt;"", DATE(YEAR(tbl_claims[[#This Row],[Date of Birth]])+16, MONTH(tbl_claims[[#This Row],[Date of Birth]]), DAY(tbl_claims[[#This Row],[Date of Birth]])), "")</f>
        <v/>
      </c>
      <c r="P713" s="10" t="str">
        <f>IF(tbl_claims[[#This Row],[Date of Birth]]&lt;&gt;"", DATE(YEAR(tbl_claims[[#This Row],[Date of Birth]])+18, MONTH(tbl_claims[[#This Row],[Date of Birth]]), DAY(tbl_claims[[#This Row],[Date of Birth]])), "")</f>
        <v/>
      </c>
      <c r="Q713" s="10" t="str">
        <f>IF(tbl_claims[[#This Row],[Date of Birth]]&lt;&gt;"", DATE(YEAR(tbl_claims[[#This Row],[Date of Birth]])+21, MONTH(tbl_claims[[#This Row],[Date of Birth]]), DAY(tbl_claims[[#This Row],[Date of Birth]])), "")</f>
        <v/>
      </c>
      <c r="R713" s="10" t="str">
        <f>IF(tbl_claims[[#This Row],[Date of Birth]]&lt;&gt;"", DATE(YEAR(tbl_claims[[#This Row],[Date of Birth]])+25, MONTH(tbl_claims[[#This Row],[Date of Birth]]), DAY(tbl_claims[[#This Row],[Date of Birth]])), "")</f>
        <v/>
      </c>
    </row>
    <row r="714" spans="1:18" s="9" customFormat="1">
      <c r="A714" s="78"/>
      <c r="B714" s="45"/>
      <c r="C714" s="45"/>
      <c r="D714" s="56"/>
      <c r="E714" s="46"/>
      <c r="F714" s="45"/>
      <c r="G714" s="45"/>
      <c r="H714" s="56"/>
      <c r="I714" s="54"/>
      <c r="J714" s="45"/>
      <c r="K714" s="109"/>
      <c r="L7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4" s="57"/>
      <c r="N714" s="44" t="e">
        <f>VLOOKUP(tbl_claims[[#This Row],[Nationality]],Table4[],3,FALSE)</f>
        <v>#N/A</v>
      </c>
      <c r="O714" s="10" t="str">
        <f>IF(tbl_claims[[#This Row],[Date of Birth]]&lt;&gt;"", DATE(YEAR(tbl_claims[[#This Row],[Date of Birth]])+16, MONTH(tbl_claims[[#This Row],[Date of Birth]]), DAY(tbl_claims[[#This Row],[Date of Birth]])), "")</f>
        <v/>
      </c>
      <c r="P714" s="10" t="str">
        <f>IF(tbl_claims[[#This Row],[Date of Birth]]&lt;&gt;"", DATE(YEAR(tbl_claims[[#This Row],[Date of Birth]])+18, MONTH(tbl_claims[[#This Row],[Date of Birth]]), DAY(tbl_claims[[#This Row],[Date of Birth]])), "")</f>
        <v/>
      </c>
      <c r="Q714" s="10" t="str">
        <f>IF(tbl_claims[[#This Row],[Date of Birth]]&lt;&gt;"", DATE(YEAR(tbl_claims[[#This Row],[Date of Birth]])+21, MONTH(tbl_claims[[#This Row],[Date of Birth]]), DAY(tbl_claims[[#This Row],[Date of Birth]])), "")</f>
        <v/>
      </c>
      <c r="R714" s="10" t="str">
        <f>IF(tbl_claims[[#This Row],[Date of Birth]]&lt;&gt;"", DATE(YEAR(tbl_claims[[#This Row],[Date of Birth]])+25, MONTH(tbl_claims[[#This Row],[Date of Birth]]), DAY(tbl_claims[[#This Row],[Date of Birth]])), "")</f>
        <v/>
      </c>
    </row>
    <row r="715" spans="1:18" s="9" customFormat="1">
      <c r="A715" s="78"/>
      <c r="B715" s="45"/>
      <c r="C715" s="45"/>
      <c r="D715" s="56"/>
      <c r="E715" s="46"/>
      <c r="F715" s="45"/>
      <c r="G715" s="45"/>
      <c r="H715" s="56"/>
      <c r="I715" s="54"/>
      <c r="J715" s="45"/>
      <c r="K715" s="109"/>
      <c r="L7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5" s="57"/>
      <c r="N715" s="44" t="e">
        <f>VLOOKUP(tbl_claims[[#This Row],[Nationality]],Table4[],3,FALSE)</f>
        <v>#N/A</v>
      </c>
      <c r="O715" s="10" t="str">
        <f>IF(tbl_claims[[#This Row],[Date of Birth]]&lt;&gt;"", DATE(YEAR(tbl_claims[[#This Row],[Date of Birth]])+16, MONTH(tbl_claims[[#This Row],[Date of Birth]]), DAY(tbl_claims[[#This Row],[Date of Birth]])), "")</f>
        <v/>
      </c>
      <c r="P715" s="10" t="str">
        <f>IF(tbl_claims[[#This Row],[Date of Birth]]&lt;&gt;"", DATE(YEAR(tbl_claims[[#This Row],[Date of Birth]])+18, MONTH(tbl_claims[[#This Row],[Date of Birth]]), DAY(tbl_claims[[#This Row],[Date of Birth]])), "")</f>
        <v/>
      </c>
      <c r="Q715" s="10" t="str">
        <f>IF(tbl_claims[[#This Row],[Date of Birth]]&lt;&gt;"", DATE(YEAR(tbl_claims[[#This Row],[Date of Birth]])+21, MONTH(tbl_claims[[#This Row],[Date of Birth]]), DAY(tbl_claims[[#This Row],[Date of Birth]])), "")</f>
        <v/>
      </c>
      <c r="R715" s="10" t="str">
        <f>IF(tbl_claims[[#This Row],[Date of Birth]]&lt;&gt;"", DATE(YEAR(tbl_claims[[#This Row],[Date of Birth]])+25, MONTH(tbl_claims[[#This Row],[Date of Birth]]), DAY(tbl_claims[[#This Row],[Date of Birth]])), "")</f>
        <v/>
      </c>
    </row>
    <row r="716" spans="1:18" s="9" customFormat="1">
      <c r="A716" s="78"/>
      <c r="B716" s="45"/>
      <c r="C716" s="45"/>
      <c r="D716" s="56"/>
      <c r="E716" s="46"/>
      <c r="F716" s="45"/>
      <c r="G716" s="45"/>
      <c r="H716" s="56"/>
      <c r="I716" s="54"/>
      <c r="J716" s="45"/>
      <c r="K716" s="109"/>
      <c r="L7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6" s="57"/>
      <c r="N716" s="44" t="e">
        <f>VLOOKUP(tbl_claims[[#This Row],[Nationality]],Table4[],3,FALSE)</f>
        <v>#N/A</v>
      </c>
      <c r="O716" s="10" t="str">
        <f>IF(tbl_claims[[#This Row],[Date of Birth]]&lt;&gt;"", DATE(YEAR(tbl_claims[[#This Row],[Date of Birth]])+16, MONTH(tbl_claims[[#This Row],[Date of Birth]]), DAY(tbl_claims[[#This Row],[Date of Birth]])), "")</f>
        <v/>
      </c>
      <c r="P716" s="10" t="str">
        <f>IF(tbl_claims[[#This Row],[Date of Birth]]&lt;&gt;"", DATE(YEAR(tbl_claims[[#This Row],[Date of Birth]])+18, MONTH(tbl_claims[[#This Row],[Date of Birth]]), DAY(tbl_claims[[#This Row],[Date of Birth]])), "")</f>
        <v/>
      </c>
      <c r="Q716" s="10" t="str">
        <f>IF(tbl_claims[[#This Row],[Date of Birth]]&lt;&gt;"", DATE(YEAR(tbl_claims[[#This Row],[Date of Birth]])+21, MONTH(tbl_claims[[#This Row],[Date of Birth]]), DAY(tbl_claims[[#This Row],[Date of Birth]])), "")</f>
        <v/>
      </c>
      <c r="R716" s="10" t="str">
        <f>IF(tbl_claims[[#This Row],[Date of Birth]]&lt;&gt;"", DATE(YEAR(tbl_claims[[#This Row],[Date of Birth]])+25, MONTH(tbl_claims[[#This Row],[Date of Birth]]), DAY(tbl_claims[[#This Row],[Date of Birth]])), "")</f>
        <v/>
      </c>
    </row>
    <row r="717" spans="1:18" s="9" customFormat="1">
      <c r="A717" s="78"/>
      <c r="B717" s="45"/>
      <c r="C717" s="45"/>
      <c r="D717" s="56"/>
      <c r="E717" s="46"/>
      <c r="F717" s="45"/>
      <c r="G717" s="45"/>
      <c r="H717" s="56"/>
      <c r="I717" s="54"/>
      <c r="J717" s="45"/>
      <c r="K717" s="109"/>
      <c r="L7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7" s="57"/>
      <c r="N717" s="44" t="e">
        <f>VLOOKUP(tbl_claims[[#This Row],[Nationality]],Table4[],3,FALSE)</f>
        <v>#N/A</v>
      </c>
      <c r="O717" s="10" t="str">
        <f>IF(tbl_claims[[#This Row],[Date of Birth]]&lt;&gt;"", DATE(YEAR(tbl_claims[[#This Row],[Date of Birth]])+16, MONTH(tbl_claims[[#This Row],[Date of Birth]]), DAY(tbl_claims[[#This Row],[Date of Birth]])), "")</f>
        <v/>
      </c>
      <c r="P717" s="10" t="str">
        <f>IF(tbl_claims[[#This Row],[Date of Birth]]&lt;&gt;"", DATE(YEAR(tbl_claims[[#This Row],[Date of Birth]])+18, MONTH(tbl_claims[[#This Row],[Date of Birth]]), DAY(tbl_claims[[#This Row],[Date of Birth]])), "")</f>
        <v/>
      </c>
      <c r="Q717" s="10" t="str">
        <f>IF(tbl_claims[[#This Row],[Date of Birth]]&lt;&gt;"", DATE(YEAR(tbl_claims[[#This Row],[Date of Birth]])+21, MONTH(tbl_claims[[#This Row],[Date of Birth]]), DAY(tbl_claims[[#This Row],[Date of Birth]])), "")</f>
        <v/>
      </c>
      <c r="R717" s="10" t="str">
        <f>IF(tbl_claims[[#This Row],[Date of Birth]]&lt;&gt;"", DATE(YEAR(tbl_claims[[#This Row],[Date of Birth]])+25, MONTH(tbl_claims[[#This Row],[Date of Birth]]), DAY(tbl_claims[[#This Row],[Date of Birth]])), "")</f>
        <v/>
      </c>
    </row>
    <row r="718" spans="1:18" s="9" customFormat="1">
      <c r="A718" s="78"/>
      <c r="B718" s="45"/>
      <c r="C718" s="45"/>
      <c r="D718" s="56"/>
      <c r="E718" s="46"/>
      <c r="F718" s="45"/>
      <c r="G718" s="45"/>
      <c r="H718" s="56"/>
      <c r="I718" s="54"/>
      <c r="J718" s="45"/>
      <c r="K718" s="109"/>
      <c r="L7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8" s="57"/>
      <c r="N718" s="44" t="e">
        <f>VLOOKUP(tbl_claims[[#This Row],[Nationality]],Table4[],3,FALSE)</f>
        <v>#N/A</v>
      </c>
      <c r="O718" s="10" t="str">
        <f>IF(tbl_claims[[#This Row],[Date of Birth]]&lt;&gt;"", DATE(YEAR(tbl_claims[[#This Row],[Date of Birth]])+16, MONTH(tbl_claims[[#This Row],[Date of Birth]]), DAY(tbl_claims[[#This Row],[Date of Birth]])), "")</f>
        <v/>
      </c>
      <c r="P718" s="10" t="str">
        <f>IF(tbl_claims[[#This Row],[Date of Birth]]&lt;&gt;"", DATE(YEAR(tbl_claims[[#This Row],[Date of Birth]])+18, MONTH(tbl_claims[[#This Row],[Date of Birth]]), DAY(tbl_claims[[#This Row],[Date of Birth]])), "")</f>
        <v/>
      </c>
      <c r="Q718" s="10" t="str">
        <f>IF(tbl_claims[[#This Row],[Date of Birth]]&lt;&gt;"", DATE(YEAR(tbl_claims[[#This Row],[Date of Birth]])+21, MONTH(tbl_claims[[#This Row],[Date of Birth]]), DAY(tbl_claims[[#This Row],[Date of Birth]])), "")</f>
        <v/>
      </c>
      <c r="R718" s="10" t="str">
        <f>IF(tbl_claims[[#This Row],[Date of Birth]]&lt;&gt;"", DATE(YEAR(tbl_claims[[#This Row],[Date of Birth]])+25, MONTH(tbl_claims[[#This Row],[Date of Birth]]), DAY(tbl_claims[[#This Row],[Date of Birth]])), "")</f>
        <v/>
      </c>
    </row>
    <row r="719" spans="1:18" s="9" customFormat="1">
      <c r="A719" s="78"/>
      <c r="B719" s="45"/>
      <c r="C719" s="45"/>
      <c r="D719" s="56"/>
      <c r="E719" s="46"/>
      <c r="F719" s="45"/>
      <c r="G719" s="45"/>
      <c r="H719" s="56"/>
      <c r="I719" s="54"/>
      <c r="J719" s="45"/>
      <c r="K719" s="109"/>
      <c r="L7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19" s="57"/>
      <c r="N719" s="44" t="e">
        <f>VLOOKUP(tbl_claims[[#This Row],[Nationality]],Table4[],3,FALSE)</f>
        <v>#N/A</v>
      </c>
      <c r="O719" s="10" t="str">
        <f>IF(tbl_claims[[#This Row],[Date of Birth]]&lt;&gt;"", DATE(YEAR(tbl_claims[[#This Row],[Date of Birth]])+16, MONTH(tbl_claims[[#This Row],[Date of Birth]]), DAY(tbl_claims[[#This Row],[Date of Birth]])), "")</f>
        <v/>
      </c>
      <c r="P719" s="10" t="str">
        <f>IF(tbl_claims[[#This Row],[Date of Birth]]&lt;&gt;"", DATE(YEAR(tbl_claims[[#This Row],[Date of Birth]])+18, MONTH(tbl_claims[[#This Row],[Date of Birth]]), DAY(tbl_claims[[#This Row],[Date of Birth]])), "")</f>
        <v/>
      </c>
      <c r="Q719" s="10" t="str">
        <f>IF(tbl_claims[[#This Row],[Date of Birth]]&lt;&gt;"", DATE(YEAR(tbl_claims[[#This Row],[Date of Birth]])+21, MONTH(tbl_claims[[#This Row],[Date of Birth]]), DAY(tbl_claims[[#This Row],[Date of Birth]])), "")</f>
        <v/>
      </c>
      <c r="R719" s="10" t="str">
        <f>IF(tbl_claims[[#This Row],[Date of Birth]]&lt;&gt;"", DATE(YEAR(tbl_claims[[#This Row],[Date of Birth]])+25, MONTH(tbl_claims[[#This Row],[Date of Birth]]), DAY(tbl_claims[[#This Row],[Date of Birth]])), "")</f>
        <v/>
      </c>
    </row>
    <row r="720" spans="1:18" s="9" customFormat="1">
      <c r="A720" s="78"/>
      <c r="B720" s="45"/>
      <c r="C720" s="45"/>
      <c r="D720" s="56"/>
      <c r="E720" s="46"/>
      <c r="F720" s="45"/>
      <c r="G720" s="45"/>
      <c r="H720" s="56"/>
      <c r="I720" s="54"/>
      <c r="J720" s="45"/>
      <c r="K720" s="109"/>
      <c r="L7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0" s="57"/>
      <c r="N720" s="44" t="e">
        <f>VLOOKUP(tbl_claims[[#This Row],[Nationality]],Table4[],3,FALSE)</f>
        <v>#N/A</v>
      </c>
      <c r="O720" s="10" t="str">
        <f>IF(tbl_claims[[#This Row],[Date of Birth]]&lt;&gt;"", DATE(YEAR(tbl_claims[[#This Row],[Date of Birth]])+16, MONTH(tbl_claims[[#This Row],[Date of Birth]]), DAY(tbl_claims[[#This Row],[Date of Birth]])), "")</f>
        <v/>
      </c>
      <c r="P720" s="10" t="str">
        <f>IF(tbl_claims[[#This Row],[Date of Birth]]&lt;&gt;"", DATE(YEAR(tbl_claims[[#This Row],[Date of Birth]])+18, MONTH(tbl_claims[[#This Row],[Date of Birth]]), DAY(tbl_claims[[#This Row],[Date of Birth]])), "")</f>
        <v/>
      </c>
      <c r="Q720" s="10" t="str">
        <f>IF(tbl_claims[[#This Row],[Date of Birth]]&lt;&gt;"", DATE(YEAR(tbl_claims[[#This Row],[Date of Birth]])+21, MONTH(tbl_claims[[#This Row],[Date of Birth]]), DAY(tbl_claims[[#This Row],[Date of Birth]])), "")</f>
        <v/>
      </c>
      <c r="R720" s="10" t="str">
        <f>IF(tbl_claims[[#This Row],[Date of Birth]]&lt;&gt;"", DATE(YEAR(tbl_claims[[#This Row],[Date of Birth]])+25, MONTH(tbl_claims[[#This Row],[Date of Birth]]), DAY(tbl_claims[[#This Row],[Date of Birth]])), "")</f>
        <v/>
      </c>
    </row>
    <row r="721" spans="1:18" s="9" customFormat="1">
      <c r="A721" s="78"/>
      <c r="B721" s="45"/>
      <c r="C721" s="45"/>
      <c r="D721" s="56"/>
      <c r="E721" s="46"/>
      <c r="F721" s="45"/>
      <c r="G721" s="45"/>
      <c r="H721" s="56"/>
      <c r="I721" s="54"/>
      <c r="J721" s="45"/>
      <c r="K721" s="109"/>
      <c r="L7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1" s="57"/>
      <c r="N721" s="44" t="e">
        <f>VLOOKUP(tbl_claims[[#This Row],[Nationality]],Table4[],3,FALSE)</f>
        <v>#N/A</v>
      </c>
      <c r="O721" s="10" t="str">
        <f>IF(tbl_claims[[#This Row],[Date of Birth]]&lt;&gt;"", DATE(YEAR(tbl_claims[[#This Row],[Date of Birth]])+16, MONTH(tbl_claims[[#This Row],[Date of Birth]]), DAY(tbl_claims[[#This Row],[Date of Birth]])), "")</f>
        <v/>
      </c>
      <c r="P721" s="10" t="str">
        <f>IF(tbl_claims[[#This Row],[Date of Birth]]&lt;&gt;"", DATE(YEAR(tbl_claims[[#This Row],[Date of Birth]])+18, MONTH(tbl_claims[[#This Row],[Date of Birth]]), DAY(tbl_claims[[#This Row],[Date of Birth]])), "")</f>
        <v/>
      </c>
      <c r="Q721" s="10" t="str">
        <f>IF(tbl_claims[[#This Row],[Date of Birth]]&lt;&gt;"", DATE(YEAR(tbl_claims[[#This Row],[Date of Birth]])+21, MONTH(tbl_claims[[#This Row],[Date of Birth]]), DAY(tbl_claims[[#This Row],[Date of Birth]])), "")</f>
        <v/>
      </c>
      <c r="R721" s="10" t="str">
        <f>IF(tbl_claims[[#This Row],[Date of Birth]]&lt;&gt;"", DATE(YEAR(tbl_claims[[#This Row],[Date of Birth]])+25, MONTH(tbl_claims[[#This Row],[Date of Birth]]), DAY(tbl_claims[[#This Row],[Date of Birth]])), "")</f>
        <v/>
      </c>
    </row>
    <row r="722" spans="1:18" s="9" customFormat="1">
      <c r="A722" s="78"/>
      <c r="B722" s="45"/>
      <c r="C722" s="45"/>
      <c r="D722" s="56"/>
      <c r="E722" s="46"/>
      <c r="F722" s="45"/>
      <c r="G722" s="45"/>
      <c r="H722" s="56"/>
      <c r="I722" s="54"/>
      <c r="J722" s="45"/>
      <c r="K722" s="109"/>
      <c r="L7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2" s="57"/>
      <c r="N722" s="44" t="e">
        <f>VLOOKUP(tbl_claims[[#This Row],[Nationality]],Table4[],3,FALSE)</f>
        <v>#N/A</v>
      </c>
      <c r="O722" s="10" t="str">
        <f>IF(tbl_claims[[#This Row],[Date of Birth]]&lt;&gt;"", DATE(YEAR(tbl_claims[[#This Row],[Date of Birth]])+16, MONTH(tbl_claims[[#This Row],[Date of Birth]]), DAY(tbl_claims[[#This Row],[Date of Birth]])), "")</f>
        <v/>
      </c>
      <c r="P722" s="10" t="str">
        <f>IF(tbl_claims[[#This Row],[Date of Birth]]&lt;&gt;"", DATE(YEAR(tbl_claims[[#This Row],[Date of Birth]])+18, MONTH(tbl_claims[[#This Row],[Date of Birth]]), DAY(tbl_claims[[#This Row],[Date of Birth]])), "")</f>
        <v/>
      </c>
      <c r="Q722" s="10" t="str">
        <f>IF(tbl_claims[[#This Row],[Date of Birth]]&lt;&gt;"", DATE(YEAR(tbl_claims[[#This Row],[Date of Birth]])+21, MONTH(tbl_claims[[#This Row],[Date of Birth]]), DAY(tbl_claims[[#This Row],[Date of Birth]])), "")</f>
        <v/>
      </c>
      <c r="R722" s="10" t="str">
        <f>IF(tbl_claims[[#This Row],[Date of Birth]]&lt;&gt;"", DATE(YEAR(tbl_claims[[#This Row],[Date of Birth]])+25, MONTH(tbl_claims[[#This Row],[Date of Birth]]), DAY(tbl_claims[[#This Row],[Date of Birth]])), "")</f>
        <v/>
      </c>
    </row>
    <row r="723" spans="1:18" s="9" customFormat="1">
      <c r="A723" s="78"/>
      <c r="B723" s="45"/>
      <c r="C723" s="45"/>
      <c r="D723" s="56"/>
      <c r="E723" s="46"/>
      <c r="F723" s="45"/>
      <c r="G723" s="45"/>
      <c r="H723" s="56"/>
      <c r="I723" s="54"/>
      <c r="J723" s="45"/>
      <c r="K723" s="109"/>
      <c r="L7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3" s="57"/>
      <c r="N723" s="44" t="e">
        <f>VLOOKUP(tbl_claims[[#This Row],[Nationality]],Table4[],3,FALSE)</f>
        <v>#N/A</v>
      </c>
      <c r="O723" s="10" t="str">
        <f>IF(tbl_claims[[#This Row],[Date of Birth]]&lt;&gt;"", DATE(YEAR(tbl_claims[[#This Row],[Date of Birth]])+16, MONTH(tbl_claims[[#This Row],[Date of Birth]]), DAY(tbl_claims[[#This Row],[Date of Birth]])), "")</f>
        <v/>
      </c>
      <c r="P723" s="10" t="str">
        <f>IF(tbl_claims[[#This Row],[Date of Birth]]&lt;&gt;"", DATE(YEAR(tbl_claims[[#This Row],[Date of Birth]])+18, MONTH(tbl_claims[[#This Row],[Date of Birth]]), DAY(tbl_claims[[#This Row],[Date of Birth]])), "")</f>
        <v/>
      </c>
      <c r="Q723" s="10" t="str">
        <f>IF(tbl_claims[[#This Row],[Date of Birth]]&lt;&gt;"", DATE(YEAR(tbl_claims[[#This Row],[Date of Birth]])+21, MONTH(tbl_claims[[#This Row],[Date of Birth]]), DAY(tbl_claims[[#This Row],[Date of Birth]])), "")</f>
        <v/>
      </c>
      <c r="R723" s="10" t="str">
        <f>IF(tbl_claims[[#This Row],[Date of Birth]]&lt;&gt;"", DATE(YEAR(tbl_claims[[#This Row],[Date of Birth]])+25, MONTH(tbl_claims[[#This Row],[Date of Birth]]), DAY(tbl_claims[[#This Row],[Date of Birth]])), "")</f>
        <v/>
      </c>
    </row>
    <row r="724" spans="1:18" s="9" customFormat="1">
      <c r="A724" s="78"/>
      <c r="B724" s="45"/>
      <c r="C724" s="45"/>
      <c r="D724" s="56"/>
      <c r="E724" s="46"/>
      <c r="F724" s="45"/>
      <c r="G724" s="45"/>
      <c r="H724" s="56"/>
      <c r="I724" s="54"/>
      <c r="J724" s="45"/>
      <c r="K724" s="109"/>
      <c r="L7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4" s="57"/>
      <c r="N724" s="44" t="e">
        <f>VLOOKUP(tbl_claims[[#This Row],[Nationality]],Table4[],3,FALSE)</f>
        <v>#N/A</v>
      </c>
      <c r="O724" s="10" t="str">
        <f>IF(tbl_claims[[#This Row],[Date of Birth]]&lt;&gt;"", DATE(YEAR(tbl_claims[[#This Row],[Date of Birth]])+16, MONTH(tbl_claims[[#This Row],[Date of Birth]]), DAY(tbl_claims[[#This Row],[Date of Birth]])), "")</f>
        <v/>
      </c>
      <c r="P724" s="10" t="str">
        <f>IF(tbl_claims[[#This Row],[Date of Birth]]&lt;&gt;"", DATE(YEAR(tbl_claims[[#This Row],[Date of Birth]])+18, MONTH(tbl_claims[[#This Row],[Date of Birth]]), DAY(tbl_claims[[#This Row],[Date of Birth]])), "")</f>
        <v/>
      </c>
      <c r="Q724" s="10" t="str">
        <f>IF(tbl_claims[[#This Row],[Date of Birth]]&lt;&gt;"", DATE(YEAR(tbl_claims[[#This Row],[Date of Birth]])+21, MONTH(tbl_claims[[#This Row],[Date of Birth]]), DAY(tbl_claims[[#This Row],[Date of Birth]])), "")</f>
        <v/>
      </c>
      <c r="R724" s="10" t="str">
        <f>IF(tbl_claims[[#This Row],[Date of Birth]]&lt;&gt;"", DATE(YEAR(tbl_claims[[#This Row],[Date of Birth]])+25, MONTH(tbl_claims[[#This Row],[Date of Birth]]), DAY(tbl_claims[[#This Row],[Date of Birth]])), "")</f>
        <v/>
      </c>
    </row>
    <row r="725" spans="1:18" s="9" customFormat="1">
      <c r="A725" s="78"/>
      <c r="B725" s="45"/>
      <c r="C725" s="45"/>
      <c r="D725" s="56"/>
      <c r="E725" s="46"/>
      <c r="F725" s="45"/>
      <c r="G725" s="45"/>
      <c r="H725" s="56"/>
      <c r="I725" s="54"/>
      <c r="J725" s="45"/>
      <c r="K725" s="109"/>
      <c r="L7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5" s="57"/>
      <c r="N725" s="44" t="e">
        <f>VLOOKUP(tbl_claims[[#This Row],[Nationality]],Table4[],3,FALSE)</f>
        <v>#N/A</v>
      </c>
      <c r="O725" s="10" t="str">
        <f>IF(tbl_claims[[#This Row],[Date of Birth]]&lt;&gt;"", DATE(YEAR(tbl_claims[[#This Row],[Date of Birth]])+16, MONTH(tbl_claims[[#This Row],[Date of Birth]]), DAY(tbl_claims[[#This Row],[Date of Birth]])), "")</f>
        <v/>
      </c>
      <c r="P725" s="10" t="str">
        <f>IF(tbl_claims[[#This Row],[Date of Birth]]&lt;&gt;"", DATE(YEAR(tbl_claims[[#This Row],[Date of Birth]])+18, MONTH(tbl_claims[[#This Row],[Date of Birth]]), DAY(tbl_claims[[#This Row],[Date of Birth]])), "")</f>
        <v/>
      </c>
      <c r="Q725" s="10" t="str">
        <f>IF(tbl_claims[[#This Row],[Date of Birth]]&lt;&gt;"", DATE(YEAR(tbl_claims[[#This Row],[Date of Birth]])+21, MONTH(tbl_claims[[#This Row],[Date of Birth]]), DAY(tbl_claims[[#This Row],[Date of Birth]])), "")</f>
        <v/>
      </c>
      <c r="R725" s="10" t="str">
        <f>IF(tbl_claims[[#This Row],[Date of Birth]]&lt;&gt;"", DATE(YEAR(tbl_claims[[#This Row],[Date of Birth]])+25, MONTH(tbl_claims[[#This Row],[Date of Birth]]), DAY(tbl_claims[[#This Row],[Date of Birth]])), "")</f>
        <v/>
      </c>
    </row>
    <row r="726" spans="1:18" s="9" customFormat="1">
      <c r="A726" s="78"/>
      <c r="B726" s="45"/>
      <c r="C726" s="45"/>
      <c r="D726" s="56"/>
      <c r="E726" s="46"/>
      <c r="F726" s="45"/>
      <c r="G726" s="45"/>
      <c r="H726" s="56"/>
      <c r="I726" s="54"/>
      <c r="J726" s="45"/>
      <c r="K726" s="109"/>
      <c r="L7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6" s="57"/>
      <c r="N726" s="44" t="e">
        <f>VLOOKUP(tbl_claims[[#This Row],[Nationality]],Table4[],3,FALSE)</f>
        <v>#N/A</v>
      </c>
      <c r="O726" s="10" t="str">
        <f>IF(tbl_claims[[#This Row],[Date of Birth]]&lt;&gt;"", DATE(YEAR(tbl_claims[[#This Row],[Date of Birth]])+16, MONTH(tbl_claims[[#This Row],[Date of Birth]]), DAY(tbl_claims[[#This Row],[Date of Birth]])), "")</f>
        <v/>
      </c>
      <c r="P726" s="10" t="str">
        <f>IF(tbl_claims[[#This Row],[Date of Birth]]&lt;&gt;"", DATE(YEAR(tbl_claims[[#This Row],[Date of Birth]])+18, MONTH(tbl_claims[[#This Row],[Date of Birth]]), DAY(tbl_claims[[#This Row],[Date of Birth]])), "")</f>
        <v/>
      </c>
      <c r="Q726" s="10" t="str">
        <f>IF(tbl_claims[[#This Row],[Date of Birth]]&lt;&gt;"", DATE(YEAR(tbl_claims[[#This Row],[Date of Birth]])+21, MONTH(tbl_claims[[#This Row],[Date of Birth]]), DAY(tbl_claims[[#This Row],[Date of Birth]])), "")</f>
        <v/>
      </c>
      <c r="R726" s="10" t="str">
        <f>IF(tbl_claims[[#This Row],[Date of Birth]]&lt;&gt;"", DATE(YEAR(tbl_claims[[#This Row],[Date of Birth]])+25, MONTH(tbl_claims[[#This Row],[Date of Birth]]), DAY(tbl_claims[[#This Row],[Date of Birth]])), "")</f>
        <v/>
      </c>
    </row>
    <row r="727" spans="1:18" s="9" customFormat="1">
      <c r="A727" s="78"/>
      <c r="B727" s="45"/>
      <c r="C727" s="45"/>
      <c r="D727" s="56"/>
      <c r="E727" s="46"/>
      <c r="F727" s="45"/>
      <c r="G727" s="45"/>
      <c r="H727" s="56"/>
      <c r="I727" s="54"/>
      <c r="J727" s="45"/>
      <c r="K727" s="109"/>
      <c r="L7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7" s="57"/>
      <c r="N727" s="44" t="e">
        <f>VLOOKUP(tbl_claims[[#This Row],[Nationality]],Table4[],3,FALSE)</f>
        <v>#N/A</v>
      </c>
      <c r="O727" s="10" t="str">
        <f>IF(tbl_claims[[#This Row],[Date of Birth]]&lt;&gt;"", DATE(YEAR(tbl_claims[[#This Row],[Date of Birth]])+16, MONTH(tbl_claims[[#This Row],[Date of Birth]]), DAY(tbl_claims[[#This Row],[Date of Birth]])), "")</f>
        <v/>
      </c>
      <c r="P727" s="10" t="str">
        <f>IF(tbl_claims[[#This Row],[Date of Birth]]&lt;&gt;"", DATE(YEAR(tbl_claims[[#This Row],[Date of Birth]])+18, MONTH(tbl_claims[[#This Row],[Date of Birth]]), DAY(tbl_claims[[#This Row],[Date of Birth]])), "")</f>
        <v/>
      </c>
      <c r="Q727" s="10" t="str">
        <f>IF(tbl_claims[[#This Row],[Date of Birth]]&lt;&gt;"", DATE(YEAR(tbl_claims[[#This Row],[Date of Birth]])+21, MONTH(tbl_claims[[#This Row],[Date of Birth]]), DAY(tbl_claims[[#This Row],[Date of Birth]])), "")</f>
        <v/>
      </c>
      <c r="R727" s="10" t="str">
        <f>IF(tbl_claims[[#This Row],[Date of Birth]]&lt;&gt;"", DATE(YEAR(tbl_claims[[#This Row],[Date of Birth]])+25, MONTH(tbl_claims[[#This Row],[Date of Birth]]), DAY(tbl_claims[[#This Row],[Date of Birth]])), "")</f>
        <v/>
      </c>
    </row>
    <row r="728" spans="1:18" s="9" customFormat="1">
      <c r="A728" s="78"/>
      <c r="B728" s="45"/>
      <c r="C728" s="45"/>
      <c r="D728" s="56"/>
      <c r="E728" s="46"/>
      <c r="F728" s="45"/>
      <c r="G728" s="45"/>
      <c r="H728" s="56"/>
      <c r="I728" s="54"/>
      <c r="J728" s="45"/>
      <c r="K728" s="109"/>
      <c r="L7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8" s="57"/>
      <c r="N728" s="44" t="e">
        <f>VLOOKUP(tbl_claims[[#This Row],[Nationality]],Table4[],3,FALSE)</f>
        <v>#N/A</v>
      </c>
      <c r="O728" s="10" t="str">
        <f>IF(tbl_claims[[#This Row],[Date of Birth]]&lt;&gt;"", DATE(YEAR(tbl_claims[[#This Row],[Date of Birth]])+16, MONTH(tbl_claims[[#This Row],[Date of Birth]]), DAY(tbl_claims[[#This Row],[Date of Birth]])), "")</f>
        <v/>
      </c>
      <c r="P728" s="10" t="str">
        <f>IF(tbl_claims[[#This Row],[Date of Birth]]&lt;&gt;"", DATE(YEAR(tbl_claims[[#This Row],[Date of Birth]])+18, MONTH(tbl_claims[[#This Row],[Date of Birth]]), DAY(tbl_claims[[#This Row],[Date of Birth]])), "")</f>
        <v/>
      </c>
      <c r="Q728" s="10" t="str">
        <f>IF(tbl_claims[[#This Row],[Date of Birth]]&lt;&gt;"", DATE(YEAR(tbl_claims[[#This Row],[Date of Birth]])+21, MONTH(tbl_claims[[#This Row],[Date of Birth]]), DAY(tbl_claims[[#This Row],[Date of Birth]])), "")</f>
        <v/>
      </c>
      <c r="R728" s="10" t="str">
        <f>IF(tbl_claims[[#This Row],[Date of Birth]]&lt;&gt;"", DATE(YEAR(tbl_claims[[#This Row],[Date of Birth]])+25, MONTH(tbl_claims[[#This Row],[Date of Birth]]), DAY(tbl_claims[[#This Row],[Date of Birth]])), "")</f>
        <v/>
      </c>
    </row>
    <row r="729" spans="1:18" s="9" customFormat="1">
      <c r="A729" s="78"/>
      <c r="B729" s="45"/>
      <c r="C729" s="45"/>
      <c r="D729" s="56"/>
      <c r="E729" s="46"/>
      <c r="F729" s="45"/>
      <c r="G729" s="45"/>
      <c r="H729" s="56"/>
      <c r="I729" s="54"/>
      <c r="J729" s="45"/>
      <c r="K729" s="109"/>
      <c r="L7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29" s="57"/>
      <c r="N729" s="44" t="e">
        <f>VLOOKUP(tbl_claims[[#This Row],[Nationality]],Table4[],3,FALSE)</f>
        <v>#N/A</v>
      </c>
      <c r="O729" s="10" t="str">
        <f>IF(tbl_claims[[#This Row],[Date of Birth]]&lt;&gt;"", DATE(YEAR(tbl_claims[[#This Row],[Date of Birth]])+16, MONTH(tbl_claims[[#This Row],[Date of Birth]]), DAY(tbl_claims[[#This Row],[Date of Birth]])), "")</f>
        <v/>
      </c>
      <c r="P729" s="10" t="str">
        <f>IF(tbl_claims[[#This Row],[Date of Birth]]&lt;&gt;"", DATE(YEAR(tbl_claims[[#This Row],[Date of Birth]])+18, MONTH(tbl_claims[[#This Row],[Date of Birth]]), DAY(tbl_claims[[#This Row],[Date of Birth]])), "")</f>
        <v/>
      </c>
      <c r="Q729" s="10" t="str">
        <f>IF(tbl_claims[[#This Row],[Date of Birth]]&lt;&gt;"", DATE(YEAR(tbl_claims[[#This Row],[Date of Birth]])+21, MONTH(tbl_claims[[#This Row],[Date of Birth]]), DAY(tbl_claims[[#This Row],[Date of Birth]])), "")</f>
        <v/>
      </c>
      <c r="R729" s="10" t="str">
        <f>IF(tbl_claims[[#This Row],[Date of Birth]]&lt;&gt;"", DATE(YEAR(tbl_claims[[#This Row],[Date of Birth]])+25, MONTH(tbl_claims[[#This Row],[Date of Birth]]), DAY(tbl_claims[[#This Row],[Date of Birth]])), "")</f>
        <v/>
      </c>
    </row>
    <row r="730" spans="1:18" s="9" customFormat="1">
      <c r="A730" s="78"/>
      <c r="B730" s="45"/>
      <c r="C730" s="45"/>
      <c r="D730" s="56"/>
      <c r="E730" s="46"/>
      <c r="F730" s="45"/>
      <c r="G730" s="45"/>
      <c r="H730" s="56"/>
      <c r="I730" s="54"/>
      <c r="J730" s="45"/>
      <c r="K730" s="109"/>
      <c r="L7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0" s="57"/>
      <c r="N730" s="44" t="e">
        <f>VLOOKUP(tbl_claims[[#This Row],[Nationality]],Table4[],3,FALSE)</f>
        <v>#N/A</v>
      </c>
      <c r="O730" s="10" t="str">
        <f>IF(tbl_claims[[#This Row],[Date of Birth]]&lt;&gt;"", DATE(YEAR(tbl_claims[[#This Row],[Date of Birth]])+16, MONTH(tbl_claims[[#This Row],[Date of Birth]]), DAY(tbl_claims[[#This Row],[Date of Birth]])), "")</f>
        <v/>
      </c>
      <c r="P730" s="10" t="str">
        <f>IF(tbl_claims[[#This Row],[Date of Birth]]&lt;&gt;"", DATE(YEAR(tbl_claims[[#This Row],[Date of Birth]])+18, MONTH(tbl_claims[[#This Row],[Date of Birth]]), DAY(tbl_claims[[#This Row],[Date of Birth]])), "")</f>
        <v/>
      </c>
      <c r="Q730" s="10" t="str">
        <f>IF(tbl_claims[[#This Row],[Date of Birth]]&lt;&gt;"", DATE(YEAR(tbl_claims[[#This Row],[Date of Birth]])+21, MONTH(tbl_claims[[#This Row],[Date of Birth]]), DAY(tbl_claims[[#This Row],[Date of Birth]])), "")</f>
        <v/>
      </c>
      <c r="R730" s="10" t="str">
        <f>IF(tbl_claims[[#This Row],[Date of Birth]]&lt;&gt;"", DATE(YEAR(tbl_claims[[#This Row],[Date of Birth]])+25, MONTH(tbl_claims[[#This Row],[Date of Birth]]), DAY(tbl_claims[[#This Row],[Date of Birth]])), "")</f>
        <v/>
      </c>
    </row>
    <row r="731" spans="1:18" s="9" customFormat="1">
      <c r="A731" s="78"/>
      <c r="B731" s="45"/>
      <c r="C731" s="45"/>
      <c r="D731" s="56"/>
      <c r="E731" s="46"/>
      <c r="F731" s="45"/>
      <c r="G731" s="45"/>
      <c r="H731" s="56"/>
      <c r="I731" s="54"/>
      <c r="J731" s="45"/>
      <c r="K731" s="109"/>
      <c r="L7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1" s="57"/>
      <c r="N731" s="44" t="e">
        <f>VLOOKUP(tbl_claims[[#This Row],[Nationality]],Table4[],3,FALSE)</f>
        <v>#N/A</v>
      </c>
      <c r="O731" s="10" t="str">
        <f>IF(tbl_claims[[#This Row],[Date of Birth]]&lt;&gt;"", DATE(YEAR(tbl_claims[[#This Row],[Date of Birth]])+16, MONTH(tbl_claims[[#This Row],[Date of Birth]]), DAY(tbl_claims[[#This Row],[Date of Birth]])), "")</f>
        <v/>
      </c>
      <c r="P731" s="10" t="str">
        <f>IF(tbl_claims[[#This Row],[Date of Birth]]&lt;&gt;"", DATE(YEAR(tbl_claims[[#This Row],[Date of Birth]])+18, MONTH(tbl_claims[[#This Row],[Date of Birth]]), DAY(tbl_claims[[#This Row],[Date of Birth]])), "")</f>
        <v/>
      </c>
      <c r="Q731" s="10" t="str">
        <f>IF(tbl_claims[[#This Row],[Date of Birth]]&lt;&gt;"", DATE(YEAR(tbl_claims[[#This Row],[Date of Birth]])+21, MONTH(tbl_claims[[#This Row],[Date of Birth]]), DAY(tbl_claims[[#This Row],[Date of Birth]])), "")</f>
        <v/>
      </c>
      <c r="R731" s="10" t="str">
        <f>IF(tbl_claims[[#This Row],[Date of Birth]]&lt;&gt;"", DATE(YEAR(tbl_claims[[#This Row],[Date of Birth]])+25, MONTH(tbl_claims[[#This Row],[Date of Birth]]), DAY(tbl_claims[[#This Row],[Date of Birth]])), "")</f>
        <v/>
      </c>
    </row>
    <row r="732" spans="1:18" s="9" customFormat="1">
      <c r="A732" s="78"/>
      <c r="B732" s="45"/>
      <c r="C732" s="45"/>
      <c r="D732" s="56"/>
      <c r="E732" s="46"/>
      <c r="F732" s="45"/>
      <c r="G732" s="45"/>
      <c r="H732" s="56"/>
      <c r="I732" s="54"/>
      <c r="J732" s="45"/>
      <c r="K732" s="109"/>
      <c r="L7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2" s="57"/>
      <c r="N732" s="44" t="e">
        <f>VLOOKUP(tbl_claims[[#This Row],[Nationality]],Table4[],3,FALSE)</f>
        <v>#N/A</v>
      </c>
      <c r="O732" s="10" t="str">
        <f>IF(tbl_claims[[#This Row],[Date of Birth]]&lt;&gt;"", DATE(YEAR(tbl_claims[[#This Row],[Date of Birth]])+16, MONTH(tbl_claims[[#This Row],[Date of Birth]]), DAY(tbl_claims[[#This Row],[Date of Birth]])), "")</f>
        <v/>
      </c>
      <c r="P732" s="10" t="str">
        <f>IF(tbl_claims[[#This Row],[Date of Birth]]&lt;&gt;"", DATE(YEAR(tbl_claims[[#This Row],[Date of Birth]])+18, MONTH(tbl_claims[[#This Row],[Date of Birth]]), DAY(tbl_claims[[#This Row],[Date of Birth]])), "")</f>
        <v/>
      </c>
      <c r="Q732" s="10" t="str">
        <f>IF(tbl_claims[[#This Row],[Date of Birth]]&lt;&gt;"", DATE(YEAR(tbl_claims[[#This Row],[Date of Birth]])+21, MONTH(tbl_claims[[#This Row],[Date of Birth]]), DAY(tbl_claims[[#This Row],[Date of Birth]])), "")</f>
        <v/>
      </c>
      <c r="R732" s="10" t="str">
        <f>IF(tbl_claims[[#This Row],[Date of Birth]]&lt;&gt;"", DATE(YEAR(tbl_claims[[#This Row],[Date of Birth]])+25, MONTH(tbl_claims[[#This Row],[Date of Birth]]), DAY(tbl_claims[[#This Row],[Date of Birth]])), "")</f>
        <v/>
      </c>
    </row>
    <row r="733" spans="1:18" s="9" customFormat="1">
      <c r="A733" s="78"/>
      <c r="B733" s="45"/>
      <c r="C733" s="45"/>
      <c r="D733" s="56"/>
      <c r="E733" s="46"/>
      <c r="F733" s="45"/>
      <c r="G733" s="45"/>
      <c r="H733" s="56"/>
      <c r="I733" s="54"/>
      <c r="J733" s="45"/>
      <c r="K733" s="109"/>
      <c r="L7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3" s="57"/>
      <c r="N733" s="44" t="e">
        <f>VLOOKUP(tbl_claims[[#This Row],[Nationality]],Table4[],3,FALSE)</f>
        <v>#N/A</v>
      </c>
      <c r="O733" s="10" t="str">
        <f>IF(tbl_claims[[#This Row],[Date of Birth]]&lt;&gt;"", DATE(YEAR(tbl_claims[[#This Row],[Date of Birth]])+16, MONTH(tbl_claims[[#This Row],[Date of Birth]]), DAY(tbl_claims[[#This Row],[Date of Birth]])), "")</f>
        <v/>
      </c>
      <c r="P733" s="10" t="str">
        <f>IF(tbl_claims[[#This Row],[Date of Birth]]&lt;&gt;"", DATE(YEAR(tbl_claims[[#This Row],[Date of Birth]])+18, MONTH(tbl_claims[[#This Row],[Date of Birth]]), DAY(tbl_claims[[#This Row],[Date of Birth]])), "")</f>
        <v/>
      </c>
      <c r="Q733" s="10" t="str">
        <f>IF(tbl_claims[[#This Row],[Date of Birth]]&lt;&gt;"", DATE(YEAR(tbl_claims[[#This Row],[Date of Birth]])+21, MONTH(tbl_claims[[#This Row],[Date of Birth]]), DAY(tbl_claims[[#This Row],[Date of Birth]])), "")</f>
        <v/>
      </c>
      <c r="R733" s="10" t="str">
        <f>IF(tbl_claims[[#This Row],[Date of Birth]]&lt;&gt;"", DATE(YEAR(tbl_claims[[#This Row],[Date of Birth]])+25, MONTH(tbl_claims[[#This Row],[Date of Birth]]), DAY(tbl_claims[[#This Row],[Date of Birth]])), "")</f>
        <v/>
      </c>
    </row>
    <row r="734" spans="1:18" s="9" customFormat="1">
      <c r="A734" s="78"/>
      <c r="B734" s="45"/>
      <c r="C734" s="45"/>
      <c r="D734" s="56"/>
      <c r="E734" s="46"/>
      <c r="F734" s="45"/>
      <c r="G734" s="45"/>
      <c r="H734" s="56"/>
      <c r="I734" s="54"/>
      <c r="J734" s="45"/>
      <c r="K734" s="109"/>
      <c r="L7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4" s="57"/>
      <c r="N734" s="44" t="e">
        <f>VLOOKUP(tbl_claims[[#This Row],[Nationality]],Table4[],3,FALSE)</f>
        <v>#N/A</v>
      </c>
      <c r="O734" s="10" t="str">
        <f>IF(tbl_claims[[#This Row],[Date of Birth]]&lt;&gt;"", DATE(YEAR(tbl_claims[[#This Row],[Date of Birth]])+16, MONTH(tbl_claims[[#This Row],[Date of Birth]]), DAY(tbl_claims[[#This Row],[Date of Birth]])), "")</f>
        <v/>
      </c>
      <c r="P734" s="10" t="str">
        <f>IF(tbl_claims[[#This Row],[Date of Birth]]&lt;&gt;"", DATE(YEAR(tbl_claims[[#This Row],[Date of Birth]])+18, MONTH(tbl_claims[[#This Row],[Date of Birth]]), DAY(tbl_claims[[#This Row],[Date of Birth]])), "")</f>
        <v/>
      </c>
      <c r="Q734" s="10" t="str">
        <f>IF(tbl_claims[[#This Row],[Date of Birth]]&lt;&gt;"", DATE(YEAR(tbl_claims[[#This Row],[Date of Birth]])+21, MONTH(tbl_claims[[#This Row],[Date of Birth]]), DAY(tbl_claims[[#This Row],[Date of Birth]])), "")</f>
        <v/>
      </c>
      <c r="R734" s="10" t="str">
        <f>IF(tbl_claims[[#This Row],[Date of Birth]]&lt;&gt;"", DATE(YEAR(tbl_claims[[#This Row],[Date of Birth]])+25, MONTH(tbl_claims[[#This Row],[Date of Birth]]), DAY(tbl_claims[[#This Row],[Date of Birth]])), "")</f>
        <v/>
      </c>
    </row>
    <row r="735" spans="1:18" s="9" customFormat="1">
      <c r="A735" s="78"/>
      <c r="B735" s="45"/>
      <c r="C735" s="45"/>
      <c r="D735" s="56"/>
      <c r="E735" s="46"/>
      <c r="F735" s="45"/>
      <c r="G735" s="45"/>
      <c r="H735" s="56"/>
      <c r="I735" s="54"/>
      <c r="J735" s="45"/>
      <c r="K735" s="109"/>
      <c r="L7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5" s="57"/>
      <c r="N735" s="44" t="e">
        <f>VLOOKUP(tbl_claims[[#This Row],[Nationality]],Table4[],3,FALSE)</f>
        <v>#N/A</v>
      </c>
      <c r="O735" s="10" t="str">
        <f>IF(tbl_claims[[#This Row],[Date of Birth]]&lt;&gt;"", DATE(YEAR(tbl_claims[[#This Row],[Date of Birth]])+16, MONTH(tbl_claims[[#This Row],[Date of Birth]]), DAY(tbl_claims[[#This Row],[Date of Birth]])), "")</f>
        <v/>
      </c>
      <c r="P735" s="10" t="str">
        <f>IF(tbl_claims[[#This Row],[Date of Birth]]&lt;&gt;"", DATE(YEAR(tbl_claims[[#This Row],[Date of Birth]])+18, MONTH(tbl_claims[[#This Row],[Date of Birth]]), DAY(tbl_claims[[#This Row],[Date of Birth]])), "")</f>
        <v/>
      </c>
      <c r="Q735" s="10" t="str">
        <f>IF(tbl_claims[[#This Row],[Date of Birth]]&lt;&gt;"", DATE(YEAR(tbl_claims[[#This Row],[Date of Birth]])+21, MONTH(tbl_claims[[#This Row],[Date of Birth]]), DAY(tbl_claims[[#This Row],[Date of Birth]])), "")</f>
        <v/>
      </c>
      <c r="R735" s="10" t="str">
        <f>IF(tbl_claims[[#This Row],[Date of Birth]]&lt;&gt;"", DATE(YEAR(tbl_claims[[#This Row],[Date of Birth]])+25, MONTH(tbl_claims[[#This Row],[Date of Birth]]), DAY(tbl_claims[[#This Row],[Date of Birth]])), "")</f>
        <v/>
      </c>
    </row>
    <row r="736" spans="1:18" s="9" customFormat="1">
      <c r="A736" s="78"/>
      <c r="B736" s="45"/>
      <c r="C736" s="45"/>
      <c r="D736" s="56"/>
      <c r="E736" s="46"/>
      <c r="F736" s="45"/>
      <c r="G736" s="45"/>
      <c r="H736" s="56"/>
      <c r="I736" s="54"/>
      <c r="J736" s="45"/>
      <c r="K736" s="109"/>
      <c r="L7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6" s="57"/>
      <c r="N736" s="44" t="e">
        <f>VLOOKUP(tbl_claims[[#This Row],[Nationality]],Table4[],3,FALSE)</f>
        <v>#N/A</v>
      </c>
      <c r="O736" s="10" t="str">
        <f>IF(tbl_claims[[#This Row],[Date of Birth]]&lt;&gt;"", DATE(YEAR(tbl_claims[[#This Row],[Date of Birth]])+16, MONTH(tbl_claims[[#This Row],[Date of Birth]]), DAY(tbl_claims[[#This Row],[Date of Birth]])), "")</f>
        <v/>
      </c>
      <c r="P736" s="10" t="str">
        <f>IF(tbl_claims[[#This Row],[Date of Birth]]&lt;&gt;"", DATE(YEAR(tbl_claims[[#This Row],[Date of Birth]])+18, MONTH(tbl_claims[[#This Row],[Date of Birth]]), DAY(tbl_claims[[#This Row],[Date of Birth]])), "")</f>
        <v/>
      </c>
      <c r="Q736" s="10" t="str">
        <f>IF(tbl_claims[[#This Row],[Date of Birth]]&lt;&gt;"", DATE(YEAR(tbl_claims[[#This Row],[Date of Birth]])+21, MONTH(tbl_claims[[#This Row],[Date of Birth]]), DAY(tbl_claims[[#This Row],[Date of Birth]])), "")</f>
        <v/>
      </c>
      <c r="R736" s="10" t="str">
        <f>IF(tbl_claims[[#This Row],[Date of Birth]]&lt;&gt;"", DATE(YEAR(tbl_claims[[#This Row],[Date of Birth]])+25, MONTH(tbl_claims[[#This Row],[Date of Birth]]), DAY(tbl_claims[[#This Row],[Date of Birth]])), "")</f>
        <v/>
      </c>
    </row>
    <row r="737" spans="1:18" s="9" customFormat="1">
      <c r="A737" s="78"/>
      <c r="B737" s="45"/>
      <c r="C737" s="45"/>
      <c r="D737" s="56"/>
      <c r="E737" s="46"/>
      <c r="F737" s="45"/>
      <c r="G737" s="45"/>
      <c r="H737" s="56"/>
      <c r="I737" s="54"/>
      <c r="J737" s="45"/>
      <c r="K737" s="109"/>
      <c r="L7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7" s="57"/>
      <c r="N737" s="44" t="e">
        <f>VLOOKUP(tbl_claims[[#This Row],[Nationality]],Table4[],3,FALSE)</f>
        <v>#N/A</v>
      </c>
      <c r="O737" s="10" t="str">
        <f>IF(tbl_claims[[#This Row],[Date of Birth]]&lt;&gt;"", DATE(YEAR(tbl_claims[[#This Row],[Date of Birth]])+16, MONTH(tbl_claims[[#This Row],[Date of Birth]]), DAY(tbl_claims[[#This Row],[Date of Birth]])), "")</f>
        <v/>
      </c>
      <c r="P737" s="10" t="str">
        <f>IF(tbl_claims[[#This Row],[Date of Birth]]&lt;&gt;"", DATE(YEAR(tbl_claims[[#This Row],[Date of Birth]])+18, MONTH(tbl_claims[[#This Row],[Date of Birth]]), DAY(tbl_claims[[#This Row],[Date of Birth]])), "")</f>
        <v/>
      </c>
      <c r="Q737" s="10" t="str">
        <f>IF(tbl_claims[[#This Row],[Date of Birth]]&lt;&gt;"", DATE(YEAR(tbl_claims[[#This Row],[Date of Birth]])+21, MONTH(tbl_claims[[#This Row],[Date of Birth]]), DAY(tbl_claims[[#This Row],[Date of Birth]])), "")</f>
        <v/>
      </c>
      <c r="R737" s="10" t="str">
        <f>IF(tbl_claims[[#This Row],[Date of Birth]]&lt;&gt;"", DATE(YEAR(tbl_claims[[#This Row],[Date of Birth]])+25, MONTH(tbl_claims[[#This Row],[Date of Birth]]), DAY(tbl_claims[[#This Row],[Date of Birth]])), "")</f>
        <v/>
      </c>
    </row>
    <row r="738" spans="1:18" s="9" customFormat="1">
      <c r="A738" s="78"/>
      <c r="B738" s="45"/>
      <c r="C738" s="45"/>
      <c r="D738" s="56"/>
      <c r="E738" s="46"/>
      <c r="F738" s="45"/>
      <c r="G738" s="45"/>
      <c r="H738" s="56"/>
      <c r="I738" s="54"/>
      <c r="J738" s="45"/>
      <c r="K738" s="109"/>
      <c r="L7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8" s="57"/>
      <c r="N738" s="44" t="e">
        <f>VLOOKUP(tbl_claims[[#This Row],[Nationality]],Table4[],3,FALSE)</f>
        <v>#N/A</v>
      </c>
      <c r="O738" s="10" t="str">
        <f>IF(tbl_claims[[#This Row],[Date of Birth]]&lt;&gt;"", DATE(YEAR(tbl_claims[[#This Row],[Date of Birth]])+16, MONTH(tbl_claims[[#This Row],[Date of Birth]]), DAY(tbl_claims[[#This Row],[Date of Birth]])), "")</f>
        <v/>
      </c>
      <c r="P738" s="10" t="str">
        <f>IF(tbl_claims[[#This Row],[Date of Birth]]&lt;&gt;"", DATE(YEAR(tbl_claims[[#This Row],[Date of Birth]])+18, MONTH(tbl_claims[[#This Row],[Date of Birth]]), DAY(tbl_claims[[#This Row],[Date of Birth]])), "")</f>
        <v/>
      </c>
      <c r="Q738" s="10" t="str">
        <f>IF(tbl_claims[[#This Row],[Date of Birth]]&lt;&gt;"", DATE(YEAR(tbl_claims[[#This Row],[Date of Birth]])+21, MONTH(tbl_claims[[#This Row],[Date of Birth]]), DAY(tbl_claims[[#This Row],[Date of Birth]])), "")</f>
        <v/>
      </c>
      <c r="R738" s="10" t="str">
        <f>IF(tbl_claims[[#This Row],[Date of Birth]]&lt;&gt;"", DATE(YEAR(tbl_claims[[#This Row],[Date of Birth]])+25, MONTH(tbl_claims[[#This Row],[Date of Birth]]), DAY(tbl_claims[[#This Row],[Date of Birth]])), "")</f>
        <v/>
      </c>
    </row>
    <row r="739" spans="1:18" s="9" customFormat="1">
      <c r="A739" s="78"/>
      <c r="B739" s="45"/>
      <c r="C739" s="45"/>
      <c r="D739" s="56"/>
      <c r="E739" s="46"/>
      <c r="F739" s="45"/>
      <c r="G739" s="45"/>
      <c r="H739" s="56"/>
      <c r="I739" s="54"/>
      <c r="J739" s="45"/>
      <c r="K739" s="109"/>
      <c r="L7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39" s="57"/>
      <c r="N739" s="44" t="e">
        <f>VLOOKUP(tbl_claims[[#This Row],[Nationality]],Table4[],3,FALSE)</f>
        <v>#N/A</v>
      </c>
      <c r="O739" s="10" t="str">
        <f>IF(tbl_claims[[#This Row],[Date of Birth]]&lt;&gt;"", DATE(YEAR(tbl_claims[[#This Row],[Date of Birth]])+16, MONTH(tbl_claims[[#This Row],[Date of Birth]]), DAY(tbl_claims[[#This Row],[Date of Birth]])), "")</f>
        <v/>
      </c>
      <c r="P739" s="10" t="str">
        <f>IF(tbl_claims[[#This Row],[Date of Birth]]&lt;&gt;"", DATE(YEAR(tbl_claims[[#This Row],[Date of Birth]])+18, MONTH(tbl_claims[[#This Row],[Date of Birth]]), DAY(tbl_claims[[#This Row],[Date of Birth]])), "")</f>
        <v/>
      </c>
      <c r="Q739" s="10" t="str">
        <f>IF(tbl_claims[[#This Row],[Date of Birth]]&lt;&gt;"", DATE(YEAR(tbl_claims[[#This Row],[Date of Birth]])+21, MONTH(tbl_claims[[#This Row],[Date of Birth]]), DAY(tbl_claims[[#This Row],[Date of Birth]])), "")</f>
        <v/>
      </c>
      <c r="R739" s="10" t="str">
        <f>IF(tbl_claims[[#This Row],[Date of Birth]]&lt;&gt;"", DATE(YEAR(tbl_claims[[#This Row],[Date of Birth]])+25, MONTH(tbl_claims[[#This Row],[Date of Birth]]), DAY(tbl_claims[[#This Row],[Date of Birth]])), "")</f>
        <v/>
      </c>
    </row>
    <row r="740" spans="1:18" s="9" customFormat="1">
      <c r="A740" s="78"/>
      <c r="B740" s="45"/>
      <c r="C740" s="45"/>
      <c r="D740" s="56"/>
      <c r="E740" s="46"/>
      <c r="F740" s="45"/>
      <c r="G740" s="45"/>
      <c r="H740" s="56"/>
      <c r="I740" s="54"/>
      <c r="J740" s="45"/>
      <c r="K740" s="109"/>
      <c r="L7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0" s="57"/>
      <c r="N740" s="44" t="e">
        <f>VLOOKUP(tbl_claims[[#This Row],[Nationality]],Table4[],3,FALSE)</f>
        <v>#N/A</v>
      </c>
      <c r="O740" s="10" t="str">
        <f>IF(tbl_claims[[#This Row],[Date of Birth]]&lt;&gt;"", DATE(YEAR(tbl_claims[[#This Row],[Date of Birth]])+16, MONTH(tbl_claims[[#This Row],[Date of Birth]]), DAY(tbl_claims[[#This Row],[Date of Birth]])), "")</f>
        <v/>
      </c>
      <c r="P740" s="10" t="str">
        <f>IF(tbl_claims[[#This Row],[Date of Birth]]&lt;&gt;"", DATE(YEAR(tbl_claims[[#This Row],[Date of Birth]])+18, MONTH(tbl_claims[[#This Row],[Date of Birth]]), DAY(tbl_claims[[#This Row],[Date of Birth]])), "")</f>
        <v/>
      </c>
      <c r="Q740" s="10" t="str">
        <f>IF(tbl_claims[[#This Row],[Date of Birth]]&lt;&gt;"", DATE(YEAR(tbl_claims[[#This Row],[Date of Birth]])+21, MONTH(tbl_claims[[#This Row],[Date of Birth]]), DAY(tbl_claims[[#This Row],[Date of Birth]])), "")</f>
        <v/>
      </c>
      <c r="R740" s="10" t="str">
        <f>IF(tbl_claims[[#This Row],[Date of Birth]]&lt;&gt;"", DATE(YEAR(tbl_claims[[#This Row],[Date of Birth]])+25, MONTH(tbl_claims[[#This Row],[Date of Birth]]), DAY(tbl_claims[[#This Row],[Date of Birth]])), "")</f>
        <v/>
      </c>
    </row>
    <row r="741" spans="1:18" s="9" customFormat="1">
      <c r="A741" s="78"/>
      <c r="B741" s="45"/>
      <c r="C741" s="45"/>
      <c r="D741" s="56"/>
      <c r="E741" s="46"/>
      <c r="F741" s="45"/>
      <c r="G741" s="45"/>
      <c r="H741" s="56"/>
      <c r="I741" s="54"/>
      <c r="J741" s="45"/>
      <c r="K741" s="109"/>
      <c r="L7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1" s="57"/>
      <c r="N741" s="44" t="e">
        <f>VLOOKUP(tbl_claims[[#This Row],[Nationality]],Table4[],3,FALSE)</f>
        <v>#N/A</v>
      </c>
      <c r="O741" s="10" t="str">
        <f>IF(tbl_claims[[#This Row],[Date of Birth]]&lt;&gt;"", DATE(YEAR(tbl_claims[[#This Row],[Date of Birth]])+16, MONTH(tbl_claims[[#This Row],[Date of Birth]]), DAY(tbl_claims[[#This Row],[Date of Birth]])), "")</f>
        <v/>
      </c>
      <c r="P741" s="10" t="str">
        <f>IF(tbl_claims[[#This Row],[Date of Birth]]&lt;&gt;"", DATE(YEAR(tbl_claims[[#This Row],[Date of Birth]])+18, MONTH(tbl_claims[[#This Row],[Date of Birth]]), DAY(tbl_claims[[#This Row],[Date of Birth]])), "")</f>
        <v/>
      </c>
      <c r="Q741" s="10" t="str">
        <f>IF(tbl_claims[[#This Row],[Date of Birth]]&lt;&gt;"", DATE(YEAR(tbl_claims[[#This Row],[Date of Birth]])+21, MONTH(tbl_claims[[#This Row],[Date of Birth]]), DAY(tbl_claims[[#This Row],[Date of Birth]])), "")</f>
        <v/>
      </c>
      <c r="R741" s="10" t="str">
        <f>IF(tbl_claims[[#This Row],[Date of Birth]]&lt;&gt;"", DATE(YEAR(tbl_claims[[#This Row],[Date of Birth]])+25, MONTH(tbl_claims[[#This Row],[Date of Birth]]), DAY(tbl_claims[[#This Row],[Date of Birth]])), "")</f>
        <v/>
      </c>
    </row>
    <row r="742" spans="1:18" s="9" customFormat="1">
      <c r="A742" s="78"/>
      <c r="B742" s="45"/>
      <c r="C742" s="45"/>
      <c r="D742" s="56"/>
      <c r="E742" s="46"/>
      <c r="F742" s="45"/>
      <c r="G742" s="45"/>
      <c r="H742" s="56"/>
      <c r="I742" s="54"/>
      <c r="J742" s="45"/>
      <c r="K742" s="109"/>
      <c r="L7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2" s="57"/>
      <c r="N742" s="44" t="e">
        <f>VLOOKUP(tbl_claims[[#This Row],[Nationality]],Table4[],3,FALSE)</f>
        <v>#N/A</v>
      </c>
      <c r="O742" s="10" t="str">
        <f>IF(tbl_claims[[#This Row],[Date of Birth]]&lt;&gt;"", DATE(YEAR(tbl_claims[[#This Row],[Date of Birth]])+16, MONTH(tbl_claims[[#This Row],[Date of Birth]]), DAY(tbl_claims[[#This Row],[Date of Birth]])), "")</f>
        <v/>
      </c>
      <c r="P742" s="10" t="str">
        <f>IF(tbl_claims[[#This Row],[Date of Birth]]&lt;&gt;"", DATE(YEAR(tbl_claims[[#This Row],[Date of Birth]])+18, MONTH(tbl_claims[[#This Row],[Date of Birth]]), DAY(tbl_claims[[#This Row],[Date of Birth]])), "")</f>
        <v/>
      </c>
      <c r="Q742" s="10" t="str">
        <f>IF(tbl_claims[[#This Row],[Date of Birth]]&lt;&gt;"", DATE(YEAR(tbl_claims[[#This Row],[Date of Birth]])+21, MONTH(tbl_claims[[#This Row],[Date of Birth]]), DAY(tbl_claims[[#This Row],[Date of Birth]])), "")</f>
        <v/>
      </c>
      <c r="R742" s="10" t="str">
        <f>IF(tbl_claims[[#This Row],[Date of Birth]]&lt;&gt;"", DATE(YEAR(tbl_claims[[#This Row],[Date of Birth]])+25, MONTH(tbl_claims[[#This Row],[Date of Birth]]), DAY(tbl_claims[[#This Row],[Date of Birth]])), "")</f>
        <v/>
      </c>
    </row>
    <row r="743" spans="1:18" s="9" customFormat="1">
      <c r="A743" s="78"/>
      <c r="B743" s="45"/>
      <c r="C743" s="45"/>
      <c r="D743" s="56"/>
      <c r="E743" s="46"/>
      <c r="F743" s="45"/>
      <c r="G743" s="45"/>
      <c r="H743" s="56"/>
      <c r="I743" s="54"/>
      <c r="J743" s="45"/>
      <c r="K743" s="109"/>
      <c r="L7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3" s="57"/>
      <c r="N743" s="44" t="e">
        <f>VLOOKUP(tbl_claims[[#This Row],[Nationality]],Table4[],3,FALSE)</f>
        <v>#N/A</v>
      </c>
      <c r="O743" s="10" t="str">
        <f>IF(tbl_claims[[#This Row],[Date of Birth]]&lt;&gt;"", DATE(YEAR(tbl_claims[[#This Row],[Date of Birth]])+16, MONTH(tbl_claims[[#This Row],[Date of Birth]]), DAY(tbl_claims[[#This Row],[Date of Birth]])), "")</f>
        <v/>
      </c>
      <c r="P743" s="10" t="str">
        <f>IF(tbl_claims[[#This Row],[Date of Birth]]&lt;&gt;"", DATE(YEAR(tbl_claims[[#This Row],[Date of Birth]])+18, MONTH(tbl_claims[[#This Row],[Date of Birth]]), DAY(tbl_claims[[#This Row],[Date of Birth]])), "")</f>
        <v/>
      </c>
      <c r="Q743" s="10" t="str">
        <f>IF(tbl_claims[[#This Row],[Date of Birth]]&lt;&gt;"", DATE(YEAR(tbl_claims[[#This Row],[Date of Birth]])+21, MONTH(tbl_claims[[#This Row],[Date of Birth]]), DAY(tbl_claims[[#This Row],[Date of Birth]])), "")</f>
        <v/>
      </c>
      <c r="R743" s="10" t="str">
        <f>IF(tbl_claims[[#This Row],[Date of Birth]]&lt;&gt;"", DATE(YEAR(tbl_claims[[#This Row],[Date of Birth]])+25, MONTH(tbl_claims[[#This Row],[Date of Birth]]), DAY(tbl_claims[[#This Row],[Date of Birth]])), "")</f>
        <v/>
      </c>
    </row>
    <row r="744" spans="1:18" s="9" customFormat="1">
      <c r="A744" s="78"/>
      <c r="B744" s="45"/>
      <c r="C744" s="45"/>
      <c r="D744" s="56"/>
      <c r="E744" s="46"/>
      <c r="F744" s="45"/>
      <c r="G744" s="45"/>
      <c r="H744" s="56"/>
      <c r="I744" s="54"/>
      <c r="J744" s="45"/>
      <c r="K744" s="109"/>
      <c r="L7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4" s="57"/>
      <c r="N744" s="44" t="e">
        <f>VLOOKUP(tbl_claims[[#This Row],[Nationality]],Table4[],3,FALSE)</f>
        <v>#N/A</v>
      </c>
      <c r="O744" s="10" t="str">
        <f>IF(tbl_claims[[#This Row],[Date of Birth]]&lt;&gt;"", DATE(YEAR(tbl_claims[[#This Row],[Date of Birth]])+16, MONTH(tbl_claims[[#This Row],[Date of Birth]]), DAY(tbl_claims[[#This Row],[Date of Birth]])), "")</f>
        <v/>
      </c>
      <c r="P744" s="10" t="str">
        <f>IF(tbl_claims[[#This Row],[Date of Birth]]&lt;&gt;"", DATE(YEAR(tbl_claims[[#This Row],[Date of Birth]])+18, MONTH(tbl_claims[[#This Row],[Date of Birth]]), DAY(tbl_claims[[#This Row],[Date of Birth]])), "")</f>
        <v/>
      </c>
      <c r="Q744" s="10" t="str">
        <f>IF(tbl_claims[[#This Row],[Date of Birth]]&lt;&gt;"", DATE(YEAR(tbl_claims[[#This Row],[Date of Birth]])+21, MONTH(tbl_claims[[#This Row],[Date of Birth]]), DAY(tbl_claims[[#This Row],[Date of Birth]])), "")</f>
        <v/>
      </c>
      <c r="R744" s="10" t="str">
        <f>IF(tbl_claims[[#This Row],[Date of Birth]]&lt;&gt;"", DATE(YEAR(tbl_claims[[#This Row],[Date of Birth]])+25, MONTH(tbl_claims[[#This Row],[Date of Birth]]), DAY(tbl_claims[[#This Row],[Date of Birth]])), "")</f>
        <v/>
      </c>
    </row>
    <row r="745" spans="1:18" s="9" customFormat="1">
      <c r="A745" s="78"/>
      <c r="B745" s="45"/>
      <c r="C745" s="45"/>
      <c r="D745" s="56"/>
      <c r="E745" s="46"/>
      <c r="F745" s="45"/>
      <c r="G745" s="45"/>
      <c r="H745" s="56"/>
      <c r="I745" s="54"/>
      <c r="J745" s="45"/>
      <c r="K745" s="109"/>
      <c r="L7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5" s="57"/>
      <c r="N745" s="44" t="e">
        <f>VLOOKUP(tbl_claims[[#This Row],[Nationality]],Table4[],3,FALSE)</f>
        <v>#N/A</v>
      </c>
      <c r="O745" s="10" t="str">
        <f>IF(tbl_claims[[#This Row],[Date of Birth]]&lt;&gt;"", DATE(YEAR(tbl_claims[[#This Row],[Date of Birth]])+16, MONTH(tbl_claims[[#This Row],[Date of Birth]]), DAY(tbl_claims[[#This Row],[Date of Birth]])), "")</f>
        <v/>
      </c>
      <c r="P745" s="10" t="str">
        <f>IF(tbl_claims[[#This Row],[Date of Birth]]&lt;&gt;"", DATE(YEAR(tbl_claims[[#This Row],[Date of Birth]])+18, MONTH(tbl_claims[[#This Row],[Date of Birth]]), DAY(tbl_claims[[#This Row],[Date of Birth]])), "")</f>
        <v/>
      </c>
      <c r="Q745" s="10" t="str">
        <f>IF(tbl_claims[[#This Row],[Date of Birth]]&lt;&gt;"", DATE(YEAR(tbl_claims[[#This Row],[Date of Birth]])+21, MONTH(tbl_claims[[#This Row],[Date of Birth]]), DAY(tbl_claims[[#This Row],[Date of Birth]])), "")</f>
        <v/>
      </c>
      <c r="R745" s="10" t="str">
        <f>IF(tbl_claims[[#This Row],[Date of Birth]]&lt;&gt;"", DATE(YEAR(tbl_claims[[#This Row],[Date of Birth]])+25, MONTH(tbl_claims[[#This Row],[Date of Birth]]), DAY(tbl_claims[[#This Row],[Date of Birth]])), "")</f>
        <v/>
      </c>
    </row>
    <row r="746" spans="1:18" s="9" customFormat="1">
      <c r="A746" s="78"/>
      <c r="B746" s="45"/>
      <c r="C746" s="45"/>
      <c r="D746" s="56"/>
      <c r="E746" s="46"/>
      <c r="F746" s="45"/>
      <c r="G746" s="45"/>
      <c r="H746" s="56"/>
      <c r="I746" s="54"/>
      <c r="J746" s="45"/>
      <c r="K746" s="109"/>
      <c r="L7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6" s="57"/>
      <c r="N746" s="44" t="e">
        <f>VLOOKUP(tbl_claims[[#This Row],[Nationality]],Table4[],3,FALSE)</f>
        <v>#N/A</v>
      </c>
      <c r="O746" s="10" t="str">
        <f>IF(tbl_claims[[#This Row],[Date of Birth]]&lt;&gt;"", DATE(YEAR(tbl_claims[[#This Row],[Date of Birth]])+16, MONTH(tbl_claims[[#This Row],[Date of Birth]]), DAY(tbl_claims[[#This Row],[Date of Birth]])), "")</f>
        <v/>
      </c>
      <c r="P746" s="10" t="str">
        <f>IF(tbl_claims[[#This Row],[Date of Birth]]&lt;&gt;"", DATE(YEAR(tbl_claims[[#This Row],[Date of Birth]])+18, MONTH(tbl_claims[[#This Row],[Date of Birth]]), DAY(tbl_claims[[#This Row],[Date of Birth]])), "")</f>
        <v/>
      </c>
      <c r="Q746" s="10" t="str">
        <f>IF(tbl_claims[[#This Row],[Date of Birth]]&lt;&gt;"", DATE(YEAR(tbl_claims[[#This Row],[Date of Birth]])+21, MONTH(tbl_claims[[#This Row],[Date of Birth]]), DAY(tbl_claims[[#This Row],[Date of Birth]])), "")</f>
        <v/>
      </c>
      <c r="R746" s="10" t="str">
        <f>IF(tbl_claims[[#This Row],[Date of Birth]]&lt;&gt;"", DATE(YEAR(tbl_claims[[#This Row],[Date of Birth]])+25, MONTH(tbl_claims[[#This Row],[Date of Birth]]), DAY(tbl_claims[[#This Row],[Date of Birth]])), "")</f>
        <v/>
      </c>
    </row>
    <row r="747" spans="1:18" s="9" customFormat="1">
      <c r="A747" s="78"/>
      <c r="B747" s="45"/>
      <c r="C747" s="45"/>
      <c r="D747" s="56"/>
      <c r="E747" s="46"/>
      <c r="F747" s="45"/>
      <c r="G747" s="45"/>
      <c r="H747" s="56"/>
      <c r="I747" s="54"/>
      <c r="J747" s="45"/>
      <c r="K747" s="109"/>
      <c r="L7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7" s="57"/>
      <c r="N747" s="44" t="e">
        <f>VLOOKUP(tbl_claims[[#This Row],[Nationality]],Table4[],3,FALSE)</f>
        <v>#N/A</v>
      </c>
      <c r="O747" s="10" t="str">
        <f>IF(tbl_claims[[#This Row],[Date of Birth]]&lt;&gt;"", DATE(YEAR(tbl_claims[[#This Row],[Date of Birth]])+16, MONTH(tbl_claims[[#This Row],[Date of Birth]]), DAY(tbl_claims[[#This Row],[Date of Birth]])), "")</f>
        <v/>
      </c>
      <c r="P747" s="10" t="str">
        <f>IF(tbl_claims[[#This Row],[Date of Birth]]&lt;&gt;"", DATE(YEAR(tbl_claims[[#This Row],[Date of Birth]])+18, MONTH(tbl_claims[[#This Row],[Date of Birth]]), DAY(tbl_claims[[#This Row],[Date of Birth]])), "")</f>
        <v/>
      </c>
      <c r="Q747" s="10" t="str">
        <f>IF(tbl_claims[[#This Row],[Date of Birth]]&lt;&gt;"", DATE(YEAR(tbl_claims[[#This Row],[Date of Birth]])+21, MONTH(tbl_claims[[#This Row],[Date of Birth]]), DAY(tbl_claims[[#This Row],[Date of Birth]])), "")</f>
        <v/>
      </c>
      <c r="R747" s="10" t="str">
        <f>IF(tbl_claims[[#This Row],[Date of Birth]]&lt;&gt;"", DATE(YEAR(tbl_claims[[#This Row],[Date of Birth]])+25, MONTH(tbl_claims[[#This Row],[Date of Birth]]), DAY(tbl_claims[[#This Row],[Date of Birth]])), "")</f>
        <v/>
      </c>
    </row>
    <row r="748" spans="1:18" s="9" customFormat="1">
      <c r="A748" s="78"/>
      <c r="B748" s="45"/>
      <c r="C748" s="45"/>
      <c r="D748" s="56"/>
      <c r="E748" s="46"/>
      <c r="F748" s="45"/>
      <c r="G748" s="45"/>
      <c r="H748" s="56"/>
      <c r="I748" s="54"/>
      <c r="J748" s="45"/>
      <c r="K748" s="109"/>
      <c r="L7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8" s="57"/>
      <c r="N748" s="44" t="e">
        <f>VLOOKUP(tbl_claims[[#This Row],[Nationality]],Table4[],3,FALSE)</f>
        <v>#N/A</v>
      </c>
      <c r="O748" s="10" t="str">
        <f>IF(tbl_claims[[#This Row],[Date of Birth]]&lt;&gt;"", DATE(YEAR(tbl_claims[[#This Row],[Date of Birth]])+16, MONTH(tbl_claims[[#This Row],[Date of Birth]]), DAY(tbl_claims[[#This Row],[Date of Birth]])), "")</f>
        <v/>
      </c>
      <c r="P748" s="10" t="str">
        <f>IF(tbl_claims[[#This Row],[Date of Birth]]&lt;&gt;"", DATE(YEAR(tbl_claims[[#This Row],[Date of Birth]])+18, MONTH(tbl_claims[[#This Row],[Date of Birth]]), DAY(tbl_claims[[#This Row],[Date of Birth]])), "")</f>
        <v/>
      </c>
      <c r="Q748" s="10" t="str">
        <f>IF(tbl_claims[[#This Row],[Date of Birth]]&lt;&gt;"", DATE(YEAR(tbl_claims[[#This Row],[Date of Birth]])+21, MONTH(tbl_claims[[#This Row],[Date of Birth]]), DAY(tbl_claims[[#This Row],[Date of Birth]])), "")</f>
        <v/>
      </c>
      <c r="R748" s="10" t="str">
        <f>IF(tbl_claims[[#This Row],[Date of Birth]]&lt;&gt;"", DATE(YEAR(tbl_claims[[#This Row],[Date of Birth]])+25, MONTH(tbl_claims[[#This Row],[Date of Birth]]), DAY(tbl_claims[[#This Row],[Date of Birth]])), "")</f>
        <v/>
      </c>
    </row>
    <row r="749" spans="1:18" s="9" customFormat="1">
      <c r="A749" s="78"/>
      <c r="B749" s="45"/>
      <c r="C749" s="45"/>
      <c r="D749" s="56"/>
      <c r="E749" s="46"/>
      <c r="F749" s="45"/>
      <c r="G749" s="45"/>
      <c r="H749" s="56"/>
      <c r="I749" s="54"/>
      <c r="J749" s="45"/>
      <c r="K749" s="109"/>
      <c r="L7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49" s="57"/>
      <c r="N749" s="44" t="e">
        <f>VLOOKUP(tbl_claims[[#This Row],[Nationality]],Table4[],3,FALSE)</f>
        <v>#N/A</v>
      </c>
      <c r="O749" s="10" t="str">
        <f>IF(tbl_claims[[#This Row],[Date of Birth]]&lt;&gt;"", DATE(YEAR(tbl_claims[[#This Row],[Date of Birth]])+16, MONTH(tbl_claims[[#This Row],[Date of Birth]]), DAY(tbl_claims[[#This Row],[Date of Birth]])), "")</f>
        <v/>
      </c>
      <c r="P749" s="10" t="str">
        <f>IF(tbl_claims[[#This Row],[Date of Birth]]&lt;&gt;"", DATE(YEAR(tbl_claims[[#This Row],[Date of Birth]])+18, MONTH(tbl_claims[[#This Row],[Date of Birth]]), DAY(tbl_claims[[#This Row],[Date of Birth]])), "")</f>
        <v/>
      </c>
      <c r="Q749" s="10" t="str">
        <f>IF(tbl_claims[[#This Row],[Date of Birth]]&lt;&gt;"", DATE(YEAR(tbl_claims[[#This Row],[Date of Birth]])+21, MONTH(tbl_claims[[#This Row],[Date of Birth]]), DAY(tbl_claims[[#This Row],[Date of Birth]])), "")</f>
        <v/>
      </c>
      <c r="R749" s="10" t="str">
        <f>IF(tbl_claims[[#This Row],[Date of Birth]]&lt;&gt;"", DATE(YEAR(tbl_claims[[#This Row],[Date of Birth]])+25, MONTH(tbl_claims[[#This Row],[Date of Birth]]), DAY(tbl_claims[[#This Row],[Date of Birth]])), "")</f>
        <v/>
      </c>
    </row>
    <row r="750" spans="1:18" s="9" customFormat="1">
      <c r="A750" s="78"/>
      <c r="B750" s="45"/>
      <c r="C750" s="45"/>
      <c r="D750" s="56"/>
      <c r="E750" s="46"/>
      <c r="F750" s="45"/>
      <c r="G750" s="45"/>
      <c r="H750" s="56"/>
      <c r="I750" s="54"/>
      <c r="J750" s="45"/>
      <c r="K750" s="109"/>
      <c r="L7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0" s="57"/>
      <c r="N750" s="44" t="e">
        <f>VLOOKUP(tbl_claims[[#This Row],[Nationality]],Table4[],3,FALSE)</f>
        <v>#N/A</v>
      </c>
      <c r="O750" s="10" t="str">
        <f>IF(tbl_claims[[#This Row],[Date of Birth]]&lt;&gt;"", DATE(YEAR(tbl_claims[[#This Row],[Date of Birth]])+16, MONTH(tbl_claims[[#This Row],[Date of Birth]]), DAY(tbl_claims[[#This Row],[Date of Birth]])), "")</f>
        <v/>
      </c>
      <c r="P750" s="10" t="str">
        <f>IF(tbl_claims[[#This Row],[Date of Birth]]&lt;&gt;"", DATE(YEAR(tbl_claims[[#This Row],[Date of Birth]])+18, MONTH(tbl_claims[[#This Row],[Date of Birth]]), DAY(tbl_claims[[#This Row],[Date of Birth]])), "")</f>
        <v/>
      </c>
      <c r="Q750" s="10" t="str">
        <f>IF(tbl_claims[[#This Row],[Date of Birth]]&lt;&gt;"", DATE(YEAR(tbl_claims[[#This Row],[Date of Birth]])+21, MONTH(tbl_claims[[#This Row],[Date of Birth]]), DAY(tbl_claims[[#This Row],[Date of Birth]])), "")</f>
        <v/>
      </c>
      <c r="R750" s="10" t="str">
        <f>IF(tbl_claims[[#This Row],[Date of Birth]]&lt;&gt;"", DATE(YEAR(tbl_claims[[#This Row],[Date of Birth]])+25, MONTH(tbl_claims[[#This Row],[Date of Birth]]), DAY(tbl_claims[[#This Row],[Date of Birth]])), "")</f>
        <v/>
      </c>
    </row>
    <row r="751" spans="1:18" s="9" customFormat="1">
      <c r="A751" s="78"/>
      <c r="B751" s="45"/>
      <c r="C751" s="45"/>
      <c r="D751" s="56"/>
      <c r="E751" s="46"/>
      <c r="F751" s="45"/>
      <c r="G751" s="45"/>
      <c r="H751" s="56"/>
      <c r="I751" s="54"/>
      <c r="J751" s="45"/>
      <c r="K751" s="109"/>
      <c r="L7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1" s="57"/>
      <c r="N751" s="44" t="e">
        <f>VLOOKUP(tbl_claims[[#This Row],[Nationality]],Table4[],3,FALSE)</f>
        <v>#N/A</v>
      </c>
      <c r="O751" s="10" t="str">
        <f>IF(tbl_claims[[#This Row],[Date of Birth]]&lt;&gt;"", DATE(YEAR(tbl_claims[[#This Row],[Date of Birth]])+16, MONTH(tbl_claims[[#This Row],[Date of Birth]]), DAY(tbl_claims[[#This Row],[Date of Birth]])), "")</f>
        <v/>
      </c>
      <c r="P751" s="10" t="str">
        <f>IF(tbl_claims[[#This Row],[Date of Birth]]&lt;&gt;"", DATE(YEAR(tbl_claims[[#This Row],[Date of Birth]])+18, MONTH(tbl_claims[[#This Row],[Date of Birth]]), DAY(tbl_claims[[#This Row],[Date of Birth]])), "")</f>
        <v/>
      </c>
      <c r="Q751" s="10" t="str">
        <f>IF(tbl_claims[[#This Row],[Date of Birth]]&lt;&gt;"", DATE(YEAR(tbl_claims[[#This Row],[Date of Birth]])+21, MONTH(tbl_claims[[#This Row],[Date of Birth]]), DAY(tbl_claims[[#This Row],[Date of Birth]])), "")</f>
        <v/>
      </c>
      <c r="R751" s="10" t="str">
        <f>IF(tbl_claims[[#This Row],[Date of Birth]]&lt;&gt;"", DATE(YEAR(tbl_claims[[#This Row],[Date of Birth]])+25, MONTH(tbl_claims[[#This Row],[Date of Birth]]), DAY(tbl_claims[[#This Row],[Date of Birth]])), "")</f>
        <v/>
      </c>
    </row>
    <row r="752" spans="1:18" s="9" customFormat="1">
      <c r="A752" s="78"/>
      <c r="B752" s="45"/>
      <c r="C752" s="45"/>
      <c r="D752" s="56"/>
      <c r="E752" s="46"/>
      <c r="F752" s="45"/>
      <c r="G752" s="45"/>
      <c r="H752" s="56"/>
      <c r="I752" s="54"/>
      <c r="J752" s="45"/>
      <c r="K752" s="109"/>
      <c r="L7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2" s="57"/>
      <c r="N752" s="44" t="e">
        <f>VLOOKUP(tbl_claims[[#This Row],[Nationality]],Table4[],3,FALSE)</f>
        <v>#N/A</v>
      </c>
      <c r="O752" s="10" t="str">
        <f>IF(tbl_claims[[#This Row],[Date of Birth]]&lt;&gt;"", DATE(YEAR(tbl_claims[[#This Row],[Date of Birth]])+16, MONTH(tbl_claims[[#This Row],[Date of Birth]]), DAY(tbl_claims[[#This Row],[Date of Birth]])), "")</f>
        <v/>
      </c>
      <c r="P752" s="10" t="str">
        <f>IF(tbl_claims[[#This Row],[Date of Birth]]&lt;&gt;"", DATE(YEAR(tbl_claims[[#This Row],[Date of Birth]])+18, MONTH(tbl_claims[[#This Row],[Date of Birth]]), DAY(tbl_claims[[#This Row],[Date of Birth]])), "")</f>
        <v/>
      </c>
      <c r="Q752" s="10" t="str">
        <f>IF(tbl_claims[[#This Row],[Date of Birth]]&lt;&gt;"", DATE(YEAR(tbl_claims[[#This Row],[Date of Birth]])+21, MONTH(tbl_claims[[#This Row],[Date of Birth]]), DAY(tbl_claims[[#This Row],[Date of Birth]])), "")</f>
        <v/>
      </c>
      <c r="R752" s="10" t="str">
        <f>IF(tbl_claims[[#This Row],[Date of Birth]]&lt;&gt;"", DATE(YEAR(tbl_claims[[#This Row],[Date of Birth]])+25, MONTH(tbl_claims[[#This Row],[Date of Birth]]), DAY(tbl_claims[[#This Row],[Date of Birth]])), "")</f>
        <v/>
      </c>
    </row>
    <row r="753" spans="1:18" s="9" customFormat="1">
      <c r="A753" s="78"/>
      <c r="B753" s="45"/>
      <c r="C753" s="45"/>
      <c r="D753" s="56"/>
      <c r="E753" s="46"/>
      <c r="F753" s="45"/>
      <c r="G753" s="45"/>
      <c r="H753" s="56"/>
      <c r="I753" s="54"/>
      <c r="J753" s="45"/>
      <c r="K753" s="109"/>
      <c r="L7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3" s="57"/>
      <c r="N753" s="44" t="e">
        <f>VLOOKUP(tbl_claims[[#This Row],[Nationality]],Table4[],3,FALSE)</f>
        <v>#N/A</v>
      </c>
      <c r="O753" s="10" t="str">
        <f>IF(tbl_claims[[#This Row],[Date of Birth]]&lt;&gt;"", DATE(YEAR(tbl_claims[[#This Row],[Date of Birth]])+16, MONTH(tbl_claims[[#This Row],[Date of Birth]]), DAY(tbl_claims[[#This Row],[Date of Birth]])), "")</f>
        <v/>
      </c>
      <c r="P753" s="10" t="str">
        <f>IF(tbl_claims[[#This Row],[Date of Birth]]&lt;&gt;"", DATE(YEAR(tbl_claims[[#This Row],[Date of Birth]])+18, MONTH(tbl_claims[[#This Row],[Date of Birth]]), DAY(tbl_claims[[#This Row],[Date of Birth]])), "")</f>
        <v/>
      </c>
      <c r="Q753" s="10" t="str">
        <f>IF(tbl_claims[[#This Row],[Date of Birth]]&lt;&gt;"", DATE(YEAR(tbl_claims[[#This Row],[Date of Birth]])+21, MONTH(tbl_claims[[#This Row],[Date of Birth]]), DAY(tbl_claims[[#This Row],[Date of Birth]])), "")</f>
        <v/>
      </c>
      <c r="R753" s="10" t="str">
        <f>IF(tbl_claims[[#This Row],[Date of Birth]]&lt;&gt;"", DATE(YEAR(tbl_claims[[#This Row],[Date of Birth]])+25, MONTH(tbl_claims[[#This Row],[Date of Birth]]), DAY(tbl_claims[[#This Row],[Date of Birth]])), "")</f>
        <v/>
      </c>
    </row>
    <row r="754" spans="1:18" s="9" customFormat="1">
      <c r="A754" s="78"/>
      <c r="B754" s="45"/>
      <c r="C754" s="45"/>
      <c r="D754" s="56"/>
      <c r="E754" s="46"/>
      <c r="F754" s="45"/>
      <c r="G754" s="45"/>
      <c r="H754" s="56"/>
      <c r="I754" s="54"/>
      <c r="J754" s="45"/>
      <c r="K754" s="109"/>
      <c r="L7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4" s="57"/>
      <c r="N754" s="44" t="e">
        <f>VLOOKUP(tbl_claims[[#This Row],[Nationality]],Table4[],3,FALSE)</f>
        <v>#N/A</v>
      </c>
      <c r="O754" s="10" t="str">
        <f>IF(tbl_claims[[#This Row],[Date of Birth]]&lt;&gt;"", DATE(YEAR(tbl_claims[[#This Row],[Date of Birth]])+16, MONTH(tbl_claims[[#This Row],[Date of Birth]]), DAY(tbl_claims[[#This Row],[Date of Birth]])), "")</f>
        <v/>
      </c>
      <c r="P754" s="10" t="str">
        <f>IF(tbl_claims[[#This Row],[Date of Birth]]&lt;&gt;"", DATE(YEAR(tbl_claims[[#This Row],[Date of Birth]])+18, MONTH(tbl_claims[[#This Row],[Date of Birth]]), DAY(tbl_claims[[#This Row],[Date of Birth]])), "")</f>
        <v/>
      </c>
      <c r="Q754" s="10" t="str">
        <f>IF(tbl_claims[[#This Row],[Date of Birth]]&lt;&gt;"", DATE(YEAR(tbl_claims[[#This Row],[Date of Birth]])+21, MONTH(tbl_claims[[#This Row],[Date of Birth]]), DAY(tbl_claims[[#This Row],[Date of Birth]])), "")</f>
        <v/>
      </c>
      <c r="R754" s="10" t="str">
        <f>IF(tbl_claims[[#This Row],[Date of Birth]]&lt;&gt;"", DATE(YEAR(tbl_claims[[#This Row],[Date of Birth]])+25, MONTH(tbl_claims[[#This Row],[Date of Birth]]), DAY(tbl_claims[[#This Row],[Date of Birth]])), "")</f>
        <v/>
      </c>
    </row>
    <row r="755" spans="1:18" s="9" customFormat="1">
      <c r="A755" s="78"/>
      <c r="B755" s="45"/>
      <c r="C755" s="45"/>
      <c r="D755" s="56"/>
      <c r="E755" s="46"/>
      <c r="F755" s="45"/>
      <c r="G755" s="45"/>
      <c r="H755" s="56"/>
      <c r="I755" s="54"/>
      <c r="J755" s="45"/>
      <c r="K755" s="109"/>
      <c r="L7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5" s="57"/>
      <c r="N755" s="44" t="e">
        <f>VLOOKUP(tbl_claims[[#This Row],[Nationality]],Table4[],3,FALSE)</f>
        <v>#N/A</v>
      </c>
      <c r="O755" s="10" t="str">
        <f>IF(tbl_claims[[#This Row],[Date of Birth]]&lt;&gt;"", DATE(YEAR(tbl_claims[[#This Row],[Date of Birth]])+16, MONTH(tbl_claims[[#This Row],[Date of Birth]]), DAY(tbl_claims[[#This Row],[Date of Birth]])), "")</f>
        <v/>
      </c>
      <c r="P755" s="10" t="str">
        <f>IF(tbl_claims[[#This Row],[Date of Birth]]&lt;&gt;"", DATE(YEAR(tbl_claims[[#This Row],[Date of Birth]])+18, MONTH(tbl_claims[[#This Row],[Date of Birth]]), DAY(tbl_claims[[#This Row],[Date of Birth]])), "")</f>
        <v/>
      </c>
      <c r="Q755" s="10" t="str">
        <f>IF(tbl_claims[[#This Row],[Date of Birth]]&lt;&gt;"", DATE(YEAR(tbl_claims[[#This Row],[Date of Birth]])+21, MONTH(tbl_claims[[#This Row],[Date of Birth]]), DAY(tbl_claims[[#This Row],[Date of Birth]])), "")</f>
        <v/>
      </c>
      <c r="R755" s="10" t="str">
        <f>IF(tbl_claims[[#This Row],[Date of Birth]]&lt;&gt;"", DATE(YEAR(tbl_claims[[#This Row],[Date of Birth]])+25, MONTH(tbl_claims[[#This Row],[Date of Birth]]), DAY(tbl_claims[[#This Row],[Date of Birth]])), "")</f>
        <v/>
      </c>
    </row>
    <row r="756" spans="1:18" s="9" customFormat="1">
      <c r="A756" s="78"/>
      <c r="B756" s="45"/>
      <c r="C756" s="45"/>
      <c r="D756" s="56"/>
      <c r="E756" s="46"/>
      <c r="F756" s="45"/>
      <c r="G756" s="45"/>
      <c r="H756" s="56"/>
      <c r="I756" s="54"/>
      <c r="J756" s="45"/>
      <c r="K756" s="109"/>
      <c r="L7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6" s="57"/>
      <c r="N756" s="44" t="e">
        <f>VLOOKUP(tbl_claims[[#This Row],[Nationality]],Table4[],3,FALSE)</f>
        <v>#N/A</v>
      </c>
      <c r="O756" s="10" t="str">
        <f>IF(tbl_claims[[#This Row],[Date of Birth]]&lt;&gt;"", DATE(YEAR(tbl_claims[[#This Row],[Date of Birth]])+16, MONTH(tbl_claims[[#This Row],[Date of Birth]]), DAY(tbl_claims[[#This Row],[Date of Birth]])), "")</f>
        <v/>
      </c>
      <c r="P756" s="10" t="str">
        <f>IF(tbl_claims[[#This Row],[Date of Birth]]&lt;&gt;"", DATE(YEAR(tbl_claims[[#This Row],[Date of Birth]])+18, MONTH(tbl_claims[[#This Row],[Date of Birth]]), DAY(tbl_claims[[#This Row],[Date of Birth]])), "")</f>
        <v/>
      </c>
      <c r="Q756" s="10" t="str">
        <f>IF(tbl_claims[[#This Row],[Date of Birth]]&lt;&gt;"", DATE(YEAR(tbl_claims[[#This Row],[Date of Birth]])+21, MONTH(tbl_claims[[#This Row],[Date of Birth]]), DAY(tbl_claims[[#This Row],[Date of Birth]])), "")</f>
        <v/>
      </c>
      <c r="R756" s="10" t="str">
        <f>IF(tbl_claims[[#This Row],[Date of Birth]]&lt;&gt;"", DATE(YEAR(tbl_claims[[#This Row],[Date of Birth]])+25, MONTH(tbl_claims[[#This Row],[Date of Birth]]), DAY(tbl_claims[[#This Row],[Date of Birth]])), "")</f>
        <v/>
      </c>
    </row>
    <row r="757" spans="1:18" s="9" customFormat="1">
      <c r="A757" s="78"/>
      <c r="B757" s="45"/>
      <c r="C757" s="45"/>
      <c r="D757" s="56"/>
      <c r="E757" s="46"/>
      <c r="F757" s="45"/>
      <c r="G757" s="45"/>
      <c r="H757" s="56"/>
      <c r="I757" s="54"/>
      <c r="J757" s="45"/>
      <c r="K757" s="109"/>
      <c r="L7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7" s="57"/>
      <c r="N757" s="44" t="e">
        <f>VLOOKUP(tbl_claims[[#This Row],[Nationality]],Table4[],3,FALSE)</f>
        <v>#N/A</v>
      </c>
      <c r="O757" s="10" t="str">
        <f>IF(tbl_claims[[#This Row],[Date of Birth]]&lt;&gt;"", DATE(YEAR(tbl_claims[[#This Row],[Date of Birth]])+16, MONTH(tbl_claims[[#This Row],[Date of Birth]]), DAY(tbl_claims[[#This Row],[Date of Birth]])), "")</f>
        <v/>
      </c>
      <c r="P757" s="10" t="str">
        <f>IF(tbl_claims[[#This Row],[Date of Birth]]&lt;&gt;"", DATE(YEAR(tbl_claims[[#This Row],[Date of Birth]])+18, MONTH(tbl_claims[[#This Row],[Date of Birth]]), DAY(tbl_claims[[#This Row],[Date of Birth]])), "")</f>
        <v/>
      </c>
      <c r="Q757" s="10" t="str">
        <f>IF(tbl_claims[[#This Row],[Date of Birth]]&lt;&gt;"", DATE(YEAR(tbl_claims[[#This Row],[Date of Birth]])+21, MONTH(tbl_claims[[#This Row],[Date of Birth]]), DAY(tbl_claims[[#This Row],[Date of Birth]])), "")</f>
        <v/>
      </c>
      <c r="R757" s="10" t="str">
        <f>IF(tbl_claims[[#This Row],[Date of Birth]]&lt;&gt;"", DATE(YEAR(tbl_claims[[#This Row],[Date of Birth]])+25, MONTH(tbl_claims[[#This Row],[Date of Birth]]), DAY(tbl_claims[[#This Row],[Date of Birth]])), "")</f>
        <v/>
      </c>
    </row>
    <row r="758" spans="1:18" s="9" customFormat="1">
      <c r="A758" s="78"/>
      <c r="B758" s="45"/>
      <c r="C758" s="45"/>
      <c r="D758" s="56"/>
      <c r="E758" s="46"/>
      <c r="F758" s="45"/>
      <c r="G758" s="45"/>
      <c r="H758" s="56"/>
      <c r="I758" s="54"/>
      <c r="J758" s="45"/>
      <c r="K758" s="109"/>
      <c r="L7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8" s="57"/>
      <c r="N758" s="44" t="e">
        <f>VLOOKUP(tbl_claims[[#This Row],[Nationality]],Table4[],3,FALSE)</f>
        <v>#N/A</v>
      </c>
      <c r="O758" s="10" t="str">
        <f>IF(tbl_claims[[#This Row],[Date of Birth]]&lt;&gt;"", DATE(YEAR(tbl_claims[[#This Row],[Date of Birth]])+16, MONTH(tbl_claims[[#This Row],[Date of Birth]]), DAY(tbl_claims[[#This Row],[Date of Birth]])), "")</f>
        <v/>
      </c>
      <c r="P758" s="10" t="str">
        <f>IF(tbl_claims[[#This Row],[Date of Birth]]&lt;&gt;"", DATE(YEAR(tbl_claims[[#This Row],[Date of Birth]])+18, MONTH(tbl_claims[[#This Row],[Date of Birth]]), DAY(tbl_claims[[#This Row],[Date of Birth]])), "")</f>
        <v/>
      </c>
      <c r="Q758" s="10" t="str">
        <f>IF(tbl_claims[[#This Row],[Date of Birth]]&lt;&gt;"", DATE(YEAR(tbl_claims[[#This Row],[Date of Birth]])+21, MONTH(tbl_claims[[#This Row],[Date of Birth]]), DAY(tbl_claims[[#This Row],[Date of Birth]])), "")</f>
        <v/>
      </c>
      <c r="R758" s="10" t="str">
        <f>IF(tbl_claims[[#This Row],[Date of Birth]]&lt;&gt;"", DATE(YEAR(tbl_claims[[#This Row],[Date of Birth]])+25, MONTH(tbl_claims[[#This Row],[Date of Birth]]), DAY(tbl_claims[[#This Row],[Date of Birth]])), "")</f>
        <v/>
      </c>
    </row>
    <row r="759" spans="1:18" s="9" customFormat="1">
      <c r="A759" s="78"/>
      <c r="B759" s="45"/>
      <c r="C759" s="45"/>
      <c r="D759" s="56"/>
      <c r="E759" s="46"/>
      <c r="F759" s="45"/>
      <c r="G759" s="45"/>
      <c r="H759" s="56"/>
      <c r="I759" s="54"/>
      <c r="J759" s="45"/>
      <c r="K759" s="109"/>
      <c r="L7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59" s="57"/>
      <c r="N759" s="44" t="e">
        <f>VLOOKUP(tbl_claims[[#This Row],[Nationality]],Table4[],3,FALSE)</f>
        <v>#N/A</v>
      </c>
      <c r="O759" s="10" t="str">
        <f>IF(tbl_claims[[#This Row],[Date of Birth]]&lt;&gt;"", DATE(YEAR(tbl_claims[[#This Row],[Date of Birth]])+16, MONTH(tbl_claims[[#This Row],[Date of Birth]]), DAY(tbl_claims[[#This Row],[Date of Birth]])), "")</f>
        <v/>
      </c>
      <c r="P759" s="10" t="str">
        <f>IF(tbl_claims[[#This Row],[Date of Birth]]&lt;&gt;"", DATE(YEAR(tbl_claims[[#This Row],[Date of Birth]])+18, MONTH(tbl_claims[[#This Row],[Date of Birth]]), DAY(tbl_claims[[#This Row],[Date of Birth]])), "")</f>
        <v/>
      </c>
      <c r="Q759" s="10" t="str">
        <f>IF(tbl_claims[[#This Row],[Date of Birth]]&lt;&gt;"", DATE(YEAR(tbl_claims[[#This Row],[Date of Birth]])+21, MONTH(tbl_claims[[#This Row],[Date of Birth]]), DAY(tbl_claims[[#This Row],[Date of Birth]])), "")</f>
        <v/>
      </c>
      <c r="R759" s="10" t="str">
        <f>IF(tbl_claims[[#This Row],[Date of Birth]]&lt;&gt;"", DATE(YEAR(tbl_claims[[#This Row],[Date of Birth]])+25, MONTH(tbl_claims[[#This Row],[Date of Birth]]), DAY(tbl_claims[[#This Row],[Date of Birth]])), "")</f>
        <v/>
      </c>
    </row>
    <row r="760" spans="1:18" s="9" customFormat="1">
      <c r="A760" s="78"/>
      <c r="B760" s="45"/>
      <c r="C760" s="45"/>
      <c r="D760" s="56"/>
      <c r="E760" s="46"/>
      <c r="F760" s="45"/>
      <c r="G760" s="45"/>
      <c r="H760" s="56"/>
      <c r="I760" s="54"/>
      <c r="J760" s="45"/>
      <c r="K760" s="109"/>
      <c r="L7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0" s="57"/>
      <c r="N760" s="44" t="e">
        <f>VLOOKUP(tbl_claims[[#This Row],[Nationality]],Table4[],3,FALSE)</f>
        <v>#N/A</v>
      </c>
      <c r="O760" s="10" t="str">
        <f>IF(tbl_claims[[#This Row],[Date of Birth]]&lt;&gt;"", DATE(YEAR(tbl_claims[[#This Row],[Date of Birth]])+16, MONTH(tbl_claims[[#This Row],[Date of Birth]]), DAY(tbl_claims[[#This Row],[Date of Birth]])), "")</f>
        <v/>
      </c>
      <c r="P760" s="10" t="str">
        <f>IF(tbl_claims[[#This Row],[Date of Birth]]&lt;&gt;"", DATE(YEAR(tbl_claims[[#This Row],[Date of Birth]])+18, MONTH(tbl_claims[[#This Row],[Date of Birth]]), DAY(tbl_claims[[#This Row],[Date of Birth]])), "")</f>
        <v/>
      </c>
      <c r="Q760" s="10" t="str">
        <f>IF(tbl_claims[[#This Row],[Date of Birth]]&lt;&gt;"", DATE(YEAR(tbl_claims[[#This Row],[Date of Birth]])+21, MONTH(tbl_claims[[#This Row],[Date of Birth]]), DAY(tbl_claims[[#This Row],[Date of Birth]])), "")</f>
        <v/>
      </c>
      <c r="R760" s="10" t="str">
        <f>IF(tbl_claims[[#This Row],[Date of Birth]]&lt;&gt;"", DATE(YEAR(tbl_claims[[#This Row],[Date of Birth]])+25, MONTH(tbl_claims[[#This Row],[Date of Birth]]), DAY(tbl_claims[[#This Row],[Date of Birth]])), "")</f>
        <v/>
      </c>
    </row>
    <row r="761" spans="1:18" s="9" customFormat="1">
      <c r="A761" s="78"/>
      <c r="B761" s="45"/>
      <c r="C761" s="45"/>
      <c r="D761" s="56"/>
      <c r="E761" s="46"/>
      <c r="F761" s="45"/>
      <c r="G761" s="45"/>
      <c r="H761" s="56"/>
      <c r="I761" s="54"/>
      <c r="J761" s="45"/>
      <c r="K761" s="109"/>
      <c r="L7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1" s="57"/>
      <c r="N761" s="44" t="e">
        <f>VLOOKUP(tbl_claims[[#This Row],[Nationality]],Table4[],3,FALSE)</f>
        <v>#N/A</v>
      </c>
      <c r="O761" s="10" t="str">
        <f>IF(tbl_claims[[#This Row],[Date of Birth]]&lt;&gt;"", DATE(YEAR(tbl_claims[[#This Row],[Date of Birth]])+16, MONTH(tbl_claims[[#This Row],[Date of Birth]]), DAY(tbl_claims[[#This Row],[Date of Birth]])), "")</f>
        <v/>
      </c>
      <c r="P761" s="10" t="str">
        <f>IF(tbl_claims[[#This Row],[Date of Birth]]&lt;&gt;"", DATE(YEAR(tbl_claims[[#This Row],[Date of Birth]])+18, MONTH(tbl_claims[[#This Row],[Date of Birth]]), DAY(tbl_claims[[#This Row],[Date of Birth]])), "")</f>
        <v/>
      </c>
      <c r="Q761" s="10" t="str">
        <f>IF(tbl_claims[[#This Row],[Date of Birth]]&lt;&gt;"", DATE(YEAR(tbl_claims[[#This Row],[Date of Birth]])+21, MONTH(tbl_claims[[#This Row],[Date of Birth]]), DAY(tbl_claims[[#This Row],[Date of Birth]])), "")</f>
        <v/>
      </c>
      <c r="R761" s="10" t="str">
        <f>IF(tbl_claims[[#This Row],[Date of Birth]]&lt;&gt;"", DATE(YEAR(tbl_claims[[#This Row],[Date of Birth]])+25, MONTH(tbl_claims[[#This Row],[Date of Birth]]), DAY(tbl_claims[[#This Row],[Date of Birth]])), "")</f>
        <v/>
      </c>
    </row>
    <row r="762" spans="1:18" s="9" customFormat="1">
      <c r="A762" s="78"/>
      <c r="B762" s="45"/>
      <c r="C762" s="45"/>
      <c r="D762" s="56"/>
      <c r="E762" s="46"/>
      <c r="F762" s="45"/>
      <c r="G762" s="45"/>
      <c r="H762" s="56"/>
      <c r="I762" s="54"/>
      <c r="J762" s="45"/>
      <c r="K762" s="109"/>
      <c r="L7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2" s="57"/>
      <c r="N762" s="44" t="e">
        <f>VLOOKUP(tbl_claims[[#This Row],[Nationality]],Table4[],3,FALSE)</f>
        <v>#N/A</v>
      </c>
      <c r="O762" s="10" t="str">
        <f>IF(tbl_claims[[#This Row],[Date of Birth]]&lt;&gt;"", DATE(YEAR(tbl_claims[[#This Row],[Date of Birth]])+16, MONTH(tbl_claims[[#This Row],[Date of Birth]]), DAY(tbl_claims[[#This Row],[Date of Birth]])), "")</f>
        <v/>
      </c>
      <c r="P762" s="10" t="str">
        <f>IF(tbl_claims[[#This Row],[Date of Birth]]&lt;&gt;"", DATE(YEAR(tbl_claims[[#This Row],[Date of Birth]])+18, MONTH(tbl_claims[[#This Row],[Date of Birth]]), DAY(tbl_claims[[#This Row],[Date of Birth]])), "")</f>
        <v/>
      </c>
      <c r="Q762" s="10" t="str">
        <f>IF(tbl_claims[[#This Row],[Date of Birth]]&lt;&gt;"", DATE(YEAR(tbl_claims[[#This Row],[Date of Birth]])+21, MONTH(tbl_claims[[#This Row],[Date of Birth]]), DAY(tbl_claims[[#This Row],[Date of Birth]])), "")</f>
        <v/>
      </c>
      <c r="R762" s="10" t="str">
        <f>IF(tbl_claims[[#This Row],[Date of Birth]]&lt;&gt;"", DATE(YEAR(tbl_claims[[#This Row],[Date of Birth]])+25, MONTH(tbl_claims[[#This Row],[Date of Birth]]), DAY(tbl_claims[[#This Row],[Date of Birth]])), "")</f>
        <v/>
      </c>
    </row>
    <row r="763" spans="1:18" s="9" customFormat="1">
      <c r="A763" s="78"/>
      <c r="B763" s="45"/>
      <c r="C763" s="45"/>
      <c r="D763" s="56"/>
      <c r="E763" s="46"/>
      <c r="F763" s="45"/>
      <c r="G763" s="45"/>
      <c r="H763" s="56"/>
      <c r="I763" s="54"/>
      <c r="J763" s="45"/>
      <c r="K763" s="109"/>
      <c r="L7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3" s="57"/>
      <c r="N763" s="44" t="e">
        <f>VLOOKUP(tbl_claims[[#This Row],[Nationality]],Table4[],3,FALSE)</f>
        <v>#N/A</v>
      </c>
      <c r="O763" s="10" t="str">
        <f>IF(tbl_claims[[#This Row],[Date of Birth]]&lt;&gt;"", DATE(YEAR(tbl_claims[[#This Row],[Date of Birth]])+16, MONTH(tbl_claims[[#This Row],[Date of Birth]]), DAY(tbl_claims[[#This Row],[Date of Birth]])), "")</f>
        <v/>
      </c>
      <c r="P763" s="10" t="str">
        <f>IF(tbl_claims[[#This Row],[Date of Birth]]&lt;&gt;"", DATE(YEAR(tbl_claims[[#This Row],[Date of Birth]])+18, MONTH(tbl_claims[[#This Row],[Date of Birth]]), DAY(tbl_claims[[#This Row],[Date of Birth]])), "")</f>
        <v/>
      </c>
      <c r="Q763" s="10" t="str">
        <f>IF(tbl_claims[[#This Row],[Date of Birth]]&lt;&gt;"", DATE(YEAR(tbl_claims[[#This Row],[Date of Birth]])+21, MONTH(tbl_claims[[#This Row],[Date of Birth]]), DAY(tbl_claims[[#This Row],[Date of Birth]])), "")</f>
        <v/>
      </c>
      <c r="R763" s="10" t="str">
        <f>IF(tbl_claims[[#This Row],[Date of Birth]]&lt;&gt;"", DATE(YEAR(tbl_claims[[#This Row],[Date of Birth]])+25, MONTH(tbl_claims[[#This Row],[Date of Birth]]), DAY(tbl_claims[[#This Row],[Date of Birth]])), "")</f>
        <v/>
      </c>
    </row>
    <row r="764" spans="1:18" s="9" customFormat="1">
      <c r="A764" s="78"/>
      <c r="B764" s="45"/>
      <c r="C764" s="45"/>
      <c r="D764" s="56"/>
      <c r="E764" s="46"/>
      <c r="F764" s="45"/>
      <c r="G764" s="45"/>
      <c r="H764" s="56"/>
      <c r="I764" s="54"/>
      <c r="J764" s="45"/>
      <c r="K764" s="109"/>
      <c r="L7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4" s="57"/>
      <c r="N764" s="44" t="e">
        <f>VLOOKUP(tbl_claims[[#This Row],[Nationality]],Table4[],3,FALSE)</f>
        <v>#N/A</v>
      </c>
      <c r="O764" s="10" t="str">
        <f>IF(tbl_claims[[#This Row],[Date of Birth]]&lt;&gt;"", DATE(YEAR(tbl_claims[[#This Row],[Date of Birth]])+16, MONTH(tbl_claims[[#This Row],[Date of Birth]]), DAY(tbl_claims[[#This Row],[Date of Birth]])), "")</f>
        <v/>
      </c>
      <c r="P764" s="10" t="str">
        <f>IF(tbl_claims[[#This Row],[Date of Birth]]&lt;&gt;"", DATE(YEAR(tbl_claims[[#This Row],[Date of Birth]])+18, MONTH(tbl_claims[[#This Row],[Date of Birth]]), DAY(tbl_claims[[#This Row],[Date of Birth]])), "")</f>
        <v/>
      </c>
      <c r="Q764" s="10" t="str">
        <f>IF(tbl_claims[[#This Row],[Date of Birth]]&lt;&gt;"", DATE(YEAR(tbl_claims[[#This Row],[Date of Birth]])+21, MONTH(tbl_claims[[#This Row],[Date of Birth]]), DAY(tbl_claims[[#This Row],[Date of Birth]])), "")</f>
        <v/>
      </c>
      <c r="R764" s="10" t="str">
        <f>IF(tbl_claims[[#This Row],[Date of Birth]]&lt;&gt;"", DATE(YEAR(tbl_claims[[#This Row],[Date of Birth]])+25, MONTH(tbl_claims[[#This Row],[Date of Birth]]), DAY(tbl_claims[[#This Row],[Date of Birth]])), "")</f>
        <v/>
      </c>
    </row>
    <row r="765" spans="1:18" s="9" customFormat="1">
      <c r="A765" s="78"/>
      <c r="B765" s="45"/>
      <c r="C765" s="45"/>
      <c r="D765" s="56"/>
      <c r="E765" s="46"/>
      <c r="F765" s="45"/>
      <c r="G765" s="45"/>
      <c r="H765" s="56"/>
      <c r="I765" s="54"/>
      <c r="J765" s="45"/>
      <c r="K765" s="109"/>
      <c r="L7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5" s="57"/>
      <c r="N765" s="44" t="e">
        <f>VLOOKUP(tbl_claims[[#This Row],[Nationality]],Table4[],3,FALSE)</f>
        <v>#N/A</v>
      </c>
      <c r="O765" s="10" t="str">
        <f>IF(tbl_claims[[#This Row],[Date of Birth]]&lt;&gt;"", DATE(YEAR(tbl_claims[[#This Row],[Date of Birth]])+16, MONTH(tbl_claims[[#This Row],[Date of Birth]]), DAY(tbl_claims[[#This Row],[Date of Birth]])), "")</f>
        <v/>
      </c>
      <c r="P765" s="10" t="str">
        <f>IF(tbl_claims[[#This Row],[Date of Birth]]&lt;&gt;"", DATE(YEAR(tbl_claims[[#This Row],[Date of Birth]])+18, MONTH(tbl_claims[[#This Row],[Date of Birth]]), DAY(tbl_claims[[#This Row],[Date of Birth]])), "")</f>
        <v/>
      </c>
      <c r="Q765" s="10" t="str">
        <f>IF(tbl_claims[[#This Row],[Date of Birth]]&lt;&gt;"", DATE(YEAR(tbl_claims[[#This Row],[Date of Birth]])+21, MONTH(tbl_claims[[#This Row],[Date of Birth]]), DAY(tbl_claims[[#This Row],[Date of Birth]])), "")</f>
        <v/>
      </c>
      <c r="R765" s="10" t="str">
        <f>IF(tbl_claims[[#This Row],[Date of Birth]]&lt;&gt;"", DATE(YEAR(tbl_claims[[#This Row],[Date of Birth]])+25, MONTH(tbl_claims[[#This Row],[Date of Birth]]), DAY(tbl_claims[[#This Row],[Date of Birth]])), "")</f>
        <v/>
      </c>
    </row>
    <row r="766" spans="1:18" s="9" customFormat="1">
      <c r="A766" s="78"/>
      <c r="B766" s="45"/>
      <c r="C766" s="45"/>
      <c r="D766" s="56"/>
      <c r="E766" s="46"/>
      <c r="F766" s="45"/>
      <c r="G766" s="45"/>
      <c r="H766" s="56"/>
      <c r="I766" s="54"/>
      <c r="J766" s="45"/>
      <c r="K766" s="109"/>
      <c r="L7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6" s="57"/>
      <c r="N766" s="44" t="e">
        <f>VLOOKUP(tbl_claims[[#This Row],[Nationality]],Table4[],3,FALSE)</f>
        <v>#N/A</v>
      </c>
      <c r="O766" s="10" t="str">
        <f>IF(tbl_claims[[#This Row],[Date of Birth]]&lt;&gt;"", DATE(YEAR(tbl_claims[[#This Row],[Date of Birth]])+16, MONTH(tbl_claims[[#This Row],[Date of Birth]]), DAY(tbl_claims[[#This Row],[Date of Birth]])), "")</f>
        <v/>
      </c>
      <c r="P766" s="10" t="str">
        <f>IF(tbl_claims[[#This Row],[Date of Birth]]&lt;&gt;"", DATE(YEAR(tbl_claims[[#This Row],[Date of Birth]])+18, MONTH(tbl_claims[[#This Row],[Date of Birth]]), DAY(tbl_claims[[#This Row],[Date of Birth]])), "")</f>
        <v/>
      </c>
      <c r="Q766" s="10" t="str">
        <f>IF(tbl_claims[[#This Row],[Date of Birth]]&lt;&gt;"", DATE(YEAR(tbl_claims[[#This Row],[Date of Birth]])+21, MONTH(tbl_claims[[#This Row],[Date of Birth]]), DAY(tbl_claims[[#This Row],[Date of Birth]])), "")</f>
        <v/>
      </c>
      <c r="R766" s="10" t="str">
        <f>IF(tbl_claims[[#This Row],[Date of Birth]]&lt;&gt;"", DATE(YEAR(tbl_claims[[#This Row],[Date of Birth]])+25, MONTH(tbl_claims[[#This Row],[Date of Birth]]), DAY(tbl_claims[[#This Row],[Date of Birth]])), "")</f>
        <v/>
      </c>
    </row>
    <row r="767" spans="1:18" s="9" customFormat="1">
      <c r="A767" s="78"/>
      <c r="B767" s="45"/>
      <c r="C767" s="45"/>
      <c r="D767" s="56"/>
      <c r="E767" s="46"/>
      <c r="F767" s="45"/>
      <c r="G767" s="45"/>
      <c r="H767" s="56"/>
      <c r="I767" s="54"/>
      <c r="J767" s="45"/>
      <c r="K767" s="109"/>
      <c r="L7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7" s="57"/>
      <c r="N767" s="44" t="e">
        <f>VLOOKUP(tbl_claims[[#This Row],[Nationality]],Table4[],3,FALSE)</f>
        <v>#N/A</v>
      </c>
      <c r="O767" s="10" t="str">
        <f>IF(tbl_claims[[#This Row],[Date of Birth]]&lt;&gt;"", DATE(YEAR(tbl_claims[[#This Row],[Date of Birth]])+16, MONTH(tbl_claims[[#This Row],[Date of Birth]]), DAY(tbl_claims[[#This Row],[Date of Birth]])), "")</f>
        <v/>
      </c>
      <c r="P767" s="10" t="str">
        <f>IF(tbl_claims[[#This Row],[Date of Birth]]&lt;&gt;"", DATE(YEAR(tbl_claims[[#This Row],[Date of Birth]])+18, MONTH(tbl_claims[[#This Row],[Date of Birth]]), DAY(tbl_claims[[#This Row],[Date of Birth]])), "")</f>
        <v/>
      </c>
      <c r="Q767" s="10" t="str">
        <f>IF(tbl_claims[[#This Row],[Date of Birth]]&lt;&gt;"", DATE(YEAR(tbl_claims[[#This Row],[Date of Birth]])+21, MONTH(tbl_claims[[#This Row],[Date of Birth]]), DAY(tbl_claims[[#This Row],[Date of Birth]])), "")</f>
        <v/>
      </c>
      <c r="R767" s="10" t="str">
        <f>IF(tbl_claims[[#This Row],[Date of Birth]]&lt;&gt;"", DATE(YEAR(tbl_claims[[#This Row],[Date of Birth]])+25, MONTH(tbl_claims[[#This Row],[Date of Birth]]), DAY(tbl_claims[[#This Row],[Date of Birth]])), "")</f>
        <v/>
      </c>
    </row>
    <row r="768" spans="1:18" s="9" customFormat="1">
      <c r="A768" s="78"/>
      <c r="B768" s="45"/>
      <c r="C768" s="45"/>
      <c r="D768" s="56"/>
      <c r="E768" s="46"/>
      <c r="F768" s="45"/>
      <c r="G768" s="45"/>
      <c r="H768" s="56"/>
      <c r="I768" s="54"/>
      <c r="J768" s="45"/>
      <c r="K768" s="109"/>
      <c r="L7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8" s="57"/>
      <c r="N768" s="44" t="e">
        <f>VLOOKUP(tbl_claims[[#This Row],[Nationality]],Table4[],3,FALSE)</f>
        <v>#N/A</v>
      </c>
      <c r="O768" s="10" t="str">
        <f>IF(tbl_claims[[#This Row],[Date of Birth]]&lt;&gt;"", DATE(YEAR(tbl_claims[[#This Row],[Date of Birth]])+16, MONTH(tbl_claims[[#This Row],[Date of Birth]]), DAY(tbl_claims[[#This Row],[Date of Birth]])), "")</f>
        <v/>
      </c>
      <c r="P768" s="10" t="str">
        <f>IF(tbl_claims[[#This Row],[Date of Birth]]&lt;&gt;"", DATE(YEAR(tbl_claims[[#This Row],[Date of Birth]])+18, MONTH(tbl_claims[[#This Row],[Date of Birth]]), DAY(tbl_claims[[#This Row],[Date of Birth]])), "")</f>
        <v/>
      </c>
      <c r="Q768" s="10" t="str">
        <f>IF(tbl_claims[[#This Row],[Date of Birth]]&lt;&gt;"", DATE(YEAR(tbl_claims[[#This Row],[Date of Birth]])+21, MONTH(tbl_claims[[#This Row],[Date of Birth]]), DAY(tbl_claims[[#This Row],[Date of Birth]])), "")</f>
        <v/>
      </c>
      <c r="R768" s="10" t="str">
        <f>IF(tbl_claims[[#This Row],[Date of Birth]]&lt;&gt;"", DATE(YEAR(tbl_claims[[#This Row],[Date of Birth]])+25, MONTH(tbl_claims[[#This Row],[Date of Birth]]), DAY(tbl_claims[[#This Row],[Date of Birth]])), "")</f>
        <v/>
      </c>
    </row>
    <row r="769" spans="1:18" s="9" customFormat="1">
      <c r="A769" s="78"/>
      <c r="B769" s="45"/>
      <c r="C769" s="45"/>
      <c r="D769" s="56"/>
      <c r="E769" s="46"/>
      <c r="F769" s="45"/>
      <c r="G769" s="45"/>
      <c r="H769" s="56"/>
      <c r="I769" s="54"/>
      <c r="J769" s="45"/>
      <c r="K769" s="109"/>
      <c r="L7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69" s="57"/>
      <c r="N769" s="44" t="e">
        <f>VLOOKUP(tbl_claims[[#This Row],[Nationality]],Table4[],3,FALSE)</f>
        <v>#N/A</v>
      </c>
      <c r="O769" s="10" t="str">
        <f>IF(tbl_claims[[#This Row],[Date of Birth]]&lt;&gt;"", DATE(YEAR(tbl_claims[[#This Row],[Date of Birth]])+16, MONTH(tbl_claims[[#This Row],[Date of Birth]]), DAY(tbl_claims[[#This Row],[Date of Birth]])), "")</f>
        <v/>
      </c>
      <c r="P769" s="10" t="str">
        <f>IF(tbl_claims[[#This Row],[Date of Birth]]&lt;&gt;"", DATE(YEAR(tbl_claims[[#This Row],[Date of Birth]])+18, MONTH(tbl_claims[[#This Row],[Date of Birth]]), DAY(tbl_claims[[#This Row],[Date of Birth]])), "")</f>
        <v/>
      </c>
      <c r="Q769" s="10" t="str">
        <f>IF(tbl_claims[[#This Row],[Date of Birth]]&lt;&gt;"", DATE(YEAR(tbl_claims[[#This Row],[Date of Birth]])+21, MONTH(tbl_claims[[#This Row],[Date of Birth]]), DAY(tbl_claims[[#This Row],[Date of Birth]])), "")</f>
        <v/>
      </c>
      <c r="R769" s="10" t="str">
        <f>IF(tbl_claims[[#This Row],[Date of Birth]]&lt;&gt;"", DATE(YEAR(tbl_claims[[#This Row],[Date of Birth]])+25, MONTH(tbl_claims[[#This Row],[Date of Birth]]), DAY(tbl_claims[[#This Row],[Date of Birth]])), "")</f>
        <v/>
      </c>
    </row>
    <row r="770" spans="1:18" s="9" customFormat="1">
      <c r="A770" s="78"/>
      <c r="B770" s="45"/>
      <c r="C770" s="45"/>
      <c r="D770" s="56"/>
      <c r="E770" s="46"/>
      <c r="F770" s="45"/>
      <c r="G770" s="45"/>
      <c r="H770" s="56"/>
      <c r="I770" s="54"/>
      <c r="J770" s="45"/>
      <c r="K770" s="109"/>
      <c r="L7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0" s="57"/>
      <c r="N770" s="44" t="e">
        <f>VLOOKUP(tbl_claims[[#This Row],[Nationality]],Table4[],3,FALSE)</f>
        <v>#N/A</v>
      </c>
      <c r="O770" s="10" t="str">
        <f>IF(tbl_claims[[#This Row],[Date of Birth]]&lt;&gt;"", DATE(YEAR(tbl_claims[[#This Row],[Date of Birth]])+16, MONTH(tbl_claims[[#This Row],[Date of Birth]]), DAY(tbl_claims[[#This Row],[Date of Birth]])), "")</f>
        <v/>
      </c>
      <c r="P770" s="10" t="str">
        <f>IF(tbl_claims[[#This Row],[Date of Birth]]&lt;&gt;"", DATE(YEAR(tbl_claims[[#This Row],[Date of Birth]])+18, MONTH(tbl_claims[[#This Row],[Date of Birth]]), DAY(tbl_claims[[#This Row],[Date of Birth]])), "")</f>
        <v/>
      </c>
      <c r="Q770" s="10" t="str">
        <f>IF(tbl_claims[[#This Row],[Date of Birth]]&lt;&gt;"", DATE(YEAR(tbl_claims[[#This Row],[Date of Birth]])+21, MONTH(tbl_claims[[#This Row],[Date of Birth]]), DAY(tbl_claims[[#This Row],[Date of Birth]])), "")</f>
        <v/>
      </c>
      <c r="R770" s="10" t="str">
        <f>IF(tbl_claims[[#This Row],[Date of Birth]]&lt;&gt;"", DATE(YEAR(tbl_claims[[#This Row],[Date of Birth]])+25, MONTH(tbl_claims[[#This Row],[Date of Birth]]), DAY(tbl_claims[[#This Row],[Date of Birth]])), "")</f>
        <v/>
      </c>
    </row>
    <row r="771" spans="1:18" s="9" customFormat="1">
      <c r="A771" s="78"/>
      <c r="B771" s="45"/>
      <c r="C771" s="45"/>
      <c r="D771" s="56"/>
      <c r="E771" s="46"/>
      <c r="F771" s="45"/>
      <c r="G771" s="45"/>
      <c r="H771" s="56"/>
      <c r="I771" s="54"/>
      <c r="J771" s="45"/>
      <c r="K771" s="109"/>
      <c r="L7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1" s="57"/>
      <c r="N771" s="44" t="e">
        <f>VLOOKUP(tbl_claims[[#This Row],[Nationality]],Table4[],3,FALSE)</f>
        <v>#N/A</v>
      </c>
      <c r="O771" s="10" t="str">
        <f>IF(tbl_claims[[#This Row],[Date of Birth]]&lt;&gt;"", DATE(YEAR(tbl_claims[[#This Row],[Date of Birth]])+16, MONTH(tbl_claims[[#This Row],[Date of Birth]]), DAY(tbl_claims[[#This Row],[Date of Birth]])), "")</f>
        <v/>
      </c>
      <c r="P771" s="10" t="str">
        <f>IF(tbl_claims[[#This Row],[Date of Birth]]&lt;&gt;"", DATE(YEAR(tbl_claims[[#This Row],[Date of Birth]])+18, MONTH(tbl_claims[[#This Row],[Date of Birth]]), DAY(tbl_claims[[#This Row],[Date of Birth]])), "")</f>
        <v/>
      </c>
      <c r="Q771" s="10" t="str">
        <f>IF(tbl_claims[[#This Row],[Date of Birth]]&lt;&gt;"", DATE(YEAR(tbl_claims[[#This Row],[Date of Birth]])+21, MONTH(tbl_claims[[#This Row],[Date of Birth]]), DAY(tbl_claims[[#This Row],[Date of Birth]])), "")</f>
        <v/>
      </c>
      <c r="R771" s="10" t="str">
        <f>IF(tbl_claims[[#This Row],[Date of Birth]]&lt;&gt;"", DATE(YEAR(tbl_claims[[#This Row],[Date of Birth]])+25, MONTH(tbl_claims[[#This Row],[Date of Birth]]), DAY(tbl_claims[[#This Row],[Date of Birth]])), "")</f>
        <v/>
      </c>
    </row>
    <row r="772" spans="1:18" s="9" customFormat="1">
      <c r="A772" s="78"/>
      <c r="B772" s="45"/>
      <c r="C772" s="45"/>
      <c r="D772" s="56"/>
      <c r="E772" s="46"/>
      <c r="F772" s="45"/>
      <c r="G772" s="45"/>
      <c r="H772" s="56"/>
      <c r="I772" s="54"/>
      <c r="J772" s="45"/>
      <c r="K772" s="109"/>
      <c r="L7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2" s="57"/>
      <c r="N772" s="44" t="e">
        <f>VLOOKUP(tbl_claims[[#This Row],[Nationality]],Table4[],3,FALSE)</f>
        <v>#N/A</v>
      </c>
      <c r="O772" s="10" t="str">
        <f>IF(tbl_claims[[#This Row],[Date of Birth]]&lt;&gt;"", DATE(YEAR(tbl_claims[[#This Row],[Date of Birth]])+16, MONTH(tbl_claims[[#This Row],[Date of Birth]]), DAY(tbl_claims[[#This Row],[Date of Birth]])), "")</f>
        <v/>
      </c>
      <c r="P772" s="10" t="str">
        <f>IF(tbl_claims[[#This Row],[Date of Birth]]&lt;&gt;"", DATE(YEAR(tbl_claims[[#This Row],[Date of Birth]])+18, MONTH(tbl_claims[[#This Row],[Date of Birth]]), DAY(tbl_claims[[#This Row],[Date of Birth]])), "")</f>
        <v/>
      </c>
      <c r="Q772" s="10" t="str">
        <f>IF(tbl_claims[[#This Row],[Date of Birth]]&lt;&gt;"", DATE(YEAR(tbl_claims[[#This Row],[Date of Birth]])+21, MONTH(tbl_claims[[#This Row],[Date of Birth]]), DAY(tbl_claims[[#This Row],[Date of Birth]])), "")</f>
        <v/>
      </c>
      <c r="R772" s="10" t="str">
        <f>IF(tbl_claims[[#This Row],[Date of Birth]]&lt;&gt;"", DATE(YEAR(tbl_claims[[#This Row],[Date of Birth]])+25, MONTH(tbl_claims[[#This Row],[Date of Birth]]), DAY(tbl_claims[[#This Row],[Date of Birth]])), "")</f>
        <v/>
      </c>
    </row>
    <row r="773" spans="1:18" s="9" customFormat="1">
      <c r="A773" s="78"/>
      <c r="B773" s="45"/>
      <c r="C773" s="45"/>
      <c r="D773" s="56"/>
      <c r="E773" s="46"/>
      <c r="F773" s="45"/>
      <c r="G773" s="45"/>
      <c r="H773" s="56"/>
      <c r="I773" s="54"/>
      <c r="J773" s="45"/>
      <c r="K773" s="109"/>
      <c r="L7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3" s="57"/>
      <c r="N773" s="44" t="e">
        <f>VLOOKUP(tbl_claims[[#This Row],[Nationality]],Table4[],3,FALSE)</f>
        <v>#N/A</v>
      </c>
      <c r="O773" s="10" t="str">
        <f>IF(tbl_claims[[#This Row],[Date of Birth]]&lt;&gt;"", DATE(YEAR(tbl_claims[[#This Row],[Date of Birth]])+16, MONTH(tbl_claims[[#This Row],[Date of Birth]]), DAY(tbl_claims[[#This Row],[Date of Birth]])), "")</f>
        <v/>
      </c>
      <c r="P773" s="10" t="str">
        <f>IF(tbl_claims[[#This Row],[Date of Birth]]&lt;&gt;"", DATE(YEAR(tbl_claims[[#This Row],[Date of Birth]])+18, MONTH(tbl_claims[[#This Row],[Date of Birth]]), DAY(tbl_claims[[#This Row],[Date of Birth]])), "")</f>
        <v/>
      </c>
      <c r="Q773" s="10" t="str">
        <f>IF(tbl_claims[[#This Row],[Date of Birth]]&lt;&gt;"", DATE(YEAR(tbl_claims[[#This Row],[Date of Birth]])+21, MONTH(tbl_claims[[#This Row],[Date of Birth]]), DAY(tbl_claims[[#This Row],[Date of Birth]])), "")</f>
        <v/>
      </c>
      <c r="R773" s="10" t="str">
        <f>IF(tbl_claims[[#This Row],[Date of Birth]]&lt;&gt;"", DATE(YEAR(tbl_claims[[#This Row],[Date of Birth]])+25, MONTH(tbl_claims[[#This Row],[Date of Birth]]), DAY(tbl_claims[[#This Row],[Date of Birth]])), "")</f>
        <v/>
      </c>
    </row>
    <row r="774" spans="1:18" s="9" customFormat="1">
      <c r="A774" s="78"/>
      <c r="B774" s="45"/>
      <c r="C774" s="45"/>
      <c r="D774" s="56"/>
      <c r="E774" s="46"/>
      <c r="F774" s="45"/>
      <c r="G774" s="45"/>
      <c r="H774" s="56"/>
      <c r="I774" s="54"/>
      <c r="J774" s="45"/>
      <c r="K774" s="109"/>
      <c r="L7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4" s="57"/>
      <c r="N774" s="44" t="e">
        <f>VLOOKUP(tbl_claims[[#This Row],[Nationality]],Table4[],3,FALSE)</f>
        <v>#N/A</v>
      </c>
      <c r="O774" s="10" t="str">
        <f>IF(tbl_claims[[#This Row],[Date of Birth]]&lt;&gt;"", DATE(YEAR(tbl_claims[[#This Row],[Date of Birth]])+16, MONTH(tbl_claims[[#This Row],[Date of Birth]]), DAY(tbl_claims[[#This Row],[Date of Birth]])), "")</f>
        <v/>
      </c>
      <c r="P774" s="10" t="str">
        <f>IF(tbl_claims[[#This Row],[Date of Birth]]&lt;&gt;"", DATE(YEAR(tbl_claims[[#This Row],[Date of Birth]])+18, MONTH(tbl_claims[[#This Row],[Date of Birth]]), DAY(tbl_claims[[#This Row],[Date of Birth]])), "")</f>
        <v/>
      </c>
      <c r="Q774" s="10" t="str">
        <f>IF(tbl_claims[[#This Row],[Date of Birth]]&lt;&gt;"", DATE(YEAR(tbl_claims[[#This Row],[Date of Birth]])+21, MONTH(tbl_claims[[#This Row],[Date of Birth]]), DAY(tbl_claims[[#This Row],[Date of Birth]])), "")</f>
        <v/>
      </c>
      <c r="R774" s="10" t="str">
        <f>IF(tbl_claims[[#This Row],[Date of Birth]]&lt;&gt;"", DATE(YEAR(tbl_claims[[#This Row],[Date of Birth]])+25, MONTH(tbl_claims[[#This Row],[Date of Birth]]), DAY(tbl_claims[[#This Row],[Date of Birth]])), "")</f>
        <v/>
      </c>
    </row>
    <row r="775" spans="1:18" s="9" customFormat="1">
      <c r="A775" s="78"/>
      <c r="B775" s="45"/>
      <c r="C775" s="45"/>
      <c r="D775" s="56"/>
      <c r="E775" s="46"/>
      <c r="F775" s="45"/>
      <c r="G775" s="45"/>
      <c r="H775" s="56"/>
      <c r="I775" s="54"/>
      <c r="J775" s="45"/>
      <c r="K775" s="109"/>
      <c r="L7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5" s="57"/>
      <c r="N775" s="44" t="e">
        <f>VLOOKUP(tbl_claims[[#This Row],[Nationality]],Table4[],3,FALSE)</f>
        <v>#N/A</v>
      </c>
      <c r="O775" s="10" t="str">
        <f>IF(tbl_claims[[#This Row],[Date of Birth]]&lt;&gt;"", DATE(YEAR(tbl_claims[[#This Row],[Date of Birth]])+16, MONTH(tbl_claims[[#This Row],[Date of Birth]]), DAY(tbl_claims[[#This Row],[Date of Birth]])), "")</f>
        <v/>
      </c>
      <c r="P775" s="10" t="str">
        <f>IF(tbl_claims[[#This Row],[Date of Birth]]&lt;&gt;"", DATE(YEAR(tbl_claims[[#This Row],[Date of Birth]])+18, MONTH(tbl_claims[[#This Row],[Date of Birth]]), DAY(tbl_claims[[#This Row],[Date of Birth]])), "")</f>
        <v/>
      </c>
      <c r="Q775" s="10" t="str">
        <f>IF(tbl_claims[[#This Row],[Date of Birth]]&lt;&gt;"", DATE(YEAR(tbl_claims[[#This Row],[Date of Birth]])+21, MONTH(tbl_claims[[#This Row],[Date of Birth]]), DAY(tbl_claims[[#This Row],[Date of Birth]])), "")</f>
        <v/>
      </c>
      <c r="R775" s="10" t="str">
        <f>IF(tbl_claims[[#This Row],[Date of Birth]]&lt;&gt;"", DATE(YEAR(tbl_claims[[#This Row],[Date of Birth]])+25, MONTH(tbl_claims[[#This Row],[Date of Birth]]), DAY(tbl_claims[[#This Row],[Date of Birth]])), "")</f>
        <v/>
      </c>
    </row>
    <row r="776" spans="1:18" s="9" customFormat="1">
      <c r="A776" s="78"/>
      <c r="B776" s="45"/>
      <c r="C776" s="45"/>
      <c r="D776" s="56"/>
      <c r="E776" s="46"/>
      <c r="F776" s="45"/>
      <c r="G776" s="45"/>
      <c r="H776" s="56"/>
      <c r="I776" s="54"/>
      <c r="J776" s="45"/>
      <c r="K776" s="109"/>
      <c r="L7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6" s="57"/>
      <c r="N776" s="44" t="e">
        <f>VLOOKUP(tbl_claims[[#This Row],[Nationality]],Table4[],3,FALSE)</f>
        <v>#N/A</v>
      </c>
      <c r="O776" s="10" t="str">
        <f>IF(tbl_claims[[#This Row],[Date of Birth]]&lt;&gt;"", DATE(YEAR(tbl_claims[[#This Row],[Date of Birth]])+16, MONTH(tbl_claims[[#This Row],[Date of Birth]]), DAY(tbl_claims[[#This Row],[Date of Birth]])), "")</f>
        <v/>
      </c>
      <c r="P776" s="10" t="str">
        <f>IF(tbl_claims[[#This Row],[Date of Birth]]&lt;&gt;"", DATE(YEAR(tbl_claims[[#This Row],[Date of Birth]])+18, MONTH(tbl_claims[[#This Row],[Date of Birth]]), DAY(tbl_claims[[#This Row],[Date of Birth]])), "")</f>
        <v/>
      </c>
      <c r="Q776" s="10" t="str">
        <f>IF(tbl_claims[[#This Row],[Date of Birth]]&lt;&gt;"", DATE(YEAR(tbl_claims[[#This Row],[Date of Birth]])+21, MONTH(tbl_claims[[#This Row],[Date of Birth]]), DAY(tbl_claims[[#This Row],[Date of Birth]])), "")</f>
        <v/>
      </c>
      <c r="R776" s="10" t="str">
        <f>IF(tbl_claims[[#This Row],[Date of Birth]]&lt;&gt;"", DATE(YEAR(tbl_claims[[#This Row],[Date of Birth]])+25, MONTH(tbl_claims[[#This Row],[Date of Birth]]), DAY(tbl_claims[[#This Row],[Date of Birth]])), "")</f>
        <v/>
      </c>
    </row>
    <row r="777" spans="1:18" s="9" customFormat="1">
      <c r="A777" s="78"/>
      <c r="B777" s="45"/>
      <c r="C777" s="45"/>
      <c r="D777" s="56"/>
      <c r="E777" s="46"/>
      <c r="F777" s="45"/>
      <c r="G777" s="45"/>
      <c r="H777" s="56"/>
      <c r="I777" s="54"/>
      <c r="J777" s="45"/>
      <c r="K777" s="109"/>
      <c r="L7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7" s="57"/>
      <c r="N777" s="44" t="e">
        <f>VLOOKUP(tbl_claims[[#This Row],[Nationality]],Table4[],3,FALSE)</f>
        <v>#N/A</v>
      </c>
      <c r="O777" s="10" t="str">
        <f>IF(tbl_claims[[#This Row],[Date of Birth]]&lt;&gt;"", DATE(YEAR(tbl_claims[[#This Row],[Date of Birth]])+16, MONTH(tbl_claims[[#This Row],[Date of Birth]]), DAY(tbl_claims[[#This Row],[Date of Birth]])), "")</f>
        <v/>
      </c>
      <c r="P777" s="10" t="str">
        <f>IF(tbl_claims[[#This Row],[Date of Birth]]&lt;&gt;"", DATE(YEAR(tbl_claims[[#This Row],[Date of Birth]])+18, MONTH(tbl_claims[[#This Row],[Date of Birth]]), DAY(tbl_claims[[#This Row],[Date of Birth]])), "")</f>
        <v/>
      </c>
      <c r="Q777" s="10" t="str">
        <f>IF(tbl_claims[[#This Row],[Date of Birth]]&lt;&gt;"", DATE(YEAR(tbl_claims[[#This Row],[Date of Birth]])+21, MONTH(tbl_claims[[#This Row],[Date of Birth]]), DAY(tbl_claims[[#This Row],[Date of Birth]])), "")</f>
        <v/>
      </c>
      <c r="R777" s="10" t="str">
        <f>IF(tbl_claims[[#This Row],[Date of Birth]]&lt;&gt;"", DATE(YEAR(tbl_claims[[#This Row],[Date of Birth]])+25, MONTH(tbl_claims[[#This Row],[Date of Birth]]), DAY(tbl_claims[[#This Row],[Date of Birth]])), "")</f>
        <v/>
      </c>
    </row>
    <row r="778" spans="1:18" s="9" customFormat="1">
      <c r="A778" s="78"/>
      <c r="B778" s="45"/>
      <c r="C778" s="45"/>
      <c r="D778" s="56"/>
      <c r="E778" s="46"/>
      <c r="F778" s="45"/>
      <c r="G778" s="45"/>
      <c r="H778" s="56"/>
      <c r="I778" s="54"/>
      <c r="J778" s="45"/>
      <c r="K778" s="109"/>
      <c r="L7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8" s="57"/>
      <c r="N778" s="44" t="e">
        <f>VLOOKUP(tbl_claims[[#This Row],[Nationality]],Table4[],3,FALSE)</f>
        <v>#N/A</v>
      </c>
      <c r="O778" s="10" t="str">
        <f>IF(tbl_claims[[#This Row],[Date of Birth]]&lt;&gt;"", DATE(YEAR(tbl_claims[[#This Row],[Date of Birth]])+16, MONTH(tbl_claims[[#This Row],[Date of Birth]]), DAY(tbl_claims[[#This Row],[Date of Birth]])), "")</f>
        <v/>
      </c>
      <c r="P778" s="10" t="str">
        <f>IF(tbl_claims[[#This Row],[Date of Birth]]&lt;&gt;"", DATE(YEAR(tbl_claims[[#This Row],[Date of Birth]])+18, MONTH(tbl_claims[[#This Row],[Date of Birth]]), DAY(tbl_claims[[#This Row],[Date of Birth]])), "")</f>
        <v/>
      </c>
      <c r="Q778" s="10" t="str">
        <f>IF(tbl_claims[[#This Row],[Date of Birth]]&lt;&gt;"", DATE(YEAR(tbl_claims[[#This Row],[Date of Birth]])+21, MONTH(tbl_claims[[#This Row],[Date of Birth]]), DAY(tbl_claims[[#This Row],[Date of Birth]])), "")</f>
        <v/>
      </c>
      <c r="R778" s="10" t="str">
        <f>IF(tbl_claims[[#This Row],[Date of Birth]]&lt;&gt;"", DATE(YEAR(tbl_claims[[#This Row],[Date of Birth]])+25, MONTH(tbl_claims[[#This Row],[Date of Birth]]), DAY(tbl_claims[[#This Row],[Date of Birth]])), "")</f>
        <v/>
      </c>
    </row>
    <row r="779" spans="1:18" s="9" customFormat="1">
      <c r="A779" s="78"/>
      <c r="B779" s="45"/>
      <c r="C779" s="45"/>
      <c r="D779" s="56"/>
      <c r="E779" s="46"/>
      <c r="F779" s="45"/>
      <c r="G779" s="45"/>
      <c r="H779" s="56"/>
      <c r="I779" s="54"/>
      <c r="J779" s="45"/>
      <c r="K779" s="109"/>
      <c r="L7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79" s="57"/>
      <c r="N779" s="44" t="e">
        <f>VLOOKUP(tbl_claims[[#This Row],[Nationality]],Table4[],3,FALSE)</f>
        <v>#N/A</v>
      </c>
      <c r="O779" s="10" t="str">
        <f>IF(tbl_claims[[#This Row],[Date of Birth]]&lt;&gt;"", DATE(YEAR(tbl_claims[[#This Row],[Date of Birth]])+16, MONTH(tbl_claims[[#This Row],[Date of Birth]]), DAY(tbl_claims[[#This Row],[Date of Birth]])), "")</f>
        <v/>
      </c>
      <c r="P779" s="10" t="str">
        <f>IF(tbl_claims[[#This Row],[Date of Birth]]&lt;&gt;"", DATE(YEAR(tbl_claims[[#This Row],[Date of Birth]])+18, MONTH(tbl_claims[[#This Row],[Date of Birth]]), DAY(tbl_claims[[#This Row],[Date of Birth]])), "")</f>
        <v/>
      </c>
      <c r="Q779" s="10" t="str">
        <f>IF(tbl_claims[[#This Row],[Date of Birth]]&lt;&gt;"", DATE(YEAR(tbl_claims[[#This Row],[Date of Birth]])+21, MONTH(tbl_claims[[#This Row],[Date of Birth]]), DAY(tbl_claims[[#This Row],[Date of Birth]])), "")</f>
        <v/>
      </c>
      <c r="R779" s="10" t="str">
        <f>IF(tbl_claims[[#This Row],[Date of Birth]]&lt;&gt;"", DATE(YEAR(tbl_claims[[#This Row],[Date of Birth]])+25, MONTH(tbl_claims[[#This Row],[Date of Birth]]), DAY(tbl_claims[[#This Row],[Date of Birth]])), "")</f>
        <v/>
      </c>
    </row>
    <row r="780" spans="1:18" s="9" customFormat="1">
      <c r="A780" s="78"/>
      <c r="B780" s="45"/>
      <c r="C780" s="45"/>
      <c r="D780" s="56"/>
      <c r="E780" s="46"/>
      <c r="F780" s="45"/>
      <c r="G780" s="45"/>
      <c r="H780" s="56"/>
      <c r="I780" s="54"/>
      <c r="J780" s="45"/>
      <c r="K780" s="109"/>
      <c r="L7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0" s="57"/>
      <c r="N780" s="44" t="e">
        <f>VLOOKUP(tbl_claims[[#This Row],[Nationality]],Table4[],3,FALSE)</f>
        <v>#N/A</v>
      </c>
      <c r="O780" s="10" t="str">
        <f>IF(tbl_claims[[#This Row],[Date of Birth]]&lt;&gt;"", DATE(YEAR(tbl_claims[[#This Row],[Date of Birth]])+16, MONTH(tbl_claims[[#This Row],[Date of Birth]]), DAY(tbl_claims[[#This Row],[Date of Birth]])), "")</f>
        <v/>
      </c>
      <c r="P780" s="10" t="str">
        <f>IF(tbl_claims[[#This Row],[Date of Birth]]&lt;&gt;"", DATE(YEAR(tbl_claims[[#This Row],[Date of Birth]])+18, MONTH(tbl_claims[[#This Row],[Date of Birth]]), DAY(tbl_claims[[#This Row],[Date of Birth]])), "")</f>
        <v/>
      </c>
      <c r="Q780" s="10" t="str">
        <f>IF(tbl_claims[[#This Row],[Date of Birth]]&lt;&gt;"", DATE(YEAR(tbl_claims[[#This Row],[Date of Birth]])+21, MONTH(tbl_claims[[#This Row],[Date of Birth]]), DAY(tbl_claims[[#This Row],[Date of Birth]])), "")</f>
        <v/>
      </c>
      <c r="R780" s="10" t="str">
        <f>IF(tbl_claims[[#This Row],[Date of Birth]]&lt;&gt;"", DATE(YEAR(tbl_claims[[#This Row],[Date of Birth]])+25, MONTH(tbl_claims[[#This Row],[Date of Birth]]), DAY(tbl_claims[[#This Row],[Date of Birth]])), "")</f>
        <v/>
      </c>
    </row>
    <row r="781" spans="1:18" s="9" customFormat="1">
      <c r="A781" s="78"/>
      <c r="B781" s="45"/>
      <c r="C781" s="45"/>
      <c r="D781" s="56"/>
      <c r="E781" s="46"/>
      <c r="F781" s="45"/>
      <c r="G781" s="45"/>
      <c r="H781" s="56"/>
      <c r="I781" s="54"/>
      <c r="J781" s="45"/>
      <c r="K781" s="109"/>
      <c r="L7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1" s="57"/>
      <c r="N781" s="44" t="e">
        <f>VLOOKUP(tbl_claims[[#This Row],[Nationality]],Table4[],3,FALSE)</f>
        <v>#N/A</v>
      </c>
      <c r="O781" s="10" t="str">
        <f>IF(tbl_claims[[#This Row],[Date of Birth]]&lt;&gt;"", DATE(YEAR(tbl_claims[[#This Row],[Date of Birth]])+16, MONTH(tbl_claims[[#This Row],[Date of Birth]]), DAY(tbl_claims[[#This Row],[Date of Birth]])), "")</f>
        <v/>
      </c>
      <c r="P781" s="10" t="str">
        <f>IF(tbl_claims[[#This Row],[Date of Birth]]&lt;&gt;"", DATE(YEAR(tbl_claims[[#This Row],[Date of Birth]])+18, MONTH(tbl_claims[[#This Row],[Date of Birth]]), DAY(tbl_claims[[#This Row],[Date of Birth]])), "")</f>
        <v/>
      </c>
      <c r="Q781" s="10" t="str">
        <f>IF(tbl_claims[[#This Row],[Date of Birth]]&lt;&gt;"", DATE(YEAR(tbl_claims[[#This Row],[Date of Birth]])+21, MONTH(tbl_claims[[#This Row],[Date of Birth]]), DAY(tbl_claims[[#This Row],[Date of Birth]])), "")</f>
        <v/>
      </c>
      <c r="R781" s="10" t="str">
        <f>IF(tbl_claims[[#This Row],[Date of Birth]]&lt;&gt;"", DATE(YEAR(tbl_claims[[#This Row],[Date of Birth]])+25, MONTH(tbl_claims[[#This Row],[Date of Birth]]), DAY(tbl_claims[[#This Row],[Date of Birth]])), "")</f>
        <v/>
      </c>
    </row>
    <row r="782" spans="1:18" s="9" customFormat="1">
      <c r="A782" s="78"/>
      <c r="B782" s="45"/>
      <c r="C782" s="45"/>
      <c r="D782" s="56"/>
      <c r="E782" s="46"/>
      <c r="F782" s="45"/>
      <c r="G782" s="45"/>
      <c r="H782" s="56"/>
      <c r="I782" s="54"/>
      <c r="J782" s="45"/>
      <c r="K782" s="109"/>
      <c r="L7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2" s="57"/>
      <c r="N782" s="44" t="e">
        <f>VLOOKUP(tbl_claims[[#This Row],[Nationality]],Table4[],3,FALSE)</f>
        <v>#N/A</v>
      </c>
      <c r="O782" s="10" t="str">
        <f>IF(tbl_claims[[#This Row],[Date of Birth]]&lt;&gt;"", DATE(YEAR(tbl_claims[[#This Row],[Date of Birth]])+16, MONTH(tbl_claims[[#This Row],[Date of Birth]]), DAY(tbl_claims[[#This Row],[Date of Birth]])), "")</f>
        <v/>
      </c>
      <c r="P782" s="10" t="str">
        <f>IF(tbl_claims[[#This Row],[Date of Birth]]&lt;&gt;"", DATE(YEAR(tbl_claims[[#This Row],[Date of Birth]])+18, MONTH(tbl_claims[[#This Row],[Date of Birth]]), DAY(tbl_claims[[#This Row],[Date of Birth]])), "")</f>
        <v/>
      </c>
      <c r="Q782" s="10" t="str">
        <f>IF(tbl_claims[[#This Row],[Date of Birth]]&lt;&gt;"", DATE(YEAR(tbl_claims[[#This Row],[Date of Birth]])+21, MONTH(tbl_claims[[#This Row],[Date of Birth]]), DAY(tbl_claims[[#This Row],[Date of Birth]])), "")</f>
        <v/>
      </c>
      <c r="R782" s="10" t="str">
        <f>IF(tbl_claims[[#This Row],[Date of Birth]]&lt;&gt;"", DATE(YEAR(tbl_claims[[#This Row],[Date of Birth]])+25, MONTH(tbl_claims[[#This Row],[Date of Birth]]), DAY(tbl_claims[[#This Row],[Date of Birth]])), "")</f>
        <v/>
      </c>
    </row>
    <row r="783" spans="1:18" s="9" customFormat="1">
      <c r="A783" s="78"/>
      <c r="B783" s="45"/>
      <c r="C783" s="45"/>
      <c r="D783" s="56"/>
      <c r="E783" s="46"/>
      <c r="F783" s="45"/>
      <c r="G783" s="45"/>
      <c r="H783" s="56"/>
      <c r="I783" s="54"/>
      <c r="J783" s="45"/>
      <c r="K783" s="109"/>
      <c r="L7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3" s="57"/>
      <c r="N783" s="44" t="e">
        <f>VLOOKUP(tbl_claims[[#This Row],[Nationality]],Table4[],3,FALSE)</f>
        <v>#N/A</v>
      </c>
      <c r="O783" s="10" t="str">
        <f>IF(tbl_claims[[#This Row],[Date of Birth]]&lt;&gt;"", DATE(YEAR(tbl_claims[[#This Row],[Date of Birth]])+16, MONTH(tbl_claims[[#This Row],[Date of Birth]]), DAY(tbl_claims[[#This Row],[Date of Birth]])), "")</f>
        <v/>
      </c>
      <c r="P783" s="10" t="str">
        <f>IF(tbl_claims[[#This Row],[Date of Birth]]&lt;&gt;"", DATE(YEAR(tbl_claims[[#This Row],[Date of Birth]])+18, MONTH(tbl_claims[[#This Row],[Date of Birth]]), DAY(tbl_claims[[#This Row],[Date of Birth]])), "")</f>
        <v/>
      </c>
      <c r="Q783" s="10" t="str">
        <f>IF(tbl_claims[[#This Row],[Date of Birth]]&lt;&gt;"", DATE(YEAR(tbl_claims[[#This Row],[Date of Birth]])+21, MONTH(tbl_claims[[#This Row],[Date of Birth]]), DAY(tbl_claims[[#This Row],[Date of Birth]])), "")</f>
        <v/>
      </c>
      <c r="R783" s="10" t="str">
        <f>IF(tbl_claims[[#This Row],[Date of Birth]]&lt;&gt;"", DATE(YEAR(tbl_claims[[#This Row],[Date of Birth]])+25, MONTH(tbl_claims[[#This Row],[Date of Birth]]), DAY(tbl_claims[[#This Row],[Date of Birth]])), "")</f>
        <v/>
      </c>
    </row>
    <row r="784" spans="1:18" s="9" customFormat="1">
      <c r="A784" s="78"/>
      <c r="B784" s="45"/>
      <c r="C784" s="45"/>
      <c r="D784" s="56"/>
      <c r="E784" s="46"/>
      <c r="F784" s="45"/>
      <c r="G784" s="45"/>
      <c r="H784" s="56"/>
      <c r="I784" s="54"/>
      <c r="J784" s="45"/>
      <c r="K784" s="109"/>
      <c r="L7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4" s="57"/>
      <c r="N784" s="44" t="e">
        <f>VLOOKUP(tbl_claims[[#This Row],[Nationality]],Table4[],3,FALSE)</f>
        <v>#N/A</v>
      </c>
      <c r="O784" s="10" t="str">
        <f>IF(tbl_claims[[#This Row],[Date of Birth]]&lt;&gt;"", DATE(YEAR(tbl_claims[[#This Row],[Date of Birth]])+16, MONTH(tbl_claims[[#This Row],[Date of Birth]]), DAY(tbl_claims[[#This Row],[Date of Birth]])), "")</f>
        <v/>
      </c>
      <c r="P784" s="10" t="str">
        <f>IF(tbl_claims[[#This Row],[Date of Birth]]&lt;&gt;"", DATE(YEAR(tbl_claims[[#This Row],[Date of Birth]])+18, MONTH(tbl_claims[[#This Row],[Date of Birth]]), DAY(tbl_claims[[#This Row],[Date of Birth]])), "")</f>
        <v/>
      </c>
      <c r="Q784" s="10" t="str">
        <f>IF(tbl_claims[[#This Row],[Date of Birth]]&lt;&gt;"", DATE(YEAR(tbl_claims[[#This Row],[Date of Birth]])+21, MONTH(tbl_claims[[#This Row],[Date of Birth]]), DAY(tbl_claims[[#This Row],[Date of Birth]])), "")</f>
        <v/>
      </c>
      <c r="R784" s="10" t="str">
        <f>IF(tbl_claims[[#This Row],[Date of Birth]]&lt;&gt;"", DATE(YEAR(tbl_claims[[#This Row],[Date of Birth]])+25, MONTH(tbl_claims[[#This Row],[Date of Birth]]), DAY(tbl_claims[[#This Row],[Date of Birth]])), "")</f>
        <v/>
      </c>
    </row>
    <row r="785" spans="1:18" s="9" customFormat="1">
      <c r="A785" s="78"/>
      <c r="B785" s="45"/>
      <c r="C785" s="45"/>
      <c r="D785" s="56"/>
      <c r="E785" s="46"/>
      <c r="F785" s="45"/>
      <c r="G785" s="45"/>
      <c r="H785" s="56"/>
      <c r="I785" s="54"/>
      <c r="J785" s="45"/>
      <c r="K785" s="109"/>
      <c r="L7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5" s="57"/>
      <c r="N785" s="44" t="e">
        <f>VLOOKUP(tbl_claims[[#This Row],[Nationality]],Table4[],3,FALSE)</f>
        <v>#N/A</v>
      </c>
      <c r="O785" s="10" t="str">
        <f>IF(tbl_claims[[#This Row],[Date of Birth]]&lt;&gt;"", DATE(YEAR(tbl_claims[[#This Row],[Date of Birth]])+16, MONTH(tbl_claims[[#This Row],[Date of Birth]]), DAY(tbl_claims[[#This Row],[Date of Birth]])), "")</f>
        <v/>
      </c>
      <c r="P785" s="10" t="str">
        <f>IF(tbl_claims[[#This Row],[Date of Birth]]&lt;&gt;"", DATE(YEAR(tbl_claims[[#This Row],[Date of Birth]])+18, MONTH(tbl_claims[[#This Row],[Date of Birth]]), DAY(tbl_claims[[#This Row],[Date of Birth]])), "")</f>
        <v/>
      </c>
      <c r="Q785" s="10" t="str">
        <f>IF(tbl_claims[[#This Row],[Date of Birth]]&lt;&gt;"", DATE(YEAR(tbl_claims[[#This Row],[Date of Birth]])+21, MONTH(tbl_claims[[#This Row],[Date of Birth]]), DAY(tbl_claims[[#This Row],[Date of Birth]])), "")</f>
        <v/>
      </c>
      <c r="R785" s="10" t="str">
        <f>IF(tbl_claims[[#This Row],[Date of Birth]]&lt;&gt;"", DATE(YEAR(tbl_claims[[#This Row],[Date of Birth]])+25, MONTH(tbl_claims[[#This Row],[Date of Birth]]), DAY(tbl_claims[[#This Row],[Date of Birth]])), "")</f>
        <v/>
      </c>
    </row>
    <row r="786" spans="1:18" s="9" customFormat="1">
      <c r="A786" s="78"/>
      <c r="B786" s="45"/>
      <c r="C786" s="45"/>
      <c r="D786" s="56"/>
      <c r="E786" s="46"/>
      <c r="F786" s="45"/>
      <c r="G786" s="45"/>
      <c r="H786" s="56"/>
      <c r="I786" s="54"/>
      <c r="J786" s="45"/>
      <c r="K786" s="109"/>
      <c r="L7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6" s="57"/>
      <c r="N786" s="44" t="e">
        <f>VLOOKUP(tbl_claims[[#This Row],[Nationality]],Table4[],3,FALSE)</f>
        <v>#N/A</v>
      </c>
      <c r="O786" s="10" t="str">
        <f>IF(tbl_claims[[#This Row],[Date of Birth]]&lt;&gt;"", DATE(YEAR(tbl_claims[[#This Row],[Date of Birth]])+16, MONTH(tbl_claims[[#This Row],[Date of Birth]]), DAY(tbl_claims[[#This Row],[Date of Birth]])), "")</f>
        <v/>
      </c>
      <c r="P786" s="10" t="str">
        <f>IF(tbl_claims[[#This Row],[Date of Birth]]&lt;&gt;"", DATE(YEAR(tbl_claims[[#This Row],[Date of Birth]])+18, MONTH(tbl_claims[[#This Row],[Date of Birth]]), DAY(tbl_claims[[#This Row],[Date of Birth]])), "")</f>
        <v/>
      </c>
      <c r="Q786" s="10" t="str">
        <f>IF(tbl_claims[[#This Row],[Date of Birth]]&lt;&gt;"", DATE(YEAR(tbl_claims[[#This Row],[Date of Birth]])+21, MONTH(tbl_claims[[#This Row],[Date of Birth]]), DAY(tbl_claims[[#This Row],[Date of Birth]])), "")</f>
        <v/>
      </c>
      <c r="R786" s="10" t="str">
        <f>IF(tbl_claims[[#This Row],[Date of Birth]]&lt;&gt;"", DATE(YEAR(tbl_claims[[#This Row],[Date of Birth]])+25, MONTH(tbl_claims[[#This Row],[Date of Birth]]), DAY(tbl_claims[[#This Row],[Date of Birth]])), "")</f>
        <v/>
      </c>
    </row>
    <row r="787" spans="1:18" s="9" customFormat="1">
      <c r="A787" s="78"/>
      <c r="B787" s="45"/>
      <c r="C787" s="45"/>
      <c r="D787" s="56"/>
      <c r="E787" s="46"/>
      <c r="F787" s="45"/>
      <c r="G787" s="45"/>
      <c r="H787" s="56"/>
      <c r="I787" s="54"/>
      <c r="J787" s="45"/>
      <c r="K787" s="109"/>
      <c r="L7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7" s="57"/>
      <c r="N787" s="44" t="e">
        <f>VLOOKUP(tbl_claims[[#This Row],[Nationality]],Table4[],3,FALSE)</f>
        <v>#N/A</v>
      </c>
      <c r="O787" s="10" t="str">
        <f>IF(tbl_claims[[#This Row],[Date of Birth]]&lt;&gt;"", DATE(YEAR(tbl_claims[[#This Row],[Date of Birth]])+16, MONTH(tbl_claims[[#This Row],[Date of Birth]]), DAY(tbl_claims[[#This Row],[Date of Birth]])), "")</f>
        <v/>
      </c>
      <c r="P787" s="10" t="str">
        <f>IF(tbl_claims[[#This Row],[Date of Birth]]&lt;&gt;"", DATE(YEAR(tbl_claims[[#This Row],[Date of Birth]])+18, MONTH(tbl_claims[[#This Row],[Date of Birth]]), DAY(tbl_claims[[#This Row],[Date of Birth]])), "")</f>
        <v/>
      </c>
      <c r="Q787" s="10" t="str">
        <f>IF(tbl_claims[[#This Row],[Date of Birth]]&lt;&gt;"", DATE(YEAR(tbl_claims[[#This Row],[Date of Birth]])+21, MONTH(tbl_claims[[#This Row],[Date of Birth]]), DAY(tbl_claims[[#This Row],[Date of Birth]])), "")</f>
        <v/>
      </c>
      <c r="R787" s="10" t="str">
        <f>IF(tbl_claims[[#This Row],[Date of Birth]]&lt;&gt;"", DATE(YEAR(tbl_claims[[#This Row],[Date of Birth]])+25, MONTH(tbl_claims[[#This Row],[Date of Birth]]), DAY(tbl_claims[[#This Row],[Date of Birth]])), "")</f>
        <v/>
      </c>
    </row>
    <row r="788" spans="1:18" s="9" customFormat="1">
      <c r="A788" s="78"/>
      <c r="B788" s="45"/>
      <c r="C788" s="45"/>
      <c r="D788" s="56"/>
      <c r="E788" s="46"/>
      <c r="F788" s="45"/>
      <c r="G788" s="45"/>
      <c r="H788" s="56"/>
      <c r="I788" s="54"/>
      <c r="J788" s="45"/>
      <c r="K788" s="109"/>
      <c r="L7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8" s="57"/>
      <c r="N788" s="44" t="e">
        <f>VLOOKUP(tbl_claims[[#This Row],[Nationality]],Table4[],3,FALSE)</f>
        <v>#N/A</v>
      </c>
      <c r="O788" s="10" t="str">
        <f>IF(tbl_claims[[#This Row],[Date of Birth]]&lt;&gt;"", DATE(YEAR(tbl_claims[[#This Row],[Date of Birth]])+16, MONTH(tbl_claims[[#This Row],[Date of Birth]]), DAY(tbl_claims[[#This Row],[Date of Birth]])), "")</f>
        <v/>
      </c>
      <c r="P788" s="10" t="str">
        <f>IF(tbl_claims[[#This Row],[Date of Birth]]&lt;&gt;"", DATE(YEAR(tbl_claims[[#This Row],[Date of Birth]])+18, MONTH(tbl_claims[[#This Row],[Date of Birth]]), DAY(tbl_claims[[#This Row],[Date of Birth]])), "")</f>
        <v/>
      </c>
      <c r="Q788" s="10" t="str">
        <f>IF(tbl_claims[[#This Row],[Date of Birth]]&lt;&gt;"", DATE(YEAR(tbl_claims[[#This Row],[Date of Birth]])+21, MONTH(tbl_claims[[#This Row],[Date of Birth]]), DAY(tbl_claims[[#This Row],[Date of Birth]])), "")</f>
        <v/>
      </c>
      <c r="R788" s="10" t="str">
        <f>IF(tbl_claims[[#This Row],[Date of Birth]]&lt;&gt;"", DATE(YEAR(tbl_claims[[#This Row],[Date of Birth]])+25, MONTH(tbl_claims[[#This Row],[Date of Birth]]), DAY(tbl_claims[[#This Row],[Date of Birth]])), "")</f>
        <v/>
      </c>
    </row>
    <row r="789" spans="1:18" s="9" customFormat="1">
      <c r="A789" s="78"/>
      <c r="B789" s="45"/>
      <c r="C789" s="45"/>
      <c r="D789" s="56"/>
      <c r="E789" s="46"/>
      <c r="F789" s="45"/>
      <c r="G789" s="45"/>
      <c r="H789" s="56"/>
      <c r="I789" s="54"/>
      <c r="J789" s="45"/>
      <c r="K789" s="109"/>
      <c r="L7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89" s="57"/>
      <c r="N789" s="44" t="e">
        <f>VLOOKUP(tbl_claims[[#This Row],[Nationality]],Table4[],3,FALSE)</f>
        <v>#N/A</v>
      </c>
      <c r="O789" s="10" t="str">
        <f>IF(tbl_claims[[#This Row],[Date of Birth]]&lt;&gt;"", DATE(YEAR(tbl_claims[[#This Row],[Date of Birth]])+16, MONTH(tbl_claims[[#This Row],[Date of Birth]]), DAY(tbl_claims[[#This Row],[Date of Birth]])), "")</f>
        <v/>
      </c>
      <c r="P789" s="10" t="str">
        <f>IF(tbl_claims[[#This Row],[Date of Birth]]&lt;&gt;"", DATE(YEAR(tbl_claims[[#This Row],[Date of Birth]])+18, MONTH(tbl_claims[[#This Row],[Date of Birth]]), DAY(tbl_claims[[#This Row],[Date of Birth]])), "")</f>
        <v/>
      </c>
      <c r="Q789" s="10" t="str">
        <f>IF(tbl_claims[[#This Row],[Date of Birth]]&lt;&gt;"", DATE(YEAR(tbl_claims[[#This Row],[Date of Birth]])+21, MONTH(tbl_claims[[#This Row],[Date of Birth]]), DAY(tbl_claims[[#This Row],[Date of Birth]])), "")</f>
        <v/>
      </c>
      <c r="R789" s="10" t="str">
        <f>IF(tbl_claims[[#This Row],[Date of Birth]]&lt;&gt;"", DATE(YEAR(tbl_claims[[#This Row],[Date of Birth]])+25, MONTH(tbl_claims[[#This Row],[Date of Birth]]), DAY(tbl_claims[[#This Row],[Date of Birth]])), "")</f>
        <v/>
      </c>
    </row>
    <row r="790" spans="1:18" s="9" customFormat="1">
      <c r="A790" s="78"/>
      <c r="B790" s="45"/>
      <c r="C790" s="45"/>
      <c r="D790" s="56"/>
      <c r="E790" s="46"/>
      <c r="F790" s="45"/>
      <c r="G790" s="45"/>
      <c r="H790" s="56"/>
      <c r="I790" s="54"/>
      <c r="J790" s="45"/>
      <c r="K790" s="109"/>
      <c r="L7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0" s="57"/>
      <c r="N790" s="44" t="e">
        <f>VLOOKUP(tbl_claims[[#This Row],[Nationality]],Table4[],3,FALSE)</f>
        <v>#N/A</v>
      </c>
      <c r="O790" s="10" t="str">
        <f>IF(tbl_claims[[#This Row],[Date of Birth]]&lt;&gt;"", DATE(YEAR(tbl_claims[[#This Row],[Date of Birth]])+16, MONTH(tbl_claims[[#This Row],[Date of Birth]]), DAY(tbl_claims[[#This Row],[Date of Birth]])), "")</f>
        <v/>
      </c>
      <c r="P790" s="10" t="str">
        <f>IF(tbl_claims[[#This Row],[Date of Birth]]&lt;&gt;"", DATE(YEAR(tbl_claims[[#This Row],[Date of Birth]])+18, MONTH(tbl_claims[[#This Row],[Date of Birth]]), DAY(tbl_claims[[#This Row],[Date of Birth]])), "")</f>
        <v/>
      </c>
      <c r="Q790" s="10" t="str">
        <f>IF(tbl_claims[[#This Row],[Date of Birth]]&lt;&gt;"", DATE(YEAR(tbl_claims[[#This Row],[Date of Birth]])+21, MONTH(tbl_claims[[#This Row],[Date of Birth]]), DAY(tbl_claims[[#This Row],[Date of Birth]])), "")</f>
        <v/>
      </c>
      <c r="R790" s="10" t="str">
        <f>IF(tbl_claims[[#This Row],[Date of Birth]]&lt;&gt;"", DATE(YEAR(tbl_claims[[#This Row],[Date of Birth]])+25, MONTH(tbl_claims[[#This Row],[Date of Birth]]), DAY(tbl_claims[[#This Row],[Date of Birth]])), "")</f>
        <v/>
      </c>
    </row>
    <row r="791" spans="1:18" s="9" customFormat="1">
      <c r="A791" s="78"/>
      <c r="B791" s="45"/>
      <c r="C791" s="45"/>
      <c r="D791" s="56"/>
      <c r="E791" s="46"/>
      <c r="F791" s="45"/>
      <c r="G791" s="45"/>
      <c r="H791" s="56"/>
      <c r="I791" s="54"/>
      <c r="J791" s="45"/>
      <c r="K791" s="109"/>
      <c r="L7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1" s="57"/>
      <c r="N791" s="44" t="e">
        <f>VLOOKUP(tbl_claims[[#This Row],[Nationality]],Table4[],3,FALSE)</f>
        <v>#N/A</v>
      </c>
      <c r="O791" s="10" t="str">
        <f>IF(tbl_claims[[#This Row],[Date of Birth]]&lt;&gt;"", DATE(YEAR(tbl_claims[[#This Row],[Date of Birth]])+16, MONTH(tbl_claims[[#This Row],[Date of Birth]]), DAY(tbl_claims[[#This Row],[Date of Birth]])), "")</f>
        <v/>
      </c>
      <c r="P791" s="10" t="str">
        <f>IF(tbl_claims[[#This Row],[Date of Birth]]&lt;&gt;"", DATE(YEAR(tbl_claims[[#This Row],[Date of Birth]])+18, MONTH(tbl_claims[[#This Row],[Date of Birth]]), DAY(tbl_claims[[#This Row],[Date of Birth]])), "")</f>
        <v/>
      </c>
      <c r="Q791" s="10" t="str">
        <f>IF(tbl_claims[[#This Row],[Date of Birth]]&lt;&gt;"", DATE(YEAR(tbl_claims[[#This Row],[Date of Birth]])+21, MONTH(tbl_claims[[#This Row],[Date of Birth]]), DAY(tbl_claims[[#This Row],[Date of Birth]])), "")</f>
        <v/>
      </c>
      <c r="R791" s="10" t="str">
        <f>IF(tbl_claims[[#This Row],[Date of Birth]]&lt;&gt;"", DATE(YEAR(tbl_claims[[#This Row],[Date of Birth]])+25, MONTH(tbl_claims[[#This Row],[Date of Birth]]), DAY(tbl_claims[[#This Row],[Date of Birth]])), "")</f>
        <v/>
      </c>
    </row>
    <row r="792" spans="1:18" s="9" customFormat="1">
      <c r="A792" s="78"/>
      <c r="B792" s="45"/>
      <c r="C792" s="45"/>
      <c r="D792" s="56"/>
      <c r="E792" s="46"/>
      <c r="F792" s="45"/>
      <c r="G792" s="45"/>
      <c r="H792" s="56"/>
      <c r="I792" s="54"/>
      <c r="J792" s="45"/>
      <c r="K792" s="109"/>
      <c r="L7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2" s="57"/>
      <c r="N792" s="44" t="e">
        <f>VLOOKUP(tbl_claims[[#This Row],[Nationality]],Table4[],3,FALSE)</f>
        <v>#N/A</v>
      </c>
      <c r="O792" s="10" t="str">
        <f>IF(tbl_claims[[#This Row],[Date of Birth]]&lt;&gt;"", DATE(YEAR(tbl_claims[[#This Row],[Date of Birth]])+16, MONTH(tbl_claims[[#This Row],[Date of Birth]]), DAY(tbl_claims[[#This Row],[Date of Birth]])), "")</f>
        <v/>
      </c>
      <c r="P792" s="10" t="str">
        <f>IF(tbl_claims[[#This Row],[Date of Birth]]&lt;&gt;"", DATE(YEAR(tbl_claims[[#This Row],[Date of Birth]])+18, MONTH(tbl_claims[[#This Row],[Date of Birth]]), DAY(tbl_claims[[#This Row],[Date of Birth]])), "")</f>
        <v/>
      </c>
      <c r="Q792" s="10" t="str">
        <f>IF(tbl_claims[[#This Row],[Date of Birth]]&lt;&gt;"", DATE(YEAR(tbl_claims[[#This Row],[Date of Birth]])+21, MONTH(tbl_claims[[#This Row],[Date of Birth]]), DAY(tbl_claims[[#This Row],[Date of Birth]])), "")</f>
        <v/>
      </c>
      <c r="R792" s="10" t="str">
        <f>IF(tbl_claims[[#This Row],[Date of Birth]]&lt;&gt;"", DATE(YEAR(tbl_claims[[#This Row],[Date of Birth]])+25, MONTH(tbl_claims[[#This Row],[Date of Birth]]), DAY(tbl_claims[[#This Row],[Date of Birth]])), "")</f>
        <v/>
      </c>
    </row>
    <row r="793" spans="1:18" s="9" customFormat="1">
      <c r="A793" s="78"/>
      <c r="B793" s="45"/>
      <c r="C793" s="45"/>
      <c r="D793" s="56"/>
      <c r="E793" s="46"/>
      <c r="F793" s="45"/>
      <c r="G793" s="45"/>
      <c r="H793" s="56"/>
      <c r="I793" s="54"/>
      <c r="J793" s="45"/>
      <c r="K793" s="109"/>
      <c r="L7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3" s="57"/>
      <c r="N793" s="44" t="e">
        <f>VLOOKUP(tbl_claims[[#This Row],[Nationality]],Table4[],3,FALSE)</f>
        <v>#N/A</v>
      </c>
      <c r="O793" s="10" t="str">
        <f>IF(tbl_claims[[#This Row],[Date of Birth]]&lt;&gt;"", DATE(YEAR(tbl_claims[[#This Row],[Date of Birth]])+16, MONTH(tbl_claims[[#This Row],[Date of Birth]]), DAY(tbl_claims[[#This Row],[Date of Birth]])), "")</f>
        <v/>
      </c>
      <c r="P793" s="10" t="str">
        <f>IF(tbl_claims[[#This Row],[Date of Birth]]&lt;&gt;"", DATE(YEAR(tbl_claims[[#This Row],[Date of Birth]])+18, MONTH(tbl_claims[[#This Row],[Date of Birth]]), DAY(tbl_claims[[#This Row],[Date of Birth]])), "")</f>
        <v/>
      </c>
      <c r="Q793" s="10" t="str">
        <f>IF(tbl_claims[[#This Row],[Date of Birth]]&lt;&gt;"", DATE(YEAR(tbl_claims[[#This Row],[Date of Birth]])+21, MONTH(tbl_claims[[#This Row],[Date of Birth]]), DAY(tbl_claims[[#This Row],[Date of Birth]])), "")</f>
        <v/>
      </c>
      <c r="R793" s="10" t="str">
        <f>IF(tbl_claims[[#This Row],[Date of Birth]]&lt;&gt;"", DATE(YEAR(tbl_claims[[#This Row],[Date of Birth]])+25, MONTH(tbl_claims[[#This Row],[Date of Birth]]), DAY(tbl_claims[[#This Row],[Date of Birth]])), "")</f>
        <v/>
      </c>
    </row>
    <row r="794" spans="1:18" s="9" customFormat="1">
      <c r="A794" s="78"/>
      <c r="B794" s="45"/>
      <c r="C794" s="45"/>
      <c r="D794" s="56"/>
      <c r="E794" s="46"/>
      <c r="F794" s="45"/>
      <c r="G794" s="45"/>
      <c r="H794" s="56"/>
      <c r="I794" s="54"/>
      <c r="J794" s="45"/>
      <c r="K794" s="109"/>
      <c r="L7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4" s="57"/>
      <c r="N794" s="44" t="e">
        <f>VLOOKUP(tbl_claims[[#This Row],[Nationality]],Table4[],3,FALSE)</f>
        <v>#N/A</v>
      </c>
      <c r="O794" s="10" t="str">
        <f>IF(tbl_claims[[#This Row],[Date of Birth]]&lt;&gt;"", DATE(YEAR(tbl_claims[[#This Row],[Date of Birth]])+16, MONTH(tbl_claims[[#This Row],[Date of Birth]]), DAY(tbl_claims[[#This Row],[Date of Birth]])), "")</f>
        <v/>
      </c>
      <c r="P794" s="10" t="str">
        <f>IF(tbl_claims[[#This Row],[Date of Birth]]&lt;&gt;"", DATE(YEAR(tbl_claims[[#This Row],[Date of Birth]])+18, MONTH(tbl_claims[[#This Row],[Date of Birth]]), DAY(tbl_claims[[#This Row],[Date of Birth]])), "")</f>
        <v/>
      </c>
      <c r="Q794" s="10" t="str">
        <f>IF(tbl_claims[[#This Row],[Date of Birth]]&lt;&gt;"", DATE(YEAR(tbl_claims[[#This Row],[Date of Birth]])+21, MONTH(tbl_claims[[#This Row],[Date of Birth]]), DAY(tbl_claims[[#This Row],[Date of Birth]])), "")</f>
        <v/>
      </c>
      <c r="R794" s="10" t="str">
        <f>IF(tbl_claims[[#This Row],[Date of Birth]]&lt;&gt;"", DATE(YEAR(tbl_claims[[#This Row],[Date of Birth]])+25, MONTH(tbl_claims[[#This Row],[Date of Birth]]), DAY(tbl_claims[[#This Row],[Date of Birth]])), "")</f>
        <v/>
      </c>
    </row>
    <row r="795" spans="1:18" s="9" customFormat="1">
      <c r="A795" s="78"/>
      <c r="B795" s="45"/>
      <c r="C795" s="45"/>
      <c r="D795" s="56"/>
      <c r="E795" s="46"/>
      <c r="F795" s="45"/>
      <c r="G795" s="45"/>
      <c r="H795" s="56"/>
      <c r="I795" s="54"/>
      <c r="J795" s="45"/>
      <c r="K795" s="109"/>
      <c r="L7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5" s="57"/>
      <c r="N795" s="44" t="e">
        <f>VLOOKUP(tbl_claims[[#This Row],[Nationality]],Table4[],3,FALSE)</f>
        <v>#N/A</v>
      </c>
      <c r="O795" s="10" t="str">
        <f>IF(tbl_claims[[#This Row],[Date of Birth]]&lt;&gt;"", DATE(YEAR(tbl_claims[[#This Row],[Date of Birth]])+16, MONTH(tbl_claims[[#This Row],[Date of Birth]]), DAY(tbl_claims[[#This Row],[Date of Birth]])), "")</f>
        <v/>
      </c>
      <c r="P795" s="10" t="str">
        <f>IF(tbl_claims[[#This Row],[Date of Birth]]&lt;&gt;"", DATE(YEAR(tbl_claims[[#This Row],[Date of Birth]])+18, MONTH(tbl_claims[[#This Row],[Date of Birth]]), DAY(tbl_claims[[#This Row],[Date of Birth]])), "")</f>
        <v/>
      </c>
      <c r="Q795" s="10" t="str">
        <f>IF(tbl_claims[[#This Row],[Date of Birth]]&lt;&gt;"", DATE(YEAR(tbl_claims[[#This Row],[Date of Birth]])+21, MONTH(tbl_claims[[#This Row],[Date of Birth]]), DAY(tbl_claims[[#This Row],[Date of Birth]])), "")</f>
        <v/>
      </c>
      <c r="R795" s="10" t="str">
        <f>IF(tbl_claims[[#This Row],[Date of Birth]]&lt;&gt;"", DATE(YEAR(tbl_claims[[#This Row],[Date of Birth]])+25, MONTH(tbl_claims[[#This Row],[Date of Birth]]), DAY(tbl_claims[[#This Row],[Date of Birth]])), "")</f>
        <v/>
      </c>
    </row>
    <row r="796" spans="1:18" s="9" customFormat="1">
      <c r="A796" s="78"/>
      <c r="B796" s="45"/>
      <c r="C796" s="45"/>
      <c r="D796" s="56"/>
      <c r="E796" s="46"/>
      <c r="F796" s="45"/>
      <c r="G796" s="45"/>
      <c r="H796" s="56"/>
      <c r="I796" s="54"/>
      <c r="J796" s="45"/>
      <c r="K796" s="109"/>
      <c r="L7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6" s="57"/>
      <c r="N796" s="44" t="e">
        <f>VLOOKUP(tbl_claims[[#This Row],[Nationality]],Table4[],3,FALSE)</f>
        <v>#N/A</v>
      </c>
      <c r="O796" s="10" t="str">
        <f>IF(tbl_claims[[#This Row],[Date of Birth]]&lt;&gt;"", DATE(YEAR(tbl_claims[[#This Row],[Date of Birth]])+16, MONTH(tbl_claims[[#This Row],[Date of Birth]]), DAY(tbl_claims[[#This Row],[Date of Birth]])), "")</f>
        <v/>
      </c>
      <c r="P796" s="10" t="str">
        <f>IF(tbl_claims[[#This Row],[Date of Birth]]&lt;&gt;"", DATE(YEAR(tbl_claims[[#This Row],[Date of Birth]])+18, MONTH(tbl_claims[[#This Row],[Date of Birth]]), DAY(tbl_claims[[#This Row],[Date of Birth]])), "")</f>
        <v/>
      </c>
      <c r="Q796" s="10" t="str">
        <f>IF(tbl_claims[[#This Row],[Date of Birth]]&lt;&gt;"", DATE(YEAR(tbl_claims[[#This Row],[Date of Birth]])+21, MONTH(tbl_claims[[#This Row],[Date of Birth]]), DAY(tbl_claims[[#This Row],[Date of Birth]])), "")</f>
        <v/>
      </c>
      <c r="R796" s="10" t="str">
        <f>IF(tbl_claims[[#This Row],[Date of Birth]]&lt;&gt;"", DATE(YEAR(tbl_claims[[#This Row],[Date of Birth]])+25, MONTH(tbl_claims[[#This Row],[Date of Birth]]), DAY(tbl_claims[[#This Row],[Date of Birth]])), "")</f>
        <v/>
      </c>
    </row>
    <row r="797" spans="1:18" s="9" customFormat="1">
      <c r="A797" s="78"/>
      <c r="B797" s="45"/>
      <c r="C797" s="45"/>
      <c r="D797" s="56"/>
      <c r="E797" s="46"/>
      <c r="F797" s="45"/>
      <c r="G797" s="45"/>
      <c r="H797" s="56"/>
      <c r="I797" s="54"/>
      <c r="J797" s="45"/>
      <c r="K797" s="109"/>
      <c r="L7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7" s="57"/>
      <c r="N797" s="44" t="e">
        <f>VLOOKUP(tbl_claims[[#This Row],[Nationality]],Table4[],3,FALSE)</f>
        <v>#N/A</v>
      </c>
      <c r="O797" s="10" t="str">
        <f>IF(tbl_claims[[#This Row],[Date of Birth]]&lt;&gt;"", DATE(YEAR(tbl_claims[[#This Row],[Date of Birth]])+16, MONTH(tbl_claims[[#This Row],[Date of Birth]]), DAY(tbl_claims[[#This Row],[Date of Birth]])), "")</f>
        <v/>
      </c>
      <c r="P797" s="10" t="str">
        <f>IF(tbl_claims[[#This Row],[Date of Birth]]&lt;&gt;"", DATE(YEAR(tbl_claims[[#This Row],[Date of Birth]])+18, MONTH(tbl_claims[[#This Row],[Date of Birth]]), DAY(tbl_claims[[#This Row],[Date of Birth]])), "")</f>
        <v/>
      </c>
      <c r="Q797" s="10" t="str">
        <f>IF(tbl_claims[[#This Row],[Date of Birth]]&lt;&gt;"", DATE(YEAR(tbl_claims[[#This Row],[Date of Birth]])+21, MONTH(tbl_claims[[#This Row],[Date of Birth]]), DAY(tbl_claims[[#This Row],[Date of Birth]])), "")</f>
        <v/>
      </c>
      <c r="R797" s="10" t="str">
        <f>IF(tbl_claims[[#This Row],[Date of Birth]]&lt;&gt;"", DATE(YEAR(tbl_claims[[#This Row],[Date of Birth]])+25, MONTH(tbl_claims[[#This Row],[Date of Birth]]), DAY(tbl_claims[[#This Row],[Date of Birth]])), "")</f>
        <v/>
      </c>
    </row>
    <row r="798" spans="1:18" s="9" customFormat="1">
      <c r="A798" s="78"/>
      <c r="B798" s="45"/>
      <c r="C798" s="45"/>
      <c r="D798" s="56"/>
      <c r="E798" s="46"/>
      <c r="F798" s="45"/>
      <c r="G798" s="45"/>
      <c r="H798" s="56"/>
      <c r="I798" s="54"/>
      <c r="J798" s="45"/>
      <c r="K798" s="109"/>
      <c r="L7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8" s="57"/>
      <c r="N798" s="44" t="e">
        <f>VLOOKUP(tbl_claims[[#This Row],[Nationality]],Table4[],3,FALSE)</f>
        <v>#N/A</v>
      </c>
      <c r="O798" s="10" t="str">
        <f>IF(tbl_claims[[#This Row],[Date of Birth]]&lt;&gt;"", DATE(YEAR(tbl_claims[[#This Row],[Date of Birth]])+16, MONTH(tbl_claims[[#This Row],[Date of Birth]]), DAY(tbl_claims[[#This Row],[Date of Birth]])), "")</f>
        <v/>
      </c>
      <c r="P798" s="10" t="str">
        <f>IF(tbl_claims[[#This Row],[Date of Birth]]&lt;&gt;"", DATE(YEAR(tbl_claims[[#This Row],[Date of Birth]])+18, MONTH(tbl_claims[[#This Row],[Date of Birth]]), DAY(tbl_claims[[#This Row],[Date of Birth]])), "")</f>
        <v/>
      </c>
      <c r="Q798" s="10" t="str">
        <f>IF(tbl_claims[[#This Row],[Date of Birth]]&lt;&gt;"", DATE(YEAR(tbl_claims[[#This Row],[Date of Birth]])+21, MONTH(tbl_claims[[#This Row],[Date of Birth]]), DAY(tbl_claims[[#This Row],[Date of Birth]])), "")</f>
        <v/>
      </c>
      <c r="R798" s="10" t="str">
        <f>IF(tbl_claims[[#This Row],[Date of Birth]]&lt;&gt;"", DATE(YEAR(tbl_claims[[#This Row],[Date of Birth]])+25, MONTH(tbl_claims[[#This Row],[Date of Birth]]), DAY(tbl_claims[[#This Row],[Date of Birth]])), "")</f>
        <v/>
      </c>
    </row>
    <row r="799" spans="1:18" s="9" customFormat="1">
      <c r="A799" s="78"/>
      <c r="B799" s="45"/>
      <c r="C799" s="45"/>
      <c r="D799" s="56"/>
      <c r="E799" s="46"/>
      <c r="F799" s="45"/>
      <c r="G799" s="45"/>
      <c r="H799" s="56"/>
      <c r="I799" s="54"/>
      <c r="J799" s="45"/>
      <c r="K799" s="109"/>
      <c r="L7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Date]]&gt;=$Q799,"Re-check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799" s="57"/>
      <c r="N799" s="44" t="e">
        <f>VLOOKUP(tbl_claims[[#This Row],[Nationality]],Table4[],3,FALSE)</f>
        <v>#N/A</v>
      </c>
      <c r="O799" s="10" t="str">
        <f>IF(tbl_claims[[#This Row],[Date of Birth]]&lt;&gt;"", DATE(YEAR(tbl_claims[[#This Row],[Date of Birth]])+16, MONTH(tbl_claims[[#This Row],[Date of Birth]]), DAY(tbl_claims[[#This Row],[Date of Birth]])), "")</f>
        <v/>
      </c>
      <c r="P799" s="10" t="str">
        <f>IF(tbl_claims[[#This Row],[Date of Birth]]&lt;&gt;"", DATE(YEAR(tbl_claims[[#This Row],[Date of Birth]])+18, MONTH(tbl_claims[[#This Row],[Date of Birth]]), DAY(tbl_claims[[#This Row],[Date of Birth]])), "")</f>
        <v/>
      </c>
      <c r="Q799" s="10" t="str">
        <f>IF(tbl_claims[[#This Row],[Date of Birth]]&lt;&gt;"", DATE(YEAR(tbl_claims[[#This Row],[Date of Birth]])+21, MONTH(tbl_claims[[#This Row],[Date of Birth]]), DAY(tbl_claims[[#This Row],[Date of Birth]])), "")</f>
        <v/>
      </c>
      <c r="R799" s="10" t="str">
        <f>IF(tbl_claims[[#This Row],[Date of Birth]]&lt;&gt;"", DATE(YEAR(tbl_claims[[#This Row],[Date of Birth]])+25, MONTH(tbl_claims[[#This Row],[Date of Birth]]), DAY(tbl_claims[[#This Row],[Date of Birth]])), "")</f>
        <v/>
      </c>
    </row>
    <row r="800" spans="1:18" s="9" customFormat="1">
      <c r="A800" s="78"/>
      <c r="B800" s="45"/>
      <c r="C800" s="45"/>
      <c r="D800" s="56"/>
      <c r="E800" s="46"/>
      <c r="F800" s="45"/>
      <c r="G800" s="45"/>
      <c r="H800" s="56"/>
      <c r="I800" s="54"/>
      <c r="J800" s="45"/>
      <c r="K800" s="109"/>
      <c r="L8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0" s="57"/>
      <c r="N800" s="44" t="e">
        <f>VLOOKUP(tbl_claims[[#This Row],[Nationality]],Table4[],3,FALSE)</f>
        <v>#N/A</v>
      </c>
      <c r="O800" s="10" t="str">
        <f>IF(tbl_claims[[#This Row],[Date of Birth]]&lt;&gt;"", DATE(YEAR(tbl_claims[[#This Row],[Date of Birth]])+16, MONTH(tbl_claims[[#This Row],[Date of Birth]]), DAY(tbl_claims[[#This Row],[Date of Birth]])), "")</f>
        <v/>
      </c>
      <c r="P800" s="10" t="str">
        <f>IF(tbl_claims[[#This Row],[Date of Birth]]&lt;&gt;"", DATE(YEAR(tbl_claims[[#This Row],[Date of Birth]])+18, MONTH(tbl_claims[[#This Row],[Date of Birth]]), DAY(tbl_claims[[#This Row],[Date of Birth]])), "")</f>
        <v/>
      </c>
      <c r="Q800" s="10" t="str">
        <f>IF(tbl_claims[[#This Row],[Date of Birth]]&lt;&gt;"", DATE(YEAR(tbl_claims[[#This Row],[Date of Birth]])+21, MONTH(tbl_claims[[#This Row],[Date of Birth]]), DAY(tbl_claims[[#This Row],[Date of Birth]])), "")</f>
        <v/>
      </c>
      <c r="R800" s="10" t="str">
        <f>IF(tbl_claims[[#This Row],[Date of Birth]]&lt;&gt;"", DATE(YEAR(tbl_claims[[#This Row],[Date of Birth]])+25, MONTH(tbl_claims[[#This Row],[Date of Birth]]), DAY(tbl_claims[[#This Row],[Date of Birth]])), "")</f>
        <v/>
      </c>
    </row>
    <row r="801" spans="1:18" s="9" customFormat="1">
      <c r="A801" s="78"/>
      <c r="B801" s="45"/>
      <c r="C801" s="45"/>
      <c r="D801" s="56"/>
      <c r="E801" s="46"/>
      <c r="F801" s="45"/>
      <c r="G801" s="45"/>
      <c r="H801" s="56"/>
      <c r="I801" s="54"/>
      <c r="J801" s="45"/>
      <c r="K801" s="109"/>
      <c r="L8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1" s="57"/>
      <c r="N801" s="44" t="e">
        <f>VLOOKUP(tbl_claims[[#This Row],[Nationality]],Table4[],3,FALSE)</f>
        <v>#N/A</v>
      </c>
      <c r="O801" s="10" t="str">
        <f>IF(tbl_claims[[#This Row],[Date of Birth]]&lt;&gt;"", DATE(YEAR(tbl_claims[[#This Row],[Date of Birth]])+16, MONTH(tbl_claims[[#This Row],[Date of Birth]]), DAY(tbl_claims[[#This Row],[Date of Birth]])), "")</f>
        <v/>
      </c>
      <c r="P801" s="10" t="str">
        <f>IF(tbl_claims[[#This Row],[Date of Birth]]&lt;&gt;"", DATE(YEAR(tbl_claims[[#This Row],[Date of Birth]])+18, MONTH(tbl_claims[[#This Row],[Date of Birth]]), DAY(tbl_claims[[#This Row],[Date of Birth]])), "")</f>
        <v/>
      </c>
      <c r="Q801" s="10" t="str">
        <f>IF(tbl_claims[[#This Row],[Date of Birth]]&lt;&gt;"", DATE(YEAR(tbl_claims[[#This Row],[Date of Birth]])+21, MONTH(tbl_claims[[#This Row],[Date of Birth]]), DAY(tbl_claims[[#This Row],[Date of Birth]])), "")</f>
        <v/>
      </c>
      <c r="R801" s="10" t="str">
        <f>IF(tbl_claims[[#This Row],[Date of Birth]]&lt;&gt;"", DATE(YEAR(tbl_claims[[#This Row],[Date of Birth]])+25, MONTH(tbl_claims[[#This Row],[Date of Birth]]), DAY(tbl_claims[[#This Row],[Date of Birth]])), "")</f>
        <v/>
      </c>
    </row>
    <row r="802" spans="1:18" s="9" customFormat="1">
      <c r="A802" s="78"/>
      <c r="B802" s="45"/>
      <c r="C802" s="45"/>
      <c r="D802" s="56"/>
      <c r="E802" s="46"/>
      <c r="F802" s="45"/>
      <c r="G802" s="45"/>
      <c r="H802" s="56"/>
      <c r="I802" s="54"/>
      <c r="J802" s="45"/>
      <c r="K802" s="109"/>
      <c r="L8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2" s="57"/>
      <c r="N802" s="44" t="e">
        <f>VLOOKUP(tbl_claims[[#This Row],[Nationality]],Table4[],3,FALSE)</f>
        <v>#N/A</v>
      </c>
      <c r="O802" s="10" t="str">
        <f>IF(tbl_claims[[#This Row],[Date of Birth]]&lt;&gt;"", DATE(YEAR(tbl_claims[[#This Row],[Date of Birth]])+16, MONTH(tbl_claims[[#This Row],[Date of Birth]]), DAY(tbl_claims[[#This Row],[Date of Birth]])), "")</f>
        <v/>
      </c>
      <c r="P802" s="10" t="str">
        <f>IF(tbl_claims[[#This Row],[Date of Birth]]&lt;&gt;"", DATE(YEAR(tbl_claims[[#This Row],[Date of Birth]])+18, MONTH(tbl_claims[[#This Row],[Date of Birth]]), DAY(tbl_claims[[#This Row],[Date of Birth]])), "")</f>
        <v/>
      </c>
      <c r="Q802" s="10" t="str">
        <f>IF(tbl_claims[[#This Row],[Date of Birth]]&lt;&gt;"", DATE(YEAR(tbl_claims[[#This Row],[Date of Birth]])+21, MONTH(tbl_claims[[#This Row],[Date of Birth]]), DAY(tbl_claims[[#This Row],[Date of Birth]])), "")</f>
        <v/>
      </c>
      <c r="R802" s="10" t="str">
        <f>IF(tbl_claims[[#This Row],[Date of Birth]]&lt;&gt;"", DATE(YEAR(tbl_claims[[#This Row],[Date of Birth]])+25, MONTH(tbl_claims[[#This Row],[Date of Birth]]), DAY(tbl_claims[[#This Row],[Date of Birth]])), "")</f>
        <v/>
      </c>
    </row>
    <row r="803" spans="1:18" s="9" customFormat="1">
      <c r="A803" s="78"/>
      <c r="B803" s="45"/>
      <c r="C803" s="45"/>
      <c r="D803" s="56"/>
      <c r="E803" s="46"/>
      <c r="F803" s="45"/>
      <c r="G803" s="45"/>
      <c r="H803" s="56"/>
      <c r="I803" s="54"/>
      <c r="J803" s="45"/>
      <c r="K803" s="109"/>
      <c r="L8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3" s="57"/>
      <c r="N803" s="44" t="e">
        <f>VLOOKUP(tbl_claims[[#This Row],[Nationality]],Table4[],3,FALSE)</f>
        <v>#N/A</v>
      </c>
      <c r="O803" s="10" t="str">
        <f>IF(tbl_claims[[#This Row],[Date of Birth]]&lt;&gt;"", DATE(YEAR(tbl_claims[[#This Row],[Date of Birth]])+16, MONTH(tbl_claims[[#This Row],[Date of Birth]]), DAY(tbl_claims[[#This Row],[Date of Birth]])), "")</f>
        <v/>
      </c>
      <c r="P803" s="10" t="str">
        <f>IF(tbl_claims[[#This Row],[Date of Birth]]&lt;&gt;"", DATE(YEAR(tbl_claims[[#This Row],[Date of Birth]])+18, MONTH(tbl_claims[[#This Row],[Date of Birth]]), DAY(tbl_claims[[#This Row],[Date of Birth]])), "")</f>
        <v/>
      </c>
      <c r="Q803" s="10" t="str">
        <f>IF(tbl_claims[[#This Row],[Date of Birth]]&lt;&gt;"", DATE(YEAR(tbl_claims[[#This Row],[Date of Birth]])+21, MONTH(tbl_claims[[#This Row],[Date of Birth]]), DAY(tbl_claims[[#This Row],[Date of Birth]])), "")</f>
        <v/>
      </c>
      <c r="R803" s="10" t="str">
        <f>IF(tbl_claims[[#This Row],[Date of Birth]]&lt;&gt;"", DATE(YEAR(tbl_claims[[#This Row],[Date of Birth]])+25, MONTH(tbl_claims[[#This Row],[Date of Birth]]), DAY(tbl_claims[[#This Row],[Date of Birth]])), "")</f>
        <v/>
      </c>
    </row>
    <row r="804" spans="1:18" s="9" customFormat="1">
      <c r="A804" s="78"/>
      <c r="B804" s="45"/>
      <c r="C804" s="45"/>
      <c r="D804" s="56"/>
      <c r="E804" s="46"/>
      <c r="F804" s="45"/>
      <c r="G804" s="45"/>
      <c r="H804" s="56"/>
      <c r="I804" s="54"/>
      <c r="J804" s="45"/>
      <c r="K804" s="109"/>
      <c r="L8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4" s="57"/>
      <c r="N804" s="44" t="e">
        <f>VLOOKUP(tbl_claims[[#This Row],[Nationality]],Table4[],3,FALSE)</f>
        <v>#N/A</v>
      </c>
      <c r="O804" s="10" t="str">
        <f>IF(tbl_claims[[#This Row],[Date of Birth]]&lt;&gt;"", DATE(YEAR(tbl_claims[[#This Row],[Date of Birth]])+16, MONTH(tbl_claims[[#This Row],[Date of Birth]]), DAY(tbl_claims[[#This Row],[Date of Birth]])), "")</f>
        <v/>
      </c>
      <c r="P804" s="10" t="str">
        <f>IF(tbl_claims[[#This Row],[Date of Birth]]&lt;&gt;"", DATE(YEAR(tbl_claims[[#This Row],[Date of Birth]])+18, MONTH(tbl_claims[[#This Row],[Date of Birth]]), DAY(tbl_claims[[#This Row],[Date of Birth]])), "")</f>
        <v/>
      </c>
      <c r="Q804" s="10" t="str">
        <f>IF(tbl_claims[[#This Row],[Date of Birth]]&lt;&gt;"", DATE(YEAR(tbl_claims[[#This Row],[Date of Birth]])+21, MONTH(tbl_claims[[#This Row],[Date of Birth]]), DAY(tbl_claims[[#This Row],[Date of Birth]])), "")</f>
        <v/>
      </c>
      <c r="R804" s="10" t="str">
        <f>IF(tbl_claims[[#This Row],[Date of Birth]]&lt;&gt;"", DATE(YEAR(tbl_claims[[#This Row],[Date of Birth]])+25, MONTH(tbl_claims[[#This Row],[Date of Birth]]), DAY(tbl_claims[[#This Row],[Date of Birth]])), "")</f>
        <v/>
      </c>
    </row>
    <row r="805" spans="1:18" s="9" customFormat="1">
      <c r="A805" s="78"/>
      <c r="B805" s="45"/>
      <c r="C805" s="45"/>
      <c r="D805" s="56"/>
      <c r="E805" s="46"/>
      <c r="F805" s="45"/>
      <c r="G805" s="45"/>
      <c r="H805" s="56"/>
      <c r="I805" s="54"/>
      <c r="J805" s="45"/>
      <c r="K805" s="109"/>
      <c r="L8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5" s="57"/>
      <c r="N805" s="44" t="e">
        <f>VLOOKUP(tbl_claims[[#This Row],[Nationality]],Table4[],3,FALSE)</f>
        <v>#N/A</v>
      </c>
      <c r="O805" s="10" t="str">
        <f>IF(tbl_claims[[#This Row],[Date of Birth]]&lt;&gt;"", DATE(YEAR(tbl_claims[[#This Row],[Date of Birth]])+16, MONTH(tbl_claims[[#This Row],[Date of Birth]]), DAY(tbl_claims[[#This Row],[Date of Birth]])), "")</f>
        <v/>
      </c>
      <c r="P805" s="10" t="str">
        <f>IF(tbl_claims[[#This Row],[Date of Birth]]&lt;&gt;"", DATE(YEAR(tbl_claims[[#This Row],[Date of Birth]])+18, MONTH(tbl_claims[[#This Row],[Date of Birth]]), DAY(tbl_claims[[#This Row],[Date of Birth]])), "")</f>
        <v/>
      </c>
      <c r="Q805" s="10" t="str">
        <f>IF(tbl_claims[[#This Row],[Date of Birth]]&lt;&gt;"", DATE(YEAR(tbl_claims[[#This Row],[Date of Birth]])+21, MONTH(tbl_claims[[#This Row],[Date of Birth]]), DAY(tbl_claims[[#This Row],[Date of Birth]])), "")</f>
        <v/>
      </c>
      <c r="R805" s="10" t="str">
        <f>IF(tbl_claims[[#This Row],[Date of Birth]]&lt;&gt;"", DATE(YEAR(tbl_claims[[#This Row],[Date of Birth]])+25, MONTH(tbl_claims[[#This Row],[Date of Birth]]), DAY(tbl_claims[[#This Row],[Date of Birth]])), "")</f>
        <v/>
      </c>
    </row>
    <row r="806" spans="1:18" s="9" customFormat="1">
      <c r="A806" s="78"/>
      <c r="B806" s="45"/>
      <c r="C806" s="45"/>
      <c r="D806" s="56"/>
      <c r="E806" s="46"/>
      <c r="F806" s="45"/>
      <c r="G806" s="45"/>
      <c r="H806" s="56"/>
      <c r="I806" s="54"/>
      <c r="J806" s="45"/>
      <c r="K806" s="109"/>
      <c r="L8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6" s="57"/>
      <c r="N806" s="44" t="e">
        <f>VLOOKUP(tbl_claims[[#This Row],[Nationality]],Table4[],3,FALSE)</f>
        <v>#N/A</v>
      </c>
      <c r="O806" s="10" t="str">
        <f>IF(tbl_claims[[#This Row],[Date of Birth]]&lt;&gt;"", DATE(YEAR(tbl_claims[[#This Row],[Date of Birth]])+16, MONTH(tbl_claims[[#This Row],[Date of Birth]]), DAY(tbl_claims[[#This Row],[Date of Birth]])), "")</f>
        <v/>
      </c>
      <c r="P806" s="10" t="str">
        <f>IF(tbl_claims[[#This Row],[Date of Birth]]&lt;&gt;"", DATE(YEAR(tbl_claims[[#This Row],[Date of Birth]])+18, MONTH(tbl_claims[[#This Row],[Date of Birth]]), DAY(tbl_claims[[#This Row],[Date of Birth]])), "")</f>
        <v/>
      </c>
      <c r="Q806" s="10" t="str">
        <f>IF(tbl_claims[[#This Row],[Date of Birth]]&lt;&gt;"", DATE(YEAR(tbl_claims[[#This Row],[Date of Birth]])+21, MONTH(tbl_claims[[#This Row],[Date of Birth]]), DAY(tbl_claims[[#This Row],[Date of Birth]])), "")</f>
        <v/>
      </c>
      <c r="R806" s="10" t="str">
        <f>IF(tbl_claims[[#This Row],[Date of Birth]]&lt;&gt;"", DATE(YEAR(tbl_claims[[#This Row],[Date of Birth]])+25, MONTH(tbl_claims[[#This Row],[Date of Birth]]), DAY(tbl_claims[[#This Row],[Date of Birth]])), "")</f>
        <v/>
      </c>
    </row>
    <row r="807" spans="1:18" s="9" customFormat="1">
      <c r="A807" s="78"/>
      <c r="B807" s="45"/>
      <c r="C807" s="45"/>
      <c r="D807" s="56"/>
      <c r="E807" s="46"/>
      <c r="F807" s="45"/>
      <c r="G807" s="45"/>
      <c r="H807" s="56"/>
      <c r="I807" s="54"/>
      <c r="J807" s="45"/>
      <c r="K807" s="109"/>
      <c r="L8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7" s="57"/>
      <c r="N807" s="44" t="e">
        <f>VLOOKUP(tbl_claims[[#This Row],[Nationality]],Table4[],3,FALSE)</f>
        <v>#N/A</v>
      </c>
      <c r="O807" s="10" t="str">
        <f>IF(tbl_claims[[#This Row],[Date of Birth]]&lt;&gt;"", DATE(YEAR(tbl_claims[[#This Row],[Date of Birth]])+16, MONTH(tbl_claims[[#This Row],[Date of Birth]]), DAY(tbl_claims[[#This Row],[Date of Birth]])), "")</f>
        <v/>
      </c>
      <c r="P807" s="10" t="str">
        <f>IF(tbl_claims[[#This Row],[Date of Birth]]&lt;&gt;"", DATE(YEAR(tbl_claims[[#This Row],[Date of Birth]])+18, MONTH(tbl_claims[[#This Row],[Date of Birth]]), DAY(tbl_claims[[#This Row],[Date of Birth]])), "")</f>
        <v/>
      </c>
      <c r="Q807" s="10" t="str">
        <f>IF(tbl_claims[[#This Row],[Date of Birth]]&lt;&gt;"", DATE(YEAR(tbl_claims[[#This Row],[Date of Birth]])+21, MONTH(tbl_claims[[#This Row],[Date of Birth]]), DAY(tbl_claims[[#This Row],[Date of Birth]])), "")</f>
        <v/>
      </c>
      <c r="R807" s="10" t="str">
        <f>IF(tbl_claims[[#This Row],[Date of Birth]]&lt;&gt;"", DATE(YEAR(tbl_claims[[#This Row],[Date of Birth]])+25, MONTH(tbl_claims[[#This Row],[Date of Birth]]), DAY(tbl_claims[[#This Row],[Date of Birth]])), "")</f>
        <v/>
      </c>
    </row>
    <row r="808" spans="1:18" s="9" customFormat="1">
      <c r="A808" s="78"/>
      <c r="B808" s="45"/>
      <c r="C808" s="45"/>
      <c r="D808" s="56"/>
      <c r="E808" s="46"/>
      <c r="F808" s="45"/>
      <c r="G808" s="45"/>
      <c r="H808" s="56"/>
      <c r="I808" s="54"/>
      <c r="J808" s="45"/>
      <c r="K808" s="109"/>
      <c r="L8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8" s="57"/>
      <c r="N808" s="44" t="e">
        <f>VLOOKUP(tbl_claims[[#This Row],[Nationality]],Table4[],3,FALSE)</f>
        <v>#N/A</v>
      </c>
      <c r="O808" s="10" t="str">
        <f>IF(tbl_claims[[#This Row],[Date of Birth]]&lt;&gt;"", DATE(YEAR(tbl_claims[[#This Row],[Date of Birth]])+16, MONTH(tbl_claims[[#This Row],[Date of Birth]]), DAY(tbl_claims[[#This Row],[Date of Birth]])), "")</f>
        <v/>
      </c>
      <c r="P808" s="10" t="str">
        <f>IF(tbl_claims[[#This Row],[Date of Birth]]&lt;&gt;"", DATE(YEAR(tbl_claims[[#This Row],[Date of Birth]])+18, MONTH(tbl_claims[[#This Row],[Date of Birth]]), DAY(tbl_claims[[#This Row],[Date of Birth]])), "")</f>
        <v/>
      </c>
      <c r="Q808" s="10" t="str">
        <f>IF(tbl_claims[[#This Row],[Date of Birth]]&lt;&gt;"", DATE(YEAR(tbl_claims[[#This Row],[Date of Birth]])+21, MONTH(tbl_claims[[#This Row],[Date of Birth]]), DAY(tbl_claims[[#This Row],[Date of Birth]])), "")</f>
        <v/>
      </c>
      <c r="R808" s="10" t="str">
        <f>IF(tbl_claims[[#This Row],[Date of Birth]]&lt;&gt;"", DATE(YEAR(tbl_claims[[#This Row],[Date of Birth]])+25, MONTH(tbl_claims[[#This Row],[Date of Birth]]), DAY(tbl_claims[[#This Row],[Date of Birth]])), "")</f>
        <v/>
      </c>
    </row>
    <row r="809" spans="1:18" s="9" customFormat="1">
      <c r="A809" s="78"/>
      <c r="B809" s="45"/>
      <c r="C809" s="45"/>
      <c r="D809" s="56"/>
      <c r="E809" s="46"/>
      <c r="F809" s="45"/>
      <c r="G809" s="45"/>
      <c r="H809" s="56"/>
      <c r="I809" s="54"/>
      <c r="J809" s="45"/>
      <c r="K809" s="109"/>
      <c r="L8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09" s="57"/>
      <c r="N809" s="44" t="e">
        <f>VLOOKUP(tbl_claims[[#This Row],[Nationality]],Table4[],3,FALSE)</f>
        <v>#N/A</v>
      </c>
      <c r="O809" s="10" t="str">
        <f>IF(tbl_claims[[#This Row],[Date of Birth]]&lt;&gt;"", DATE(YEAR(tbl_claims[[#This Row],[Date of Birth]])+16, MONTH(tbl_claims[[#This Row],[Date of Birth]]), DAY(tbl_claims[[#This Row],[Date of Birth]])), "")</f>
        <v/>
      </c>
      <c r="P809" s="10" t="str">
        <f>IF(tbl_claims[[#This Row],[Date of Birth]]&lt;&gt;"", DATE(YEAR(tbl_claims[[#This Row],[Date of Birth]])+18, MONTH(tbl_claims[[#This Row],[Date of Birth]]), DAY(tbl_claims[[#This Row],[Date of Birth]])), "")</f>
        <v/>
      </c>
      <c r="Q809" s="10" t="str">
        <f>IF(tbl_claims[[#This Row],[Date of Birth]]&lt;&gt;"", DATE(YEAR(tbl_claims[[#This Row],[Date of Birth]])+21, MONTH(tbl_claims[[#This Row],[Date of Birth]]), DAY(tbl_claims[[#This Row],[Date of Birth]])), "")</f>
        <v/>
      </c>
      <c r="R809" s="10" t="str">
        <f>IF(tbl_claims[[#This Row],[Date of Birth]]&lt;&gt;"", DATE(YEAR(tbl_claims[[#This Row],[Date of Birth]])+25, MONTH(tbl_claims[[#This Row],[Date of Birth]]), DAY(tbl_claims[[#This Row],[Date of Birth]])), "")</f>
        <v/>
      </c>
    </row>
    <row r="810" spans="1:18" s="9" customFormat="1">
      <c r="A810" s="78"/>
      <c r="B810" s="45"/>
      <c r="C810" s="45"/>
      <c r="D810" s="56"/>
      <c r="E810" s="46"/>
      <c r="F810" s="45"/>
      <c r="G810" s="45"/>
      <c r="H810" s="56"/>
      <c r="I810" s="54"/>
      <c r="J810" s="45"/>
      <c r="K810" s="109"/>
      <c r="L8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0" s="57"/>
      <c r="N810" s="44" t="e">
        <f>VLOOKUP(tbl_claims[[#This Row],[Nationality]],Table4[],3,FALSE)</f>
        <v>#N/A</v>
      </c>
      <c r="O810" s="10" t="str">
        <f>IF(tbl_claims[[#This Row],[Date of Birth]]&lt;&gt;"", DATE(YEAR(tbl_claims[[#This Row],[Date of Birth]])+16, MONTH(tbl_claims[[#This Row],[Date of Birth]]), DAY(tbl_claims[[#This Row],[Date of Birth]])), "")</f>
        <v/>
      </c>
      <c r="P810" s="10" t="str">
        <f>IF(tbl_claims[[#This Row],[Date of Birth]]&lt;&gt;"", DATE(YEAR(tbl_claims[[#This Row],[Date of Birth]])+18, MONTH(tbl_claims[[#This Row],[Date of Birth]]), DAY(tbl_claims[[#This Row],[Date of Birth]])), "")</f>
        <v/>
      </c>
      <c r="Q810" s="10" t="str">
        <f>IF(tbl_claims[[#This Row],[Date of Birth]]&lt;&gt;"", DATE(YEAR(tbl_claims[[#This Row],[Date of Birth]])+21, MONTH(tbl_claims[[#This Row],[Date of Birth]]), DAY(tbl_claims[[#This Row],[Date of Birth]])), "")</f>
        <v/>
      </c>
      <c r="R810" s="10" t="str">
        <f>IF(tbl_claims[[#This Row],[Date of Birth]]&lt;&gt;"", DATE(YEAR(tbl_claims[[#This Row],[Date of Birth]])+25, MONTH(tbl_claims[[#This Row],[Date of Birth]]), DAY(tbl_claims[[#This Row],[Date of Birth]])), "")</f>
        <v/>
      </c>
    </row>
    <row r="811" spans="1:18" s="9" customFormat="1">
      <c r="A811" s="78"/>
      <c r="B811" s="45"/>
      <c r="C811" s="45"/>
      <c r="D811" s="56"/>
      <c r="E811" s="46"/>
      <c r="F811" s="45"/>
      <c r="G811" s="45"/>
      <c r="H811" s="56"/>
      <c r="I811" s="54"/>
      <c r="J811" s="45"/>
      <c r="K811" s="109"/>
      <c r="L8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1" s="57"/>
      <c r="N811" s="44" t="e">
        <f>VLOOKUP(tbl_claims[[#This Row],[Nationality]],Table4[],3,FALSE)</f>
        <v>#N/A</v>
      </c>
      <c r="O811" s="10" t="str">
        <f>IF(tbl_claims[[#This Row],[Date of Birth]]&lt;&gt;"", DATE(YEAR(tbl_claims[[#This Row],[Date of Birth]])+16, MONTH(tbl_claims[[#This Row],[Date of Birth]]), DAY(tbl_claims[[#This Row],[Date of Birth]])), "")</f>
        <v/>
      </c>
      <c r="P811" s="10" t="str">
        <f>IF(tbl_claims[[#This Row],[Date of Birth]]&lt;&gt;"", DATE(YEAR(tbl_claims[[#This Row],[Date of Birth]])+18, MONTH(tbl_claims[[#This Row],[Date of Birth]]), DAY(tbl_claims[[#This Row],[Date of Birth]])), "")</f>
        <v/>
      </c>
      <c r="Q811" s="10" t="str">
        <f>IF(tbl_claims[[#This Row],[Date of Birth]]&lt;&gt;"", DATE(YEAR(tbl_claims[[#This Row],[Date of Birth]])+21, MONTH(tbl_claims[[#This Row],[Date of Birth]]), DAY(tbl_claims[[#This Row],[Date of Birth]])), "")</f>
        <v/>
      </c>
      <c r="R811" s="10" t="str">
        <f>IF(tbl_claims[[#This Row],[Date of Birth]]&lt;&gt;"", DATE(YEAR(tbl_claims[[#This Row],[Date of Birth]])+25, MONTH(tbl_claims[[#This Row],[Date of Birth]]), DAY(tbl_claims[[#This Row],[Date of Birth]])), "")</f>
        <v/>
      </c>
    </row>
    <row r="812" spans="1:18" s="9" customFormat="1">
      <c r="A812" s="78"/>
      <c r="B812" s="45"/>
      <c r="C812" s="45"/>
      <c r="D812" s="56"/>
      <c r="E812" s="46"/>
      <c r="F812" s="45"/>
      <c r="G812" s="45"/>
      <c r="H812" s="56"/>
      <c r="I812" s="54"/>
      <c r="J812" s="45"/>
      <c r="K812" s="109"/>
      <c r="L8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2" s="57"/>
      <c r="N812" s="44" t="e">
        <f>VLOOKUP(tbl_claims[[#This Row],[Nationality]],Table4[],3,FALSE)</f>
        <v>#N/A</v>
      </c>
      <c r="O812" s="10" t="str">
        <f>IF(tbl_claims[[#This Row],[Date of Birth]]&lt;&gt;"", DATE(YEAR(tbl_claims[[#This Row],[Date of Birth]])+16, MONTH(tbl_claims[[#This Row],[Date of Birth]]), DAY(tbl_claims[[#This Row],[Date of Birth]])), "")</f>
        <v/>
      </c>
      <c r="P812" s="10" t="str">
        <f>IF(tbl_claims[[#This Row],[Date of Birth]]&lt;&gt;"", DATE(YEAR(tbl_claims[[#This Row],[Date of Birth]])+18, MONTH(tbl_claims[[#This Row],[Date of Birth]]), DAY(tbl_claims[[#This Row],[Date of Birth]])), "")</f>
        <v/>
      </c>
      <c r="Q812" s="10" t="str">
        <f>IF(tbl_claims[[#This Row],[Date of Birth]]&lt;&gt;"", DATE(YEAR(tbl_claims[[#This Row],[Date of Birth]])+21, MONTH(tbl_claims[[#This Row],[Date of Birth]]), DAY(tbl_claims[[#This Row],[Date of Birth]])), "")</f>
        <v/>
      </c>
      <c r="R812" s="10" t="str">
        <f>IF(tbl_claims[[#This Row],[Date of Birth]]&lt;&gt;"", DATE(YEAR(tbl_claims[[#This Row],[Date of Birth]])+25, MONTH(tbl_claims[[#This Row],[Date of Birth]]), DAY(tbl_claims[[#This Row],[Date of Birth]])), "")</f>
        <v/>
      </c>
    </row>
    <row r="813" spans="1:18" s="9" customFormat="1">
      <c r="A813" s="78"/>
      <c r="B813" s="45"/>
      <c r="C813" s="45"/>
      <c r="D813" s="56"/>
      <c r="E813" s="46"/>
      <c r="F813" s="45"/>
      <c r="G813" s="45"/>
      <c r="H813" s="56"/>
      <c r="I813" s="54"/>
      <c r="J813" s="45"/>
      <c r="K813" s="109"/>
      <c r="L8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3" s="57"/>
      <c r="N813" s="44" t="e">
        <f>VLOOKUP(tbl_claims[[#This Row],[Nationality]],Table4[],3,FALSE)</f>
        <v>#N/A</v>
      </c>
      <c r="O813" s="10" t="str">
        <f>IF(tbl_claims[[#This Row],[Date of Birth]]&lt;&gt;"", DATE(YEAR(tbl_claims[[#This Row],[Date of Birth]])+16, MONTH(tbl_claims[[#This Row],[Date of Birth]]), DAY(tbl_claims[[#This Row],[Date of Birth]])), "")</f>
        <v/>
      </c>
      <c r="P813" s="10" t="str">
        <f>IF(tbl_claims[[#This Row],[Date of Birth]]&lt;&gt;"", DATE(YEAR(tbl_claims[[#This Row],[Date of Birth]])+18, MONTH(tbl_claims[[#This Row],[Date of Birth]]), DAY(tbl_claims[[#This Row],[Date of Birth]])), "")</f>
        <v/>
      </c>
      <c r="Q813" s="10" t="str">
        <f>IF(tbl_claims[[#This Row],[Date of Birth]]&lt;&gt;"", DATE(YEAR(tbl_claims[[#This Row],[Date of Birth]])+21, MONTH(tbl_claims[[#This Row],[Date of Birth]]), DAY(tbl_claims[[#This Row],[Date of Birth]])), "")</f>
        <v/>
      </c>
      <c r="R813" s="10" t="str">
        <f>IF(tbl_claims[[#This Row],[Date of Birth]]&lt;&gt;"", DATE(YEAR(tbl_claims[[#This Row],[Date of Birth]])+25, MONTH(tbl_claims[[#This Row],[Date of Birth]]), DAY(tbl_claims[[#This Row],[Date of Birth]])), "")</f>
        <v/>
      </c>
    </row>
    <row r="814" spans="1:18" s="9" customFormat="1">
      <c r="A814" s="78"/>
      <c r="B814" s="45"/>
      <c r="C814" s="45"/>
      <c r="D814" s="56"/>
      <c r="E814" s="46"/>
      <c r="F814" s="45"/>
      <c r="G814" s="45"/>
      <c r="H814" s="56"/>
      <c r="I814" s="54"/>
      <c r="J814" s="45"/>
      <c r="K814" s="109"/>
      <c r="L8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4" s="57"/>
      <c r="N814" s="44" t="e">
        <f>VLOOKUP(tbl_claims[[#This Row],[Nationality]],Table4[],3,FALSE)</f>
        <v>#N/A</v>
      </c>
      <c r="O814" s="10" t="str">
        <f>IF(tbl_claims[[#This Row],[Date of Birth]]&lt;&gt;"", DATE(YEAR(tbl_claims[[#This Row],[Date of Birth]])+16, MONTH(tbl_claims[[#This Row],[Date of Birth]]), DAY(tbl_claims[[#This Row],[Date of Birth]])), "")</f>
        <v/>
      </c>
      <c r="P814" s="10" t="str">
        <f>IF(tbl_claims[[#This Row],[Date of Birth]]&lt;&gt;"", DATE(YEAR(tbl_claims[[#This Row],[Date of Birth]])+18, MONTH(tbl_claims[[#This Row],[Date of Birth]]), DAY(tbl_claims[[#This Row],[Date of Birth]])), "")</f>
        <v/>
      </c>
      <c r="Q814" s="10" t="str">
        <f>IF(tbl_claims[[#This Row],[Date of Birth]]&lt;&gt;"", DATE(YEAR(tbl_claims[[#This Row],[Date of Birth]])+21, MONTH(tbl_claims[[#This Row],[Date of Birth]]), DAY(tbl_claims[[#This Row],[Date of Birth]])), "")</f>
        <v/>
      </c>
      <c r="R814" s="10" t="str">
        <f>IF(tbl_claims[[#This Row],[Date of Birth]]&lt;&gt;"", DATE(YEAR(tbl_claims[[#This Row],[Date of Birth]])+25, MONTH(tbl_claims[[#This Row],[Date of Birth]]), DAY(tbl_claims[[#This Row],[Date of Birth]])), "")</f>
        <v/>
      </c>
    </row>
    <row r="815" spans="1:18" s="9" customFormat="1">
      <c r="A815" s="78"/>
      <c r="B815" s="45"/>
      <c r="C815" s="45"/>
      <c r="D815" s="56"/>
      <c r="E815" s="46"/>
      <c r="F815" s="45"/>
      <c r="G815" s="45"/>
      <c r="H815" s="56"/>
      <c r="I815" s="54"/>
      <c r="J815" s="45"/>
      <c r="K815" s="109"/>
      <c r="L8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5" s="57"/>
      <c r="N815" s="44" t="e">
        <f>VLOOKUP(tbl_claims[[#This Row],[Nationality]],Table4[],3,FALSE)</f>
        <v>#N/A</v>
      </c>
      <c r="O815" s="10" t="str">
        <f>IF(tbl_claims[[#This Row],[Date of Birth]]&lt;&gt;"", DATE(YEAR(tbl_claims[[#This Row],[Date of Birth]])+16, MONTH(tbl_claims[[#This Row],[Date of Birth]]), DAY(tbl_claims[[#This Row],[Date of Birth]])), "")</f>
        <v/>
      </c>
      <c r="P815" s="10" t="str">
        <f>IF(tbl_claims[[#This Row],[Date of Birth]]&lt;&gt;"", DATE(YEAR(tbl_claims[[#This Row],[Date of Birth]])+18, MONTH(tbl_claims[[#This Row],[Date of Birth]]), DAY(tbl_claims[[#This Row],[Date of Birth]])), "")</f>
        <v/>
      </c>
      <c r="Q815" s="10" t="str">
        <f>IF(tbl_claims[[#This Row],[Date of Birth]]&lt;&gt;"", DATE(YEAR(tbl_claims[[#This Row],[Date of Birth]])+21, MONTH(tbl_claims[[#This Row],[Date of Birth]]), DAY(tbl_claims[[#This Row],[Date of Birth]])), "")</f>
        <v/>
      </c>
      <c r="R815" s="10" t="str">
        <f>IF(tbl_claims[[#This Row],[Date of Birth]]&lt;&gt;"", DATE(YEAR(tbl_claims[[#This Row],[Date of Birth]])+25, MONTH(tbl_claims[[#This Row],[Date of Birth]]), DAY(tbl_claims[[#This Row],[Date of Birth]])), "")</f>
        <v/>
      </c>
    </row>
    <row r="816" spans="1:18" s="9" customFormat="1">
      <c r="A816" s="78"/>
      <c r="B816" s="45"/>
      <c r="C816" s="45"/>
      <c r="D816" s="56"/>
      <c r="E816" s="46"/>
      <c r="F816" s="45"/>
      <c r="G816" s="45"/>
      <c r="H816" s="56"/>
      <c r="I816" s="54"/>
      <c r="J816" s="45"/>
      <c r="K816" s="109"/>
      <c r="L8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6" s="57"/>
      <c r="N816" s="44" t="e">
        <f>VLOOKUP(tbl_claims[[#This Row],[Nationality]],Table4[],3,FALSE)</f>
        <v>#N/A</v>
      </c>
      <c r="O816" s="10" t="str">
        <f>IF(tbl_claims[[#This Row],[Date of Birth]]&lt;&gt;"", DATE(YEAR(tbl_claims[[#This Row],[Date of Birth]])+16, MONTH(tbl_claims[[#This Row],[Date of Birth]]), DAY(tbl_claims[[#This Row],[Date of Birth]])), "")</f>
        <v/>
      </c>
      <c r="P816" s="10" t="str">
        <f>IF(tbl_claims[[#This Row],[Date of Birth]]&lt;&gt;"", DATE(YEAR(tbl_claims[[#This Row],[Date of Birth]])+18, MONTH(tbl_claims[[#This Row],[Date of Birth]]), DAY(tbl_claims[[#This Row],[Date of Birth]])), "")</f>
        <v/>
      </c>
      <c r="Q816" s="10" t="str">
        <f>IF(tbl_claims[[#This Row],[Date of Birth]]&lt;&gt;"", DATE(YEAR(tbl_claims[[#This Row],[Date of Birth]])+21, MONTH(tbl_claims[[#This Row],[Date of Birth]]), DAY(tbl_claims[[#This Row],[Date of Birth]])), "")</f>
        <v/>
      </c>
      <c r="R816" s="10" t="str">
        <f>IF(tbl_claims[[#This Row],[Date of Birth]]&lt;&gt;"", DATE(YEAR(tbl_claims[[#This Row],[Date of Birth]])+25, MONTH(tbl_claims[[#This Row],[Date of Birth]]), DAY(tbl_claims[[#This Row],[Date of Birth]])), "")</f>
        <v/>
      </c>
    </row>
    <row r="817" spans="1:18" s="9" customFormat="1">
      <c r="A817" s="78"/>
      <c r="B817" s="45"/>
      <c r="C817" s="45"/>
      <c r="D817" s="56"/>
      <c r="E817" s="46"/>
      <c r="F817" s="45"/>
      <c r="G817" s="45"/>
      <c r="H817" s="56"/>
      <c r="I817" s="54"/>
      <c r="J817" s="45"/>
      <c r="K817" s="109"/>
      <c r="L8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7" s="57"/>
      <c r="N817" s="44" t="e">
        <f>VLOOKUP(tbl_claims[[#This Row],[Nationality]],Table4[],3,FALSE)</f>
        <v>#N/A</v>
      </c>
      <c r="O817" s="10" t="str">
        <f>IF(tbl_claims[[#This Row],[Date of Birth]]&lt;&gt;"", DATE(YEAR(tbl_claims[[#This Row],[Date of Birth]])+16, MONTH(tbl_claims[[#This Row],[Date of Birth]]), DAY(tbl_claims[[#This Row],[Date of Birth]])), "")</f>
        <v/>
      </c>
      <c r="P817" s="10" t="str">
        <f>IF(tbl_claims[[#This Row],[Date of Birth]]&lt;&gt;"", DATE(YEAR(tbl_claims[[#This Row],[Date of Birth]])+18, MONTH(tbl_claims[[#This Row],[Date of Birth]]), DAY(tbl_claims[[#This Row],[Date of Birth]])), "")</f>
        <v/>
      </c>
      <c r="Q817" s="10" t="str">
        <f>IF(tbl_claims[[#This Row],[Date of Birth]]&lt;&gt;"", DATE(YEAR(tbl_claims[[#This Row],[Date of Birth]])+21, MONTH(tbl_claims[[#This Row],[Date of Birth]]), DAY(tbl_claims[[#This Row],[Date of Birth]])), "")</f>
        <v/>
      </c>
      <c r="R817" s="10" t="str">
        <f>IF(tbl_claims[[#This Row],[Date of Birth]]&lt;&gt;"", DATE(YEAR(tbl_claims[[#This Row],[Date of Birth]])+25, MONTH(tbl_claims[[#This Row],[Date of Birth]]), DAY(tbl_claims[[#This Row],[Date of Birth]])), "")</f>
        <v/>
      </c>
    </row>
    <row r="818" spans="1:18" s="9" customFormat="1">
      <c r="A818" s="78"/>
      <c r="B818" s="45"/>
      <c r="C818" s="45"/>
      <c r="D818" s="56"/>
      <c r="E818" s="46"/>
      <c r="F818" s="45"/>
      <c r="G818" s="45"/>
      <c r="H818" s="56"/>
      <c r="I818" s="54"/>
      <c r="J818" s="45"/>
      <c r="K818" s="109"/>
      <c r="L8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8" s="57"/>
      <c r="N818" s="44" t="e">
        <f>VLOOKUP(tbl_claims[[#This Row],[Nationality]],Table4[],3,FALSE)</f>
        <v>#N/A</v>
      </c>
      <c r="O818" s="10" t="str">
        <f>IF(tbl_claims[[#This Row],[Date of Birth]]&lt;&gt;"", DATE(YEAR(tbl_claims[[#This Row],[Date of Birth]])+16, MONTH(tbl_claims[[#This Row],[Date of Birth]]), DAY(tbl_claims[[#This Row],[Date of Birth]])), "")</f>
        <v/>
      </c>
      <c r="P818" s="10" t="str">
        <f>IF(tbl_claims[[#This Row],[Date of Birth]]&lt;&gt;"", DATE(YEAR(tbl_claims[[#This Row],[Date of Birth]])+18, MONTH(tbl_claims[[#This Row],[Date of Birth]]), DAY(tbl_claims[[#This Row],[Date of Birth]])), "")</f>
        <v/>
      </c>
      <c r="Q818" s="10" t="str">
        <f>IF(tbl_claims[[#This Row],[Date of Birth]]&lt;&gt;"", DATE(YEAR(tbl_claims[[#This Row],[Date of Birth]])+21, MONTH(tbl_claims[[#This Row],[Date of Birth]]), DAY(tbl_claims[[#This Row],[Date of Birth]])), "")</f>
        <v/>
      </c>
      <c r="R818" s="10" t="str">
        <f>IF(tbl_claims[[#This Row],[Date of Birth]]&lt;&gt;"", DATE(YEAR(tbl_claims[[#This Row],[Date of Birth]])+25, MONTH(tbl_claims[[#This Row],[Date of Birth]]), DAY(tbl_claims[[#This Row],[Date of Birth]])), "")</f>
        <v/>
      </c>
    </row>
    <row r="819" spans="1:18" s="9" customFormat="1">
      <c r="A819" s="78"/>
      <c r="B819" s="45"/>
      <c r="C819" s="45"/>
      <c r="D819" s="56"/>
      <c r="E819" s="46"/>
      <c r="F819" s="45"/>
      <c r="G819" s="45"/>
      <c r="H819" s="56"/>
      <c r="I819" s="54"/>
      <c r="J819" s="45"/>
      <c r="K819" s="109"/>
      <c r="L8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19" s="57"/>
      <c r="N819" s="44" t="e">
        <f>VLOOKUP(tbl_claims[[#This Row],[Nationality]],Table4[],3,FALSE)</f>
        <v>#N/A</v>
      </c>
      <c r="O819" s="10" t="str">
        <f>IF(tbl_claims[[#This Row],[Date of Birth]]&lt;&gt;"", DATE(YEAR(tbl_claims[[#This Row],[Date of Birth]])+16, MONTH(tbl_claims[[#This Row],[Date of Birth]]), DAY(tbl_claims[[#This Row],[Date of Birth]])), "")</f>
        <v/>
      </c>
      <c r="P819" s="10" t="str">
        <f>IF(tbl_claims[[#This Row],[Date of Birth]]&lt;&gt;"", DATE(YEAR(tbl_claims[[#This Row],[Date of Birth]])+18, MONTH(tbl_claims[[#This Row],[Date of Birth]]), DAY(tbl_claims[[#This Row],[Date of Birth]])), "")</f>
        <v/>
      </c>
      <c r="Q819" s="10" t="str">
        <f>IF(tbl_claims[[#This Row],[Date of Birth]]&lt;&gt;"", DATE(YEAR(tbl_claims[[#This Row],[Date of Birth]])+21, MONTH(tbl_claims[[#This Row],[Date of Birth]]), DAY(tbl_claims[[#This Row],[Date of Birth]])), "")</f>
        <v/>
      </c>
      <c r="R819" s="10" t="str">
        <f>IF(tbl_claims[[#This Row],[Date of Birth]]&lt;&gt;"", DATE(YEAR(tbl_claims[[#This Row],[Date of Birth]])+25, MONTH(tbl_claims[[#This Row],[Date of Birth]]), DAY(tbl_claims[[#This Row],[Date of Birth]])), "")</f>
        <v/>
      </c>
    </row>
    <row r="820" spans="1:18" s="9" customFormat="1">
      <c r="A820" s="78"/>
      <c r="B820" s="45"/>
      <c r="C820" s="45"/>
      <c r="D820" s="56"/>
      <c r="E820" s="46"/>
      <c r="F820" s="45"/>
      <c r="G820" s="45"/>
      <c r="H820" s="56"/>
      <c r="I820" s="54"/>
      <c r="J820" s="45"/>
      <c r="K820" s="109"/>
      <c r="L8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0" s="57"/>
      <c r="N820" s="44" t="e">
        <f>VLOOKUP(tbl_claims[[#This Row],[Nationality]],Table4[],3,FALSE)</f>
        <v>#N/A</v>
      </c>
      <c r="O820" s="10" t="str">
        <f>IF(tbl_claims[[#This Row],[Date of Birth]]&lt;&gt;"", DATE(YEAR(tbl_claims[[#This Row],[Date of Birth]])+16, MONTH(tbl_claims[[#This Row],[Date of Birth]]), DAY(tbl_claims[[#This Row],[Date of Birth]])), "")</f>
        <v/>
      </c>
      <c r="P820" s="10" t="str">
        <f>IF(tbl_claims[[#This Row],[Date of Birth]]&lt;&gt;"", DATE(YEAR(tbl_claims[[#This Row],[Date of Birth]])+18, MONTH(tbl_claims[[#This Row],[Date of Birth]]), DAY(tbl_claims[[#This Row],[Date of Birth]])), "")</f>
        <v/>
      </c>
      <c r="Q820" s="10" t="str">
        <f>IF(tbl_claims[[#This Row],[Date of Birth]]&lt;&gt;"", DATE(YEAR(tbl_claims[[#This Row],[Date of Birth]])+21, MONTH(tbl_claims[[#This Row],[Date of Birth]]), DAY(tbl_claims[[#This Row],[Date of Birth]])), "")</f>
        <v/>
      </c>
      <c r="R820" s="10" t="str">
        <f>IF(tbl_claims[[#This Row],[Date of Birth]]&lt;&gt;"", DATE(YEAR(tbl_claims[[#This Row],[Date of Birth]])+25, MONTH(tbl_claims[[#This Row],[Date of Birth]]), DAY(tbl_claims[[#This Row],[Date of Birth]])), "")</f>
        <v/>
      </c>
    </row>
    <row r="821" spans="1:18" s="9" customFormat="1">
      <c r="A821" s="78"/>
      <c r="B821" s="45"/>
      <c r="C821" s="45"/>
      <c r="D821" s="56"/>
      <c r="E821" s="46"/>
      <c r="F821" s="45"/>
      <c r="G821" s="45"/>
      <c r="H821" s="56"/>
      <c r="I821" s="54"/>
      <c r="J821" s="45"/>
      <c r="K821" s="109"/>
      <c r="L8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1" s="57"/>
      <c r="N821" s="44" t="e">
        <f>VLOOKUP(tbl_claims[[#This Row],[Nationality]],Table4[],3,FALSE)</f>
        <v>#N/A</v>
      </c>
      <c r="O821" s="10" t="str">
        <f>IF(tbl_claims[[#This Row],[Date of Birth]]&lt;&gt;"", DATE(YEAR(tbl_claims[[#This Row],[Date of Birth]])+16, MONTH(tbl_claims[[#This Row],[Date of Birth]]), DAY(tbl_claims[[#This Row],[Date of Birth]])), "")</f>
        <v/>
      </c>
      <c r="P821" s="10" t="str">
        <f>IF(tbl_claims[[#This Row],[Date of Birth]]&lt;&gt;"", DATE(YEAR(tbl_claims[[#This Row],[Date of Birth]])+18, MONTH(tbl_claims[[#This Row],[Date of Birth]]), DAY(tbl_claims[[#This Row],[Date of Birth]])), "")</f>
        <v/>
      </c>
      <c r="Q821" s="10" t="str">
        <f>IF(tbl_claims[[#This Row],[Date of Birth]]&lt;&gt;"", DATE(YEAR(tbl_claims[[#This Row],[Date of Birth]])+21, MONTH(tbl_claims[[#This Row],[Date of Birth]]), DAY(tbl_claims[[#This Row],[Date of Birth]])), "")</f>
        <v/>
      </c>
      <c r="R821" s="10" t="str">
        <f>IF(tbl_claims[[#This Row],[Date of Birth]]&lt;&gt;"", DATE(YEAR(tbl_claims[[#This Row],[Date of Birth]])+25, MONTH(tbl_claims[[#This Row],[Date of Birth]]), DAY(tbl_claims[[#This Row],[Date of Birth]])), "")</f>
        <v/>
      </c>
    </row>
    <row r="822" spans="1:18" s="9" customFormat="1">
      <c r="A822" s="78"/>
      <c r="B822" s="45"/>
      <c r="C822" s="45"/>
      <c r="D822" s="56"/>
      <c r="E822" s="46"/>
      <c r="F822" s="45"/>
      <c r="G822" s="45"/>
      <c r="H822" s="56"/>
      <c r="I822" s="54"/>
      <c r="J822" s="45"/>
      <c r="K822" s="109"/>
      <c r="L8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2" s="57"/>
      <c r="N822" s="44" t="e">
        <f>VLOOKUP(tbl_claims[[#This Row],[Nationality]],Table4[],3,FALSE)</f>
        <v>#N/A</v>
      </c>
      <c r="O822" s="10" t="str">
        <f>IF(tbl_claims[[#This Row],[Date of Birth]]&lt;&gt;"", DATE(YEAR(tbl_claims[[#This Row],[Date of Birth]])+16, MONTH(tbl_claims[[#This Row],[Date of Birth]]), DAY(tbl_claims[[#This Row],[Date of Birth]])), "")</f>
        <v/>
      </c>
      <c r="P822" s="10" t="str">
        <f>IF(tbl_claims[[#This Row],[Date of Birth]]&lt;&gt;"", DATE(YEAR(tbl_claims[[#This Row],[Date of Birth]])+18, MONTH(tbl_claims[[#This Row],[Date of Birth]]), DAY(tbl_claims[[#This Row],[Date of Birth]])), "")</f>
        <v/>
      </c>
      <c r="Q822" s="10" t="str">
        <f>IF(tbl_claims[[#This Row],[Date of Birth]]&lt;&gt;"", DATE(YEAR(tbl_claims[[#This Row],[Date of Birth]])+21, MONTH(tbl_claims[[#This Row],[Date of Birth]]), DAY(tbl_claims[[#This Row],[Date of Birth]])), "")</f>
        <v/>
      </c>
      <c r="R822" s="10" t="str">
        <f>IF(tbl_claims[[#This Row],[Date of Birth]]&lt;&gt;"", DATE(YEAR(tbl_claims[[#This Row],[Date of Birth]])+25, MONTH(tbl_claims[[#This Row],[Date of Birth]]), DAY(tbl_claims[[#This Row],[Date of Birth]])), "")</f>
        <v/>
      </c>
    </row>
    <row r="823" spans="1:18" s="9" customFormat="1">
      <c r="A823" s="78"/>
      <c r="B823" s="45"/>
      <c r="C823" s="45"/>
      <c r="D823" s="56"/>
      <c r="E823" s="46"/>
      <c r="F823" s="45"/>
      <c r="G823" s="45"/>
      <c r="H823" s="56"/>
      <c r="I823" s="54"/>
      <c r="J823" s="45"/>
      <c r="K823" s="109"/>
      <c r="L8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3" s="57"/>
      <c r="N823" s="44" t="e">
        <f>VLOOKUP(tbl_claims[[#This Row],[Nationality]],Table4[],3,FALSE)</f>
        <v>#N/A</v>
      </c>
      <c r="O823" s="10" t="str">
        <f>IF(tbl_claims[[#This Row],[Date of Birth]]&lt;&gt;"", DATE(YEAR(tbl_claims[[#This Row],[Date of Birth]])+16, MONTH(tbl_claims[[#This Row],[Date of Birth]]), DAY(tbl_claims[[#This Row],[Date of Birth]])), "")</f>
        <v/>
      </c>
      <c r="P823" s="10" t="str">
        <f>IF(tbl_claims[[#This Row],[Date of Birth]]&lt;&gt;"", DATE(YEAR(tbl_claims[[#This Row],[Date of Birth]])+18, MONTH(tbl_claims[[#This Row],[Date of Birth]]), DAY(tbl_claims[[#This Row],[Date of Birth]])), "")</f>
        <v/>
      </c>
      <c r="Q823" s="10" t="str">
        <f>IF(tbl_claims[[#This Row],[Date of Birth]]&lt;&gt;"", DATE(YEAR(tbl_claims[[#This Row],[Date of Birth]])+21, MONTH(tbl_claims[[#This Row],[Date of Birth]]), DAY(tbl_claims[[#This Row],[Date of Birth]])), "")</f>
        <v/>
      </c>
      <c r="R823" s="10" t="str">
        <f>IF(tbl_claims[[#This Row],[Date of Birth]]&lt;&gt;"", DATE(YEAR(tbl_claims[[#This Row],[Date of Birth]])+25, MONTH(tbl_claims[[#This Row],[Date of Birth]]), DAY(tbl_claims[[#This Row],[Date of Birth]])), "")</f>
        <v/>
      </c>
    </row>
    <row r="824" spans="1:18" s="9" customFormat="1">
      <c r="A824" s="78"/>
      <c r="B824" s="45"/>
      <c r="C824" s="45"/>
      <c r="D824" s="56"/>
      <c r="E824" s="46"/>
      <c r="F824" s="45"/>
      <c r="G824" s="45"/>
      <c r="H824" s="56"/>
      <c r="I824" s="54"/>
      <c r="J824" s="45"/>
      <c r="K824" s="109"/>
      <c r="L8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4" s="57"/>
      <c r="N824" s="44" t="e">
        <f>VLOOKUP(tbl_claims[[#This Row],[Nationality]],Table4[],3,FALSE)</f>
        <v>#N/A</v>
      </c>
      <c r="O824" s="10" t="str">
        <f>IF(tbl_claims[[#This Row],[Date of Birth]]&lt;&gt;"", DATE(YEAR(tbl_claims[[#This Row],[Date of Birth]])+16, MONTH(tbl_claims[[#This Row],[Date of Birth]]), DAY(tbl_claims[[#This Row],[Date of Birth]])), "")</f>
        <v/>
      </c>
      <c r="P824" s="10" t="str">
        <f>IF(tbl_claims[[#This Row],[Date of Birth]]&lt;&gt;"", DATE(YEAR(tbl_claims[[#This Row],[Date of Birth]])+18, MONTH(tbl_claims[[#This Row],[Date of Birth]]), DAY(tbl_claims[[#This Row],[Date of Birth]])), "")</f>
        <v/>
      </c>
      <c r="Q824" s="10" t="str">
        <f>IF(tbl_claims[[#This Row],[Date of Birth]]&lt;&gt;"", DATE(YEAR(tbl_claims[[#This Row],[Date of Birth]])+21, MONTH(tbl_claims[[#This Row],[Date of Birth]]), DAY(tbl_claims[[#This Row],[Date of Birth]])), "")</f>
        <v/>
      </c>
      <c r="R824" s="10" t="str">
        <f>IF(tbl_claims[[#This Row],[Date of Birth]]&lt;&gt;"", DATE(YEAR(tbl_claims[[#This Row],[Date of Birth]])+25, MONTH(tbl_claims[[#This Row],[Date of Birth]]), DAY(tbl_claims[[#This Row],[Date of Birth]])), "")</f>
        <v/>
      </c>
    </row>
    <row r="825" spans="1:18" s="9" customFormat="1">
      <c r="A825" s="78"/>
      <c r="B825" s="45"/>
      <c r="C825" s="45"/>
      <c r="D825" s="56"/>
      <c r="E825" s="46"/>
      <c r="F825" s="45"/>
      <c r="G825" s="45"/>
      <c r="H825" s="56"/>
      <c r="I825" s="54"/>
      <c r="J825" s="45"/>
      <c r="K825" s="109"/>
      <c r="L8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5" s="57"/>
      <c r="N825" s="44" t="e">
        <f>VLOOKUP(tbl_claims[[#This Row],[Nationality]],Table4[],3,FALSE)</f>
        <v>#N/A</v>
      </c>
      <c r="O825" s="10" t="str">
        <f>IF(tbl_claims[[#This Row],[Date of Birth]]&lt;&gt;"", DATE(YEAR(tbl_claims[[#This Row],[Date of Birth]])+16, MONTH(tbl_claims[[#This Row],[Date of Birth]]), DAY(tbl_claims[[#This Row],[Date of Birth]])), "")</f>
        <v/>
      </c>
      <c r="P825" s="10" t="str">
        <f>IF(tbl_claims[[#This Row],[Date of Birth]]&lt;&gt;"", DATE(YEAR(tbl_claims[[#This Row],[Date of Birth]])+18, MONTH(tbl_claims[[#This Row],[Date of Birth]]), DAY(tbl_claims[[#This Row],[Date of Birth]])), "")</f>
        <v/>
      </c>
      <c r="Q825" s="10" t="str">
        <f>IF(tbl_claims[[#This Row],[Date of Birth]]&lt;&gt;"", DATE(YEAR(tbl_claims[[#This Row],[Date of Birth]])+21, MONTH(tbl_claims[[#This Row],[Date of Birth]]), DAY(tbl_claims[[#This Row],[Date of Birth]])), "")</f>
        <v/>
      </c>
      <c r="R825" s="10" t="str">
        <f>IF(tbl_claims[[#This Row],[Date of Birth]]&lt;&gt;"", DATE(YEAR(tbl_claims[[#This Row],[Date of Birth]])+25, MONTH(tbl_claims[[#This Row],[Date of Birth]]), DAY(tbl_claims[[#This Row],[Date of Birth]])), "")</f>
        <v/>
      </c>
    </row>
    <row r="826" spans="1:18" s="9" customFormat="1">
      <c r="A826" s="78"/>
      <c r="B826" s="45"/>
      <c r="C826" s="45"/>
      <c r="D826" s="56"/>
      <c r="E826" s="46"/>
      <c r="F826" s="45"/>
      <c r="G826" s="45"/>
      <c r="H826" s="56"/>
      <c r="I826" s="54"/>
      <c r="J826" s="45"/>
      <c r="K826" s="109"/>
      <c r="L8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6" s="57"/>
      <c r="N826" s="44" t="e">
        <f>VLOOKUP(tbl_claims[[#This Row],[Nationality]],Table4[],3,FALSE)</f>
        <v>#N/A</v>
      </c>
      <c r="O826" s="10" t="str">
        <f>IF(tbl_claims[[#This Row],[Date of Birth]]&lt;&gt;"", DATE(YEAR(tbl_claims[[#This Row],[Date of Birth]])+16, MONTH(tbl_claims[[#This Row],[Date of Birth]]), DAY(tbl_claims[[#This Row],[Date of Birth]])), "")</f>
        <v/>
      </c>
      <c r="P826" s="10" t="str">
        <f>IF(tbl_claims[[#This Row],[Date of Birth]]&lt;&gt;"", DATE(YEAR(tbl_claims[[#This Row],[Date of Birth]])+18, MONTH(tbl_claims[[#This Row],[Date of Birth]]), DAY(tbl_claims[[#This Row],[Date of Birth]])), "")</f>
        <v/>
      </c>
      <c r="Q826" s="10" t="str">
        <f>IF(tbl_claims[[#This Row],[Date of Birth]]&lt;&gt;"", DATE(YEAR(tbl_claims[[#This Row],[Date of Birth]])+21, MONTH(tbl_claims[[#This Row],[Date of Birth]]), DAY(tbl_claims[[#This Row],[Date of Birth]])), "")</f>
        <v/>
      </c>
      <c r="R826" s="10" t="str">
        <f>IF(tbl_claims[[#This Row],[Date of Birth]]&lt;&gt;"", DATE(YEAR(tbl_claims[[#This Row],[Date of Birth]])+25, MONTH(tbl_claims[[#This Row],[Date of Birth]]), DAY(tbl_claims[[#This Row],[Date of Birth]])), "")</f>
        <v/>
      </c>
    </row>
    <row r="827" spans="1:18" s="9" customFormat="1">
      <c r="A827" s="78"/>
      <c r="B827" s="45"/>
      <c r="C827" s="45"/>
      <c r="D827" s="56"/>
      <c r="E827" s="46"/>
      <c r="F827" s="45"/>
      <c r="G827" s="45"/>
      <c r="H827" s="56"/>
      <c r="I827" s="54"/>
      <c r="J827" s="45"/>
      <c r="K827" s="109"/>
      <c r="L8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7" s="57"/>
      <c r="N827" s="44" t="e">
        <f>VLOOKUP(tbl_claims[[#This Row],[Nationality]],Table4[],3,FALSE)</f>
        <v>#N/A</v>
      </c>
      <c r="O827" s="10" t="str">
        <f>IF(tbl_claims[[#This Row],[Date of Birth]]&lt;&gt;"", DATE(YEAR(tbl_claims[[#This Row],[Date of Birth]])+16, MONTH(tbl_claims[[#This Row],[Date of Birth]]), DAY(tbl_claims[[#This Row],[Date of Birth]])), "")</f>
        <v/>
      </c>
      <c r="P827" s="10" t="str">
        <f>IF(tbl_claims[[#This Row],[Date of Birth]]&lt;&gt;"", DATE(YEAR(tbl_claims[[#This Row],[Date of Birth]])+18, MONTH(tbl_claims[[#This Row],[Date of Birth]]), DAY(tbl_claims[[#This Row],[Date of Birth]])), "")</f>
        <v/>
      </c>
      <c r="Q827" s="10" t="str">
        <f>IF(tbl_claims[[#This Row],[Date of Birth]]&lt;&gt;"", DATE(YEAR(tbl_claims[[#This Row],[Date of Birth]])+21, MONTH(tbl_claims[[#This Row],[Date of Birth]]), DAY(tbl_claims[[#This Row],[Date of Birth]])), "")</f>
        <v/>
      </c>
      <c r="R827" s="10" t="str">
        <f>IF(tbl_claims[[#This Row],[Date of Birth]]&lt;&gt;"", DATE(YEAR(tbl_claims[[#This Row],[Date of Birth]])+25, MONTH(tbl_claims[[#This Row],[Date of Birth]]), DAY(tbl_claims[[#This Row],[Date of Birth]])), "")</f>
        <v/>
      </c>
    </row>
    <row r="828" spans="1:18" s="9" customFormat="1">
      <c r="A828" s="78"/>
      <c r="B828" s="45"/>
      <c r="C828" s="45"/>
      <c r="D828" s="56"/>
      <c r="E828" s="46"/>
      <c r="F828" s="45"/>
      <c r="G828" s="45"/>
      <c r="H828" s="56"/>
      <c r="I828" s="54"/>
      <c r="J828" s="45"/>
      <c r="K828" s="109"/>
      <c r="L8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8" s="57"/>
      <c r="N828" s="44" t="e">
        <f>VLOOKUP(tbl_claims[[#This Row],[Nationality]],Table4[],3,FALSE)</f>
        <v>#N/A</v>
      </c>
      <c r="O828" s="10" t="str">
        <f>IF(tbl_claims[[#This Row],[Date of Birth]]&lt;&gt;"", DATE(YEAR(tbl_claims[[#This Row],[Date of Birth]])+16, MONTH(tbl_claims[[#This Row],[Date of Birth]]), DAY(tbl_claims[[#This Row],[Date of Birth]])), "")</f>
        <v/>
      </c>
      <c r="P828" s="10" t="str">
        <f>IF(tbl_claims[[#This Row],[Date of Birth]]&lt;&gt;"", DATE(YEAR(tbl_claims[[#This Row],[Date of Birth]])+18, MONTH(tbl_claims[[#This Row],[Date of Birth]]), DAY(tbl_claims[[#This Row],[Date of Birth]])), "")</f>
        <v/>
      </c>
      <c r="Q828" s="10" t="str">
        <f>IF(tbl_claims[[#This Row],[Date of Birth]]&lt;&gt;"", DATE(YEAR(tbl_claims[[#This Row],[Date of Birth]])+21, MONTH(tbl_claims[[#This Row],[Date of Birth]]), DAY(tbl_claims[[#This Row],[Date of Birth]])), "")</f>
        <v/>
      </c>
      <c r="R828" s="10" t="str">
        <f>IF(tbl_claims[[#This Row],[Date of Birth]]&lt;&gt;"", DATE(YEAR(tbl_claims[[#This Row],[Date of Birth]])+25, MONTH(tbl_claims[[#This Row],[Date of Birth]]), DAY(tbl_claims[[#This Row],[Date of Birth]])), "")</f>
        <v/>
      </c>
    </row>
    <row r="829" spans="1:18" s="9" customFormat="1">
      <c r="A829" s="78"/>
      <c r="B829" s="45"/>
      <c r="C829" s="45"/>
      <c r="D829" s="56"/>
      <c r="E829" s="46"/>
      <c r="F829" s="45"/>
      <c r="G829" s="45"/>
      <c r="H829" s="56"/>
      <c r="I829" s="54"/>
      <c r="J829" s="45"/>
      <c r="K829" s="109"/>
      <c r="L8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29" s="57"/>
      <c r="N829" s="44" t="e">
        <f>VLOOKUP(tbl_claims[[#This Row],[Nationality]],Table4[],3,FALSE)</f>
        <v>#N/A</v>
      </c>
      <c r="O829" s="10" t="str">
        <f>IF(tbl_claims[[#This Row],[Date of Birth]]&lt;&gt;"", DATE(YEAR(tbl_claims[[#This Row],[Date of Birth]])+16, MONTH(tbl_claims[[#This Row],[Date of Birth]]), DAY(tbl_claims[[#This Row],[Date of Birth]])), "")</f>
        <v/>
      </c>
      <c r="P829" s="10" t="str">
        <f>IF(tbl_claims[[#This Row],[Date of Birth]]&lt;&gt;"", DATE(YEAR(tbl_claims[[#This Row],[Date of Birth]])+18, MONTH(tbl_claims[[#This Row],[Date of Birth]]), DAY(tbl_claims[[#This Row],[Date of Birth]])), "")</f>
        <v/>
      </c>
      <c r="Q829" s="10" t="str">
        <f>IF(tbl_claims[[#This Row],[Date of Birth]]&lt;&gt;"", DATE(YEAR(tbl_claims[[#This Row],[Date of Birth]])+21, MONTH(tbl_claims[[#This Row],[Date of Birth]]), DAY(tbl_claims[[#This Row],[Date of Birth]])), "")</f>
        <v/>
      </c>
      <c r="R829" s="10" t="str">
        <f>IF(tbl_claims[[#This Row],[Date of Birth]]&lt;&gt;"", DATE(YEAR(tbl_claims[[#This Row],[Date of Birth]])+25, MONTH(tbl_claims[[#This Row],[Date of Birth]]), DAY(tbl_claims[[#This Row],[Date of Birth]])), "")</f>
        <v/>
      </c>
    </row>
    <row r="830" spans="1:18" s="9" customFormat="1">
      <c r="A830" s="78"/>
      <c r="B830" s="45"/>
      <c r="C830" s="45"/>
      <c r="D830" s="56"/>
      <c r="E830" s="46"/>
      <c r="F830" s="45"/>
      <c r="G830" s="45"/>
      <c r="H830" s="56"/>
      <c r="I830" s="54"/>
      <c r="J830" s="45"/>
      <c r="K830" s="109"/>
      <c r="L8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0" s="57"/>
      <c r="N830" s="44" t="e">
        <f>VLOOKUP(tbl_claims[[#This Row],[Nationality]],Table4[],3,FALSE)</f>
        <v>#N/A</v>
      </c>
      <c r="O830" s="10" t="str">
        <f>IF(tbl_claims[[#This Row],[Date of Birth]]&lt;&gt;"", DATE(YEAR(tbl_claims[[#This Row],[Date of Birth]])+16, MONTH(tbl_claims[[#This Row],[Date of Birth]]), DAY(tbl_claims[[#This Row],[Date of Birth]])), "")</f>
        <v/>
      </c>
      <c r="P830" s="10" t="str">
        <f>IF(tbl_claims[[#This Row],[Date of Birth]]&lt;&gt;"", DATE(YEAR(tbl_claims[[#This Row],[Date of Birth]])+18, MONTH(tbl_claims[[#This Row],[Date of Birth]]), DAY(tbl_claims[[#This Row],[Date of Birth]])), "")</f>
        <v/>
      </c>
      <c r="Q830" s="10" t="str">
        <f>IF(tbl_claims[[#This Row],[Date of Birth]]&lt;&gt;"", DATE(YEAR(tbl_claims[[#This Row],[Date of Birth]])+21, MONTH(tbl_claims[[#This Row],[Date of Birth]]), DAY(tbl_claims[[#This Row],[Date of Birth]])), "")</f>
        <v/>
      </c>
      <c r="R830" s="10" t="str">
        <f>IF(tbl_claims[[#This Row],[Date of Birth]]&lt;&gt;"", DATE(YEAR(tbl_claims[[#This Row],[Date of Birth]])+25, MONTH(tbl_claims[[#This Row],[Date of Birth]]), DAY(tbl_claims[[#This Row],[Date of Birth]])), "")</f>
        <v/>
      </c>
    </row>
    <row r="831" spans="1:18" s="9" customFormat="1">
      <c r="A831" s="78"/>
      <c r="B831" s="45"/>
      <c r="C831" s="45"/>
      <c r="D831" s="56"/>
      <c r="E831" s="46"/>
      <c r="F831" s="45"/>
      <c r="G831" s="45"/>
      <c r="H831" s="56"/>
      <c r="I831" s="54"/>
      <c r="J831" s="45"/>
      <c r="K831" s="109"/>
      <c r="L8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1" s="57"/>
      <c r="N831" s="44" t="e">
        <f>VLOOKUP(tbl_claims[[#This Row],[Nationality]],Table4[],3,FALSE)</f>
        <v>#N/A</v>
      </c>
      <c r="O831" s="10" t="str">
        <f>IF(tbl_claims[[#This Row],[Date of Birth]]&lt;&gt;"", DATE(YEAR(tbl_claims[[#This Row],[Date of Birth]])+16, MONTH(tbl_claims[[#This Row],[Date of Birth]]), DAY(tbl_claims[[#This Row],[Date of Birth]])), "")</f>
        <v/>
      </c>
      <c r="P831" s="10" t="str">
        <f>IF(tbl_claims[[#This Row],[Date of Birth]]&lt;&gt;"", DATE(YEAR(tbl_claims[[#This Row],[Date of Birth]])+18, MONTH(tbl_claims[[#This Row],[Date of Birth]]), DAY(tbl_claims[[#This Row],[Date of Birth]])), "")</f>
        <v/>
      </c>
      <c r="Q831" s="10" t="str">
        <f>IF(tbl_claims[[#This Row],[Date of Birth]]&lt;&gt;"", DATE(YEAR(tbl_claims[[#This Row],[Date of Birth]])+21, MONTH(tbl_claims[[#This Row],[Date of Birth]]), DAY(tbl_claims[[#This Row],[Date of Birth]])), "")</f>
        <v/>
      </c>
      <c r="R831" s="10" t="str">
        <f>IF(tbl_claims[[#This Row],[Date of Birth]]&lt;&gt;"", DATE(YEAR(tbl_claims[[#This Row],[Date of Birth]])+25, MONTH(tbl_claims[[#This Row],[Date of Birth]]), DAY(tbl_claims[[#This Row],[Date of Birth]])), "")</f>
        <v/>
      </c>
    </row>
    <row r="832" spans="1:18" s="9" customFormat="1">
      <c r="A832" s="78"/>
      <c r="B832" s="45"/>
      <c r="C832" s="45"/>
      <c r="D832" s="56"/>
      <c r="E832" s="46"/>
      <c r="F832" s="45"/>
      <c r="G832" s="45"/>
      <c r="H832" s="56"/>
      <c r="I832" s="54"/>
      <c r="J832" s="45"/>
      <c r="K832" s="109"/>
      <c r="L8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2" s="57"/>
      <c r="N832" s="44" t="e">
        <f>VLOOKUP(tbl_claims[[#This Row],[Nationality]],Table4[],3,FALSE)</f>
        <v>#N/A</v>
      </c>
      <c r="O832" s="10" t="str">
        <f>IF(tbl_claims[[#This Row],[Date of Birth]]&lt;&gt;"", DATE(YEAR(tbl_claims[[#This Row],[Date of Birth]])+16, MONTH(tbl_claims[[#This Row],[Date of Birth]]), DAY(tbl_claims[[#This Row],[Date of Birth]])), "")</f>
        <v/>
      </c>
      <c r="P832" s="10" t="str">
        <f>IF(tbl_claims[[#This Row],[Date of Birth]]&lt;&gt;"", DATE(YEAR(tbl_claims[[#This Row],[Date of Birth]])+18, MONTH(tbl_claims[[#This Row],[Date of Birth]]), DAY(tbl_claims[[#This Row],[Date of Birth]])), "")</f>
        <v/>
      </c>
      <c r="Q832" s="10" t="str">
        <f>IF(tbl_claims[[#This Row],[Date of Birth]]&lt;&gt;"", DATE(YEAR(tbl_claims[[#This Row],[Date of Birth]])+21, MONTH(tbl_claims[[#This Row],[Date of Birth]]), DAY(tbl_claims[[#This Row],[Date of Birth]])), "")</f>
        <v/>
      </c>
      <c r="R832" s="10" t="str">
        <f>IF(tbl_claims[[#This Row],[Date of Birth]]&lt;&gt;"", DATE(YEAR(tbl_claims[[#This Row],[Date of Birth]])+25, MONTH(tbl_claims[[#This Row],[Date of Birth]]), DAY(tbl_claims[[#This Row],[Date of Birth]])), "")</f>
        <v/>
      </c>
    </row>
    <row r="833" spans="1:18" s="9" customFormat="1">
      <c r="A833" s="78"/>
      <c r="B833" s="45"/>
      <c r="C833" s="45"/>
      <c r="D833" s="56"/>
      <c r="E833" s="46"/>
      <c r="F833" s="45"/>
      <c r="G833" s="45"/>
      <c r="H833" s="56"/>
      <c r="I833" s="54"/>
      <c r="J833" s="45"/>
      <c r="K833" s="109"/>
      <c r="L8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3" s="57"/>
      <c r="N833" s="44" t="e">
        <f>VLOOKUP(tbl_claims[[#This Row],[Nationality]],Table4[],3,FALSE)</f>
        <v>#N/A</v>
      </c>
      <c r="O833" s="10" t="str">
        <f>IF(tbl_claims[[#This Row],[Date of Birth]]&lt;&gt;"", DATE(YEAR(tbl_claims[[#This Row],[Date of Birth]])+16, MONTH(tbl_claims[[#This Row],[Date of Birth]]), DAY(tbl_claims[[#This Row],[Date of Birth]])), "")</f>
        <v/>
      </c>
      <c r="P833" s="10" t="str">
        <f>IF(tbl_claims[[#This Row],[Date of Birth]]&lt;&gt;"", DATE(YEAR(tbl_claims[[#This Row],[Date of Birth]])+18, MONTH(tbl_claims[[#This Row],[Date of Birth]]), DAY(tbl_claims[[#This Row],[Date of Birth]])), "")</f>
        <v/>
      </c>
      <c r="Q833" s="10" t="str">
        <f>IF(tbl_claims[[#This Row],[Date of Birth]]&lt;&gt;"", DATE(YEAR(tbl_claims[[#This Row],[Date of Birth]])+21, MONTH(tbl_claims[[#This Row],[Date of Birth]]), DAY(tbl_claims[[#This Row],[Date of Birth]])), "")</f>
        <v/>
      </c>
      <c r="R833" s="10" t="str">
        <f>IF(tbl_claims[[#This Row],[Date of Birth]]&lt;&gt;"", DATE(YEAR(tbl_claims[[#This Row],[Date of Birth]])+25, MONTH(tbl_claims[[#This Row],[Date of Birth]]), DAY(tbl_claims[[#This Row],[Date of Birth]])), "")</f>
        <v/>
      </c>
    </row>
    <row r="834" spans="1:18" s="9" customFormat="1">
      <c r="A834" s="78"/>
      <c r="B834" s="45"/>
      <c r="C834" s="45"/>
      <c r="D834" s="56"/>
      <c r="E834" s="46"/>
      <c r="F834" s="45"/>
      <c r="G834" s="45"/>
      <c r="H834" s="56"/>
      <c r="I834" s="54"/>
      <c r="J834" s="45"/>
      <c r="K834" s="109"/>
      <c r="L8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4" s="57"/>
      <c r="N834" s="44" t="e">
        <f>VLOOKUP(tbl_claims[[#This Row],[Nationality]],Table4[],3,FALSE)</f>
        <v>#N/A</v>
      </c>
      <c r="O834" s="10" t="str">
        <f>IF(tbl_claims[[#This Row],[Date of Birth]]&lt;&gt;"", DATE(YEAR(tbl_claims[[#This Row],[Date of Birth]])+16, MONTH(tbl_claims[[#This Row],[Date of Birth]]), DAY(tbl_claims[[#This Row],[Date of Birth]])), "")</f>
        <v/>
      </c>
      <c r="P834" s="10" t="str">
        <f>IF(tbl_claims[[#This Row],[Date of Birth]]&lt;&gt;"", DATE(YEAR(tbl_claims[[#This Row],[Date of Birth]])+18, MONTH(tbl_claims[[#This Row],[Date of Birth]]), DAY(tbl_claims[[#This Row],[Date of Birth]])), "")</f>
        <v/>
      </c>
      <c r="Q834" s="10" t="str">
        <f>IF(tbl_claims[[#This Row],[Date of Birth]]&lt;&gt;"", DATE(YEAR(tbl_claims[[#This Row],[Date of Birth]])+21, MONTH(tbl_claims[[#This Row],[Date of Birth]]), DAY(tbl_claims[[#This Row],[Date of Birth]])), "")</f>
        <v/>
      </c>
      <c r="R834" s="10" t="str">
        <f>IF(tbl_claims[[#This Row],[Date of Birth]]&lt;&gt;"", DATE(YEAR(tbl_claims[[#This Row],[Date of Birth]])+25, MONTH(tbl_claims[[#This Row],[Date of Birth]]), DAY(tbl_claims[[#This Row],[Date of Birth]])), "")</f>
        <v/>
      </c>
    </row>
    <row r="835" spans="1:18" s="9" customFormat="1">
      <c r="A835" s="78"/>
      <c r="B835" s="45"/>
      <c r="C835" s="45"/>
      <c r="D835" s="56"/>
      <c r="E835" s="46"/>
      <c r="F835" s="45"/>
      <c r="G835" s="45"/>
      <c r="H835" s="56"/>
      <c r="I835" s="54"/>
      <c r="J835" s="45"/>
      <c r="K835" s="109"/>
      <c r="L8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5" s="57"/>
      <c r="N835" s="44" t="e">
        <f>VLOOKUP(tbl_claims[[#This Row],[Nationality]],Table4[],3,FALSE)</f>
        <v>#N/A</v>
      </c>
      <c r="O835" s="10" t="str">
        <f>IF(tbl_claims[[#This Row],[Date of Birth]]&lt;&gt;"", DATE(YEAR(tbl_claims[[#This Row],[Date of Birth]])+16, MONTH(tbl_claims[[#This Row],[Date of Birth]]), DAY(tbl_claims[[#This Row],[Date of Birth]])), "")</f>
        <v/>
      </c>
      <c r="P835" s="10" t="str">
        <f>IF(tbl_claims[[#This Row],[Date of Birth]]&lt;&gt;"", DATE(YEAR(tbl_claims[[#This Row],[Date of Birth]])+18, MONTH(tbl_claims[[#This Row],[Date of Birth]]), DAY(tbl_claims[[#This Row],[Date of Birth]])), "")</f>
        <v/>
      </c>
      <c r="Q835" s="10" t="str">
        <f>IF(tbl_claims[[#This Row],[Date of Birth]]&lt;&gt;"", DATE(YEAR(tbl_claims[[#This Row],[Date of Birth]])+21, MONTH(tbl_claims[[#This Row],[Date of Birth]]), DAY(tbl_claims[[#This Row],[Date of Birth]])), "")</f>
        <v/>
      </c>
      <c r="R835" s="10" t="str">
        <f>IF(tbl_claims[[#This Row],[Date of Birth]]&lt;&gt;"", DATE(YEAR(tbl_claims[[#This Row],[Date of Birth]])+25, MONTH(tbl_claims[[#This Row],[Date of Birth]]), DAY(tbl_claims[[#This Row],[Date of Birth]])), "")</f>
        <v/>
      </c>
    </row>
    <row r="836" spans="1:18" s="9" customFormat="1">
      <c r="A836" s="78"/>
      <c r="B836" s="45"/>
      <c r="C836" s="45"/>
      <c r="D836" s="56"/>
      <c r="E836" s="46"/>
      <c r="F836" s="45"/>
      <c r="G836" s="45"/>
      <c r="H836" s="56"/>
      <c r="I836" s="54"/>
      <c r="J836" s="45"/>
      <c r="K836" s="109"/>
      <c r="L8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6" s="57"/>
      <c r="N836" s="44" t="e">
        <f>VLOOKUP(tbl_claims[[#This Row],[Nationality]],Table4[],3,FALSE)</f>
        <v>#N/A</v>
      </c>
      <c r="O836" s="10" t="str">
        <f>IF(tbl_claims[[#This Row],[Date of Birth]]&lt;&gt;"", DATE(YEAR(tbl_claims[[#This Row],[Date of Birth]])+16, MONTH(tbl_claims[[#This Row],[Date of Birth]]), DAY(tbl_claims[[#This Row],[Date of Birth]])), "")</f>
        <v/>
      </c>
      <c r="P836" s="10" t="str">
        <f>IF(tbl_claims[[#This Row],[Date of Birth]]&lt;&gt;"", DATE(YEAR(tbl_claims[[#This Row],[Date of Birth]])+18, MONTH(tbl_claims[[#This Row],[Date of Birth]]), DAY(tbl_claims[[#This Row],[Date of Birth]])), "")</f>
        <v/>
      </c>
      <c r="Q836" s="10" t="str">
        <f>IF(tbl_claims[[#This Row],[Date of Birth]]&lt;&gt;"", DATE(YEAR(tbl_claims[[#This Row],[Date of Birth]])+21, MONTH(tbl_claims[[#This Row],[Date of Birth]]), DAY(tbl_claims[[#This Row],[Date of Birth]])), "")</f>
        <v/>
      </c>
      <c r="R836" s="10" t="str">
        <f>IF(tbl_claims[[#This Row],[Date of Birth]]&lt;&gt;"", DATE(YEAR(tbl_claims[[#This Row],[Date of Birth]])+25, MONTH(tbl_claims[[#This Row],[Date of Birth]]), DAY(tbl_claims[[#This Row],[Date of Birth]])), "")</f>
        <v/>
      </c>
    </row>
    <row r="837" spans="1:18" s="9" customFormat="1">
      <c r="A837" s="78"/>
      <c r="B837" s="45"/>
      <c r="C837" s="45"/>
      <c r="D837" s="56"/>
      <c r="E837" s="46"/>
      <c r="F837" s="45"/>
      <c r="G837" s="45"/>
      <c r="H837" s="56"/>
      <c r="I837" s="54"/>
      <c r="J837" s="45"/>
      <c r="K837" s="109"/>
      <c r="L8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7" s="57"/>
      <c r="N837" s="44" t="e">
        <f>VLOOKUP(tbl_claims[[#This Row],[Nationality]],Table4[],3,FALSE)</f>
        <v>#N/A</v>
      </c>
      <c r="O837" s="10" t="str">
        <f>IF(tbl_claims[[#This Row],[Date of Birth]]&lt;&gt;"", DATE(YEAR(tbl_claims[[#This Row],[Date of Birth]])+16, MONTH(tbl_claims[[#This Row],[Date of Birth]]), DAY(tbl_claims[[#This Row],[Date of Birth]])), "")</f>
        <v/>
      </c>
      <c r="P837" s="10" t="str">
        <f>IF(tbl_claims[[#This Row],[Date of Birth]]&lt;&gt;"", DATE(YEAR(tbl_claims[[#This Row],[Date of Birth]])+18, MONTH(tbl_claims[[#This Row],[Date of Birth]]), DAY(tbl_claims[[#This Row],[Date of Birth]])), "")</f>
        <v/>
      </c>
      <c r="Q837" s="10" t="str">
        <f>IF(tbl_claims[[#This Row],[Date of Birth]]&lt;&gt;"", DATE(YEAR(tbl_claims[[#This Row],[Date of Birth]])+21, MONTH(tbl_claims[[#This Row],[Date of Birth]]), DAY(tbl_claims[[#This Row],[Date of Birth]])), "")</f>
        <v/>
      </c>
      <c r="R837" s="10" t="str">
        <f>IF(tbl_claims[[#This Row],[Date of Birth]]&lt;&gt;"", DATE(YEAR(tbl_claims[[#This Row],[Date of Birth]])+25, MONTH(tbl_claims[[#This Row],[Date of Birth]]), DAY(tbl_claims[[#This Row],[Date of Birth]])), "")</f>
        <v/>
      </c>
    </row>
    <row r="838" spans="1:18" s="9" customFormat="1">
      <c r="A838" s="78"/>
      <c r="B838" s="45"/>
      <c r="C838" s="45"/>
      <c r="D838" s="56"/>
      <c r="E838" s="46"/>
      <c r="F838" s="45"/>
      <c r="G838" s="45"/>
      <c r="H838" s="56"/>
      <c r="I838" s="54"/>
      <c r="J838" s="45"/>
      <c r="K838" s="109"/>
      <c r="L8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8" s="57"/>
      <c r="N838" s="44" t="e">
        <f>VLOOKUP(tbl_claims[[#This Row],[Nationality]],Table4[],3,FALSE)</f>
        <v>#N/A</v>
      </c>
      <c r="O838" s="10" t="str">
        <f>IF(tbl_claims[[#This Row],[Date of Birth]]&lt;&gt;"", DATE(YEAR(tbl_claims[[#This Row],[Date of Birth]])+16, MONTH(tbl_claims[[#This Row],[Date of Birth]]), DAY(tbl_claims[[#This Row],[Date of Birth]])), "")</f>
        <v/>
      </c>
      <c r="P838" s="10" t="str">
        <f>IF(tbl_claims[[#This Row],[Date of Birth]]&lt;&gt;"", DATE(YEAR(tbl_claims[[#This Row],[Date of Birth]])+18, MONTH(tbl_claims[[#This Row],[Date of Birth]]), DAY(tbl_claims[[#This Row],[Date of Birth]])), "")</f>
        <v/>
      </c>
      <c r="Q838" s="10" t="str">
        <f>IF(tbl_claims[[#This Row],[Date of Birth]]&lt;&gt;"", DATE(YEAR(tbl_claims[[#This Row],[Date of Birth]])+21, MONTH(tbl_claims[[#This Row],[Date of Birth]]), DAY(tbl_claims[[#This Row],[Date of Birth]])), "")</f>
        <v/>
      </c>
      <c r="R838" s="10" t="str">
        <f>IF(tbl_claims[[#This Row],[Date of Birth]]&lt;&gt;"", DATE(YEAR(tbl_claims[[#This Row],[Date of Birth]])+25, MONTH(tbl_claims[[#This Row],[Date of Birth]]), DAY(tbl_claims[[#This Row],[Date of Birth]])), "")</f>
        <v/>
      </c>
    </row>
    <row r="839" spans="1:18" s="9" customFormat="1">
      <c r="A839" s="78"/>
      <c r="B839" s="45"/>
      <c r="C839" s="45"/>
      <c r="D839" s="56"/>
      <c r="E839" s="46"/>
      <c r="F839" s="45"/>
      <c r="G839" s="45"/>
      <c r="H839" s="56"/>
      <c r="I839" s="54"/>
      <c r="J839" s="45"/>
      <c r="K839" s="109"/>
      <c r="L8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39" s="57"/>
      <c r="N839" s="44" t="e">
        <f>VLOOKUP(tbl_claims[[#This Row],[Nationality]],Table4[],3,FALSE)</f>
        <v>#N/A</v>
      </c>
      <c r="O839" s="10" t="str">
        <f>IF(tbl_claims[[#This Row],[Date of Birth]]&lt;&gt;"", DATE(YEAR(tbl_claims[[#This Row],[Date of Birth]])+16, MONTH(tbl_claims[[#This Row],[Date of Birth]]), DAY(tbl_claims[[#This Row],[Date of Birth]])), "")</f>
        <v/>
      </c>
      <c r="P839" s="10" t="str">
        <f>IF(tbl_claims[[#This Row],[Date of Birth]]&lt;&gt;"", DATE(YEAR(tbl_claims[[#This Row],[Date of Birth]])+18, MONTH(tbl_claims[[#This Row],[Date of Birth]]), DAY(tbl_claims[[#This Row],[Date of Birth]])), "")</f>
        <v/>
      </c>
      <c r="Q839" s="10" t="str">
        <f>IF(tbl_claims[[#This Row],[Date of Birth]]&lt;&gt;"", DATE(YEAR(tbl_claims[[#This Row],[Date of Birth]])+21, MONTH(tbl_claims[[#This Row],[Date of Birth]]), DAY(tbl_claims[[#This Row],[Date of Birth]])), "")</f>
        <v/>
      </c>
      <c r="R839" s="10" t="str">
        <f>IF(tbl_claims[[#This Row],[Date of Birth]]&lt;&gt;"", DATE(YEAR(tbl_claims[[#This Row],[Date of Birth]])+25, MONTH(tbl_claims[[#This Row],[Date of Birth]]), DAY(tbl_claims[[#This Row],[Date of Birth]])), "")</f>
        <v/>
      </c>
    </row>
    <row r="840" spans="1:18" s="9" customFormat="1">
      <c r="A840" s="78"/>
      <c r="B840" s="45"/>
      <c r="C840" s="45"/>
      <c r="D840" s="56"/>
      <c r="E840" s="46"/>
      <c r="F840" s="45"/>
      <c r="G840" s="45"/>
      <c r="H840" s="56"/>
      <c r="I840" s="54"/>
      <c r="J840" s="45"/>
      <c r="K840" s="109"/>
      <c r="L8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0" s="57"/>
      <c r="N840" s="44" t="e">
        <f>VLOOKUP(tbl_claims[[#This Row],[Nationality]],Table4[],3,FALSE)</f>
        <v>#N/A</v>
      </c>
      <c r="O840" s="10" t="str">
        <f>IF(tbl_claims[[#This Row],[Date of Birth]]&lt;&gt;"", DATE(YEAR(tbl_claims[[#This Row],[Date of Birth]])+16, MONTH(tbl_claims[[#This Row],[Date of Birth]]), DAY(tbl_claims[[#This Row],[Date of Birth]])), "")</f>
        <v/>
      </c>
      <c r="P840" s="10" t="str">
        <f>IF(tbl_claims[[#This Row],[Date of Birth]]&lt;&gt;"", DATE(YEAR(tbl_claims[[#This Row],[Date of Birth]])+18, MONTH(tbl_claims[[#This Row],[Date of Birth]]), DAY(tbl_claims[[#This Row],[Date of Birth]])), "")</f>
        <v/>
      </c>
      <c r="Q840" s="10" t="str">
        <f>IF(tbl_claims[[#This Row],[Date of Birth]]&lt;&gt;"", DATE(YEAR(tbl_claims[[#This Row],[Date of Birth]])+21, MONTH(tbl_claims[[#This Row],[Date of Birth]]), DAY(tbl_claims[[#This Row],[Date of Birth]])), "")</f>
        <v/>
      </c>
      <c r="R840" s="10" t="str">
        <f>IF(tbl_claims[[#This Row],[Date of Birth]]&lt;&gt;"", DATE(YEAR(tbl_claims[[#This Row],[Date of Birth]])+25, MONTH(tbl_claims[[#This Row],[Date of Birth]]), DAY(tbl_claims[[#This Row],[Date of Birth]])), "")</f>
        <v/>
      </c>
    </row>
    <row r="841" spans="1:18" s="9" customFormat="1">
      <c r="A841" s="78"/>
      <c r="B841" s="45"/>
      <c r="C841" s="45"/>
      <c r="D841" s="56"/>
      <c r="E841" s="46"/>
      <c r="F841" s="45"/>
      <c r="G841" s="45"/>
      <c r="H841" s="56"/>
      <c r="I841" s="54"/>
      <c r="J841" s="45"/>
      <c r="K841" s="109"/>
      <c r="L8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1" s="57"/>
      <c r="N841" s="44" t="e">
        <f>VLOOKUP(tbl_claims[[#This Row],[Nationality]],Table4[],3,FALSE)</f>
        <v>#N/A</v>
      </c>
      <c r="O841" s="10" t="str">
        <f>IF(tbl_claims[[#This Row],[Date of Birth]]&lt;&gt;"", DATE(YEAR(tbl_claims[[#This Row],[Date of Birth]])+16, MONTH(tbl_claims[[#This Row],[Date of Birth]]), DAY(tbl_claims[[#This Row],[Date of Birth]])), "")</f>
        <v/>
      </c>
      <c r="P841" s="10" t="str">
        <f>IF(tbl_claims[[#This Row],[Date of Birth]]&lt;&gt;"", DATE(YEAR(tbl_claims[[#This Row],[Date of Birth]])+18, MONTH(tbl_claims[[#This Row],[Date of Birth]]), DAY(tbl_claims[[#This Row],[Date of Birth]])), "")</f>
        <v/>
      </c>
      <c r="Q841" s="10" t="str">
        <f>IF(tbl_claims[[#This Row],[Date of Birth]]&lt;&gt;"", DATE(YEAR(tbl_claims[[#This Row],[Date of Birth]])+21, MONTH(tbl_claims[[#This Row],[Date of Birth]]), DAY(tbl_claims[[#This Row],[Date of Birth]])), "")</f>
        <v/>
      </c>
      <c r="R841" s="10" t="str">
        <f>IF(tbl_claims[[#This Row],[Date of Birth]]&lt;&gt;"", DATE(YEAR(tbl_claims[[#This Row],[Date of Birth]])+25, MONTH(tbl_claims[[#This Row],[Date of Birth]]), DAY(tbl_claims[[#This Row],[Date of Birth]])), "")</f>
        <v/>
      </c>
    </row>
    <row r="842" spans="1:18" s="9" customFormat="1">
      <c r="A842" s="78"/>
      <c r="B842" s="45"/>
      <c r="C842" s="45"/>
      <c r="D842" s="56"/>
      <c r="E842" s="46"/>
      <c r="F842" s="45"/>
      <c r="G842" s="45"/>
      <c r="H842" s="56"/>
      <c r="I842" s="54"/>
      <c r="J842" s="45"/>
      <c r="K842" s="109"/>
      <c r="L8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2" s="57"/>
      <c r="N842" s="44" t="e">
        <f>VLOOKUP(tbl_claims[[#This Row],[Nationality]],Table4[],3,FALSE)</f>
        <v>#N/A</v>
      </c>
      <c r="O842" s="10" t="str">
        <f>IF(tbl_claims[[#This Row],[Date of Birth]]&lt;&gt;"", DATE(YEAR(tbl_claims[[#This Row],[Date of Birth]])+16, MONTH(tbl_claims[[#This Row],[Date of Birth]]), DAY(tbl_claims[[#This Row],[Date of Birth]])), "")</f>
        <v/>
      </c>
      <c r="P842" s="10" t="str">
        <f>IF(tbl_claims[[#This Row],[Date of Birth]]&lt;&gt;"", DATE(YEAR(tbl_claims[[#This Row],[Date of Birth]])+18, MONTH(tbl_claims[[#This Row],[Date of Birth]]), DAY(tbl_claims[[#This Row],[Date of Birth]])), "")</f>
        <v/>
      </c>
      <c r="Q842" s="10" t="str">
        <f>IF(tbl_claims[[#This Row],[Date of Birth]]&lt;&gt;"", DATE(YEAR(tbl_claims[[#This Row],[Date of Birth]])+21, MONTH(tbl_claims[[#This Row],[Date of Birth]]), DAY(tbl_claims[[#This Row],[Date of Birth]])), "")</f>
        <v/>
      </c>
      <c r="R842" s="10" t="str">
        <f>IF(tbl_claims[[#This Row],[Date of Birth]]&lt;&gt;"", DATE(YEAR(tbl_claims[[#This Row],[Date of Birth]])+25, MONTH(tbl_claims[[#This Row],[Date of Birth]]), DAY(tbl_claims[[#This Row],[Date of Birth]])), "")</f>
        <v/>
      </c>
    </row>
    <row r="843" spans="1:18" s="9" customFormat="1">
      <c r="A843" s="78"/>
      <c r="B843" s="45"/>
      <c r="C843" s="45"/>
      <c r="D843" s="56"/>
      <c r="E843" s="46"/>
      <c r="F843" s="45"/>
      <c r="G843" s="45"/>
      <c r="H843" s="56"/>
      <c r="I843" s="54"/>
      <c r="J843" s="45"/>
      <c r="K843" s="109"/>
      <c r="L8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3" s="57"/>
      <c r="N843" s="44" t="e">
        <f>VLOOKUP(tbl_claims[[#This Row],[Nationality]],Table4[],3,FALSE)</f>
        <v>#N/A</v>
      </c>
      <c r="O843" s="10" t="str">
        <f>IF(tbl_claims[[#This Row],[Date of Birth]]&lt;&gt;"", DATE(YEAR(tbl_claims[[#This Row],[Date of Birth]])+16, MONTH(tbl_claims[[#This Row],[Date of Birth]]), DAY(tbl_claims[[#This Row],[Date of Birth]])), "")</f>
        <v/>
      </c>
      <c r="P843" s="10" t="str">
        <f>IF(tbl_claims[[#This Row],[Date of Birth]]&lt;&gt;"", DATE(YEAR(tbl_claims[[#This Row],[Date of Birth]])+18, MONTH(tbl_claims[[#This Row],[Date of Birth]]), DAY(tbl_claims[[#This Row],[Date of Birth]])), "")</f>
        <v/>
      </c>
      <c r="Q843" s="10" t="str">
        <f>IF(tbl_claims[[#This Row],[Date of Birth]]&lt;&gt;"", DATE(YEAR(tbl_claims[[#This Row],[Date of Birth]])+21, MONTH(tbl_claims[[#This Row],[Date of Birth]]), DAY(tbl_claims[[#This Row],[Date of Birth]])), "")</f>
        <v/>
      </c>
      <c r="R843" s="10" t="str">
        <f>IF(tbl_claims[[#This Row],[Date of Birth]]&lt;&gt;"", DATE(YEAR(tbl_claims[[#This Row],[Date of Birth]])+25, MONTH(tbl_claims[[#This Row],[Date of Birth]]), DAY(tbl_claims[[#This Row],[Date of Birth]])), "")</f>
        <v/>
      </c>
    </row>
    <row r="844" spans="1:18" s="9" customFormat="1">
      <c r="A844" s="78"/>
      <c r="B844" s="45"/>
      <c r="C844" s="45"/>
      <c r="D844" s="56"/>
      <c r="E844" s="46"/>
      <c r="F844" s="45"/>
      <c r="G844" s="45"/>
      <c r="H844" s="56"/>
      <c r="I844" s="54"/>
      <c r="J844" s="45"/>
      <c r="K844" s="109"/>
      <c r="L8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4" s="57"/>
      <c r="N844" s="44" t="e">
        <f>VLOOKUP(tbl_claims[[#This Row],[Nationality]],Table4[],3,FALSE)</f>
        <v>#N/A</v>
      </c>
      <c r="O844" s="10" t="str">
        <f>IF(tbl_claims[[#This Row],[Date of Birth]]&lt;&gt;"", DATE(YEAR(tbl_claims[[#This Row],[Date of Birth]])+16, MONTH(tbl_claims[[#This Row],[Date of Birth]]), DAY(tbl_claims[[#This Row],[Date of Birth]])), "")</f>
        <v/>
      </c>
      <c r="P844" s="10" t="str">
        <f>IF(tbl_claims[[#This Row],[Date of Birth]]&lt;&gt;"", DATE(YEAR(tbl_claims[[#This Row],[Date of Birth]])+18, MONTH(tbl_claims[[#This Row],[Date of Birth]]), DAY(tbl_claims[[#This Row],[Date of Birth]])), "")</f>
        <v/>
      </c>
      <c r="Q844" s="10" t="str">
        <f>IF(tbl_claims[[#This Row],[Date of Birth]]&lt;&gt;"", DATE(YEAR(tbl_claims[[#This Row],[Date of Birth]])+21, MONTH(tbl_claims[[#This Row],[Date of Birth]]), DAY(tbl_claims[[#This Row],[Date of Birth]])), "")</f>
        <v/>
      </c>
      <c r="R844" s="10" t="str">
        <f>IF(tbl_claims[[#This Row],[Date of Birth]]&lt;&gt;"", DATE(YEAR(tbl_claims[[#This Row],[Date of Birth]])+25, MONTH(tbl_claims[[#This Row],[Date of Birth]]), DAY(tbl_claims[[#This Row],[Date of Birth]])), "")</f>
        <v/>
      </c>
    </row>
    <row r="845" spans="1:18" s="9" customFormat="1">
      <c r="A845" s="78"/>
      <c r="B845" s="45"/>
      <c r="C845" s="45"/>
      <c r="D845" s="56"/>
      <c r="E845" s="46"/>
      <c r="F845" s="45"/>
      <c r="G845" s="45"/>
      <c r="H845" s="56"/>
      <c r="I845" s="54"/>
      <c r="J845" s="45"/>
      <c r="K845" s="109"/>
      <c r="L8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5" s="57"/>
      <c r="N845" s="44" t="e">
        <f>VLOOKUP(tbl_claims[[#This Row],[Nationality]],Table4[],3,FALSE)</f>
        <v>#N/A</v>
      </c>
      <c r="O845" s="10" t="str">
        <f>IF(tbl_claims[[#This Row],[Date of Birth]]&lt;&gt;"", DATE(YEAR(tbl_claims[[#This Row],[Date of Birth]])+16, MONTH(tbl_claims[[#This Row],[Date of Birth]]), DAY(tbl_claims[[#This Row],[Date of Birth]])), "")</f>
        <v/>
      </c>
      <c r="P845" s="10" t="str">
        <f>IF(tbl_claims[[#This Row],[Date of Birth]]&lt;&gt;"", DATE(YEAR(tbl_claims[[#This Row],[Date of Birth]])+18, MONTH(tbl_claims[[#This Row],[Date of Birth]]), DAY(tbl_claims[[#This Row],[Date of Birth]])), "")</f>
        <v/>
      </c>
      <c r="Q845" s="10" t="str">
        <f>IF(tbl_claims[[#This Row],[Date of Birth]]&lt;&gt;"", DATE(YEAR(tbl_claims[[#This Row],[Date of Birth]])+21, MONTH(tbl_claims[[#This Row],[Date of Birth]]), DAY(tbl_claims[[#This Row],[Date of Birth]])), "")</f>
        <v/>
      </c>
      <c r="R845" s="10" t="str">
        <f>IF(tbl_claims[[#This Row],[Date of Birth]]&lt;&gt;"", DATE(YEAR(tbl_claims[[#This Row],[Date of Birth]])+25, MONTH(tbl_claims[[#This Row],[Date of Birth]]), DAY(tbl_claims[[#This Row],[Date of Birth]])), "")</f>
        <v/>
      </c>
    </row>
    <row r="846" spans="1:18" s="9" customFormat="1">
      <c r="A846" s="78"/>
      <c r="B846" s="45"/>
      <c r="C846" s="45"/>
      <c r="D846" s="56"/>
      <c r="E846" s="46"/>
      <c r="F846" s="45"/>
      <c r="G846" s="45"/>
      <c r="H846" s="56"/>
      <c r="I846" s="54"/>
      <c r="J846" s="45"/>
      <c r="K846" s="109"/>
      <c r="L8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6" s="57"/>
      <c r="N846" s="44" t="e">
        <f>VLOOKUP(tbl_claims[[#This Row],[Nationality]],Table4[],3,FALSE)</f>
        <v>#N/A</v>
      </c>
      <c r="O846" s="10" t="str">
        <f>IF(tbl_claims[[#This Row],[Date of Birth]]&lt;&gt;"", DATE(YEAR(tbl_claims[[#This Row],[Date of Birth]])+16, MONTH(tbl_claims[[#This Row],[Date of Birth]]), DAY(tbl_claims[[#This Row],[Date of Birth]])), "")</f>
        <v/>
      </c>
      <c r="P846" s="10" t="str">
        <f>IF(tbl_claims[[#This Row],[Date of Birth]]&lt;&gt;"", DATE(YEAR(tbl_claims[[#This Row],[Date of Birth]])+18, MONTH(tbl_claims[[#This Row],[Date of Birth]]), DAY(tbl_claims[[#This Row],[Date of Birth]])), "")</f>
        <v/>
      </c>
      <c r="Q846" s="10" t="str">
        <f>IF(tbl_claims[[#This Row],[Date of Birth]]&lt;&gt;"", DATE(YEAR(tbl_claims[[#This Row],[Date of Birth]])+21, MONTH(tbl_claims[[#This Row],[Date of Birth]]), DAY(tbl_claims[[#This Row],[Date of Birth]])), "")</f>
        <v/>
      </c>
      <c r="R846" s="10" t="str">
        <f>IF(tbl_claims[[#This Row],[Date of Birth]]&lt;&gt;"", DATE(YEAR(tbl_claims[[#This Row],[Date of Birth]])+25, MONTH(tbl_claims[[#This Row],[Date of Birth]]), DAY(tbl_claims[[#This Row],[Date of Birth]])), "")</f>
        <v/>
      </c>
    </row>
    <row r="847" spans="1:18" s="9" customFormat="1">
      <c r="A847" s="78"/>
      <c r="B847" s="45"/>
      <c r="C847" s="45"/>
      <c r="D847" s="56"/>
      <c r="E847" s="46"/>
      <c r="F847" s="45"/>
      <c r="G847" s="45"/>
      <c r="H847" s="56"/>
      <c r="I847" s="54"/>
      <c r="J847" s="45"/>
      <c r="K847" s="109"/>
      <c r="L8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7" s="57"/>
      <c r="N847" s="44" t="e">
        <f>VLOOKUP(tbl_claims[[#This Row],[Nationality]],Table4[],3,FALSE)</f>
        <v>#N/A</v>
      </c>
      <c r="O847" s="10" t="str">
        <f>IF(tbl_claims[[#This Row],[Date of Birth]]&lt;&gt;"", DATE(YEAR(tbl_claims[[#This Row],[Date of Birth]])+16, MONTH(tbl_claims[[#This Row],[Date of Birth]]), DAY(tbl_claims[[#This Row],[Date of Birth]])), "")</f>
        <v/>
      </c>
      <c r="P847" s="10" t="str">
        <f>IF(tbl_claims[[#This Row],[Date of Birth]]&lt;&gt;"", DATE(YEAR(tbl_claims[[#This Row],[Date of Birth]])+18, MONTH(tbl_claims[[#This Row],[Date of Birth]]), DAY(tbl_claims[[#This Row],[Date of Birth]])), "")</f>
        <v/>
      </c>
      <c r="Q847" s="10" t="str">
        <f>IF(tbl_claims[[#This Row],[Date of Birth]]&lt;&gt;"", DATE(YEAR(tbl_claims[[#This Row],[Date of Birth]])+21, MONTH(tbl_claims[[#This Row],[Date of Birth]]), DAY(tbl_claims[[#This Row],[Date of Birth]])), "")</f>
        <v/>
      </c>
      <c r="R847" s="10" t="str">
        <f>IF(tbl_claims[[#This Row],[Date of Birth]]&lt;&gt;"", DATE(YEAR(tbl_claims[[#This Row],[Date of Birth]])+25, MONTH(tbl_claims[[#This Row],[Date of Birth]]), DAY(tbl_claims[[#This Row],[Date of Birth]])), "")</f>
        <v/>
      </c>
    </row>
    <row r="848" spans="1:18" s="9" customFormat="1">
      <c r="A848" s="78"/>
      <c r="B848" s="45"/>
      <c r="C848" s="45"/>
      <c r="D848" s="56"/>
      <c r="E848" s="46"/>
      <c r="F848" s="45"/>
      <c r="G848" s="45"/>
      <c r="H848" s="56"/>
      <c r="I848" s="54"/>
      <c r="J848" s="45"/>
      <c r="K848" s="109"/>
      <c r="L8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8" s="57"/>
      <c r="N848" s="44" t="e">
        <f>VLOOKUP(tbl_claims[[#This Row],[Nationality]],Table4[],3,FALSE)</f>
        <v>#N/A</v>
      </c>
      <c r="O848" s="10" t="str">
        <f>IF(tbl_claims[[#This Row],[Date of Birth]]&lt;&gt;"", DATE(YEAR(tbl_claims[[#This Row],[Date of Birth]])+16, MONTH(tbl_claims[[#This Row],[Date of Birth]]), DAY(tbl_claims[[#This Row],[Date of Birth]])), "")</f>
        <v/>
      </c>
      <c r="P848" s="10" t="str">
        <f>IF(tbl_claims[[#This Row],[Date of Birth]]&lt;&gt;"", DATE(YEAR(tbl_claims[[#This Row],[Date of Birth]])+18, MONTH(tbl_claims[[#This Row],[Date of Birth]]), DAY(tbl_claims[[#This Row],[Date of Birth]])), "")</f>
        <v/>
      </c>
      <c r="Q848" s="10" t="str">
        <f>IF(tbl_claims[[#This Row],[Date of Birth]]&lt;&gt;"", DATE(YEAR(tbl_claims[[#This Row],[Date of Birth]])+21, MONTH(tbl_claims[[#This Row],[Date of Birth]]), DAY(tbl_claims[[#This Row],[Date of Birth]])), "")</f>
        <v/>
      </c>
      <c r="R848" s="10" t="str">
        <f>IF(tbl_claims[[#This Row],[Date of Birth]]&lt;&gt;"", DATE(YEAR(tbl_claims[[#This Row],[Date of Birth]])+25, MONTH(tbl_claims[[#This Row],[Date of Birth]]), DAY(tbl_claims[[#This Row],[Date of Birth]])), "")</f>
        <v/>
      </c>
    </row>
    <row r="849" spans="1:18" s="9" customFormat="1">
      <c r="A849" s="78"/>
      <c r="B849" s="45"/>
      <c r="C849" s="45"/>
      <c r="D849" s="56"/>
      <c r="E849" s="46"/>
      <c r="F849" s="45"/>
      <c r="G849" s="45"/>
      <c r="H849" s="56"/>
      <c r="I849" s="54"/>
      <c r="J849" s="45"/>
      <c r="K849" s="109"/>
      <c r="L8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49" s="57"/>
      <c r="N849" s="44" t="e">
        <f>VLOOKUP(tbl_claims[[#This Row],[Nationality]],Table4[],3,FALSE)</f>
        <v>#N/A</v>
      </c>
      <c r="O849" s="10" t="str">
        <f>IF(tbl_claims[[#This Row],[Date of Birth]]&lt;&gt;"", DATE(YEAR(tbl_claims[[#This Row],[Date of Birth]])+16, MONTH(tbl_claims[[#This Row],[Date of Birth]]), DAY(tbl_claims[[#This Row],[Date of Birth]])), "")</f>
        <v/>
      </c>
      <c r="P849" s="10" t="str">
        <f>IF(tbl_claims[[#This Row],[Date of Birth]]&lt;&gt;"", DATE(YEAR(tbl_claims[[#This Row],[Date of Birth]])+18, MONTH(tbl_claims[[#This Row],[Date of Birth]]), DAY(tbl_claims[[#This Row],[Date of Birth]])), "")</f>
        <v/>
      </c>
      <c r="Q849" s="10" t="str">
        <f>IF(tbl_claims[[#This Row],[Date of Birth]]&lt;&gt;"", DATE(YEAR(tbl_claims[[#This Row],[Date of Birth]])+21, MONTH(tbl_claims[[#This Row],[Date of Birth]]), DAY(tbl_claims[[#This Row],[Date of Birth]])), "")</f>
        <v/>
      </c>
      <c r="R849" s="10" t="str">
        <f>IF(tbl_claims[[#This Row],[Date of Birth]]&lt;&gt;"", DATE(YEAR(tbl_claims[[#This Row],[Date of Birth]])+25, MONTH(tbl_claims[[#This Row],[Date of Birth]]), DAY(tbl_claims[[#This Row],[Date of Birth]])), "")</f>
        <v/>
      </c>
    </row>
    <row r="850" spans="1:18" s="9" customFormat="1">
      <c r="A850" s="78"/>
      <c r="B850" s="45"/>
      <c r="C850" s="45"/>
      <c r="D850" s="56"/>
      <c r="E850" s="46"/>
      <c r="F850" s="45"/>
      <c r="G850" s="45"/>
      <c r="H850" s="56"/>
      <c r="I850" s="54"/>
      <c r="J850" s="45"/>
      <c r="K850" s="109"/>
      <c r="L8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0" s="57"/>
      <c r="N850" s="44" t="e">
        <f>VLOOKUP(tbl_claims[[#This Row],[Nationality]],Table4[],3,FALSE)</f>
        <v>#N/A</v>
      </c>
      <c r="O850" s="10" t="str">
        <f>IF(tbl_claims[[#This Row],[Date of Birth]]&lt;&gt;"", DATE(YEAR(tbl_claims[[#This Row],[Date of Birth]])+16, MONTH(tbl_claims[[#This Row],[Date of Birth]]), DAY(tbl_claims[[#This Row],[Date of Birth]])), "")</f>
        <v/>
      </c>
      <c r="P850" s="10" t="str">
        <f>IF(tbl_claims[[#This Row],[Date of Birth]]&lt;&gt;"", DATE(YEAR(tbl_claims[[#This Row],[Date of Birth]])+18, MONTH(tbl_claims[[#This Row],[Date of Birth]]), DAY(tbl_claims[[#This Row],[Date of Birth]])), "")</f>
        <v/>
      </c>
      <c r="Q850" s="10" t="str">
        <f>IF(tbl_claims[[#This Row],[Date of Birth]]&lt;&gt;"", DATE(YEAR(tbl_claims[[#This Row],[Date of Birth]])+21, MONTH(tbl_claims[[#This Row],[Date of Birth]]), DAY(tbl_claims[[#This Row],[Date of Birth]])), "")</f>
        <v/>
      </c>
      <c r="R850" s="10" t="str">
        <f>IF(tbl_claims[[#This Row],[Date of Birth]]&lt;&gt;"", DATE(YEAR(tbl_claims[[#This Row],[Date of Birth]])+25, MONTH(tbl_claims[[#This Row],[Date of Birth]]), DAY(tbl_claims[[#This Row],[Date of Birth]])), "")</f>
        <v/>
      </c>
    </row>
    <row r="851" spans="1:18" s="9" customFormat="1">
      <c r="A851" s="78"/>
      <c r="B851" s="45"/>
      <c r="C851" s="45"/>
      <c r="D851" s="56"/>
      <c r="E851" s="46"/>
      <c r="F851" s="45"/>
      <c r="G851" s="45"/>
      <c r="H851" s="56"/>
      <c r="I851" s="54"/>
      <c r="J851" s="45"/>
      <c r="K851" s="109"/>
      <c r="L8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1" s="57"/>
      <c r="N851" s="44" t="e">
        <f>VLOOKUP(tbl_claims[[#This Row],[Nationality]],Table4[],3,FALSE)</f>
        <v>#N/A</v>
      </c>
      <c r="O851" s="10" t="str">
        <f>IF(tbl_claims[[#This Row],[Date of Birth]]&lt;&gt;"", DATE(YEAR(tbl_claims[[#This Row],[Date of Birth]])+16, MONTH(tbl_claims[[#This Row],[Date of Birth]]), DAY(tbl_claims[[#This Row],[Date of Birth]])), "")</f>
        <v/>
      </c>
      <c r="P851" s="10" t="str">
        <f>IF(tbl_claims[[#This Row],[Date of Birth]]&lt;&gt;"", DATE(YEAR(tbl_claims[[#This Row],[Date of Birth]])+18, MONTH(tbl_claims[[#This Row],[Date of Birth]]), DAY(tbl_claims[[#This Row],[Date of Birth]])), "")</f>
        <v/>
      </c>
      <c r="Q851" s="10" t="str">
        <f>IF(tbl_claims[[#This Row],[Date of Birth]]&lt;&gt;"", DATE(YEAR(tbl_claims[[#This Row],[Date of Birth]])+21, MONTH(tbl_claims[[#This Row],[Date of Birth]]), DAY(tbl_claims[[#This Row],[Date of Birth]])), "")</f>
        <v/>
      </c>
      <c r="R851" s="10" t="str">
        <f>IF(tbl_claims[[#This Row],[Date of Birth]]&lt;&gt;"", DATE(YEAR(tbl_claims[[#This Row],[Date of Birth]])+25, MONTH(tbl_claims[[#This Row],[Date of Birth]]), DAY(tbl_claims[[#This Row],[Date of Birth]])), "")</f>
        <v/>
      </c>
    </row>
    <row r="852" spans="1:18" s="9" customFormat="1">
      <c r="A852" s="78"/>
      <c r="B852" s="45"/>
      <c r="C852" s="45"/>
      <c r="D852" s="56"/>
      <c r="E852" s="46"/>
      <c r="F852" s="45"/>
      <c r="G852" s="45"/>
      <c r="H852" s="56"/>
      <c r="I852" s="54"/>
      <c r="J852" s="45"/>
      <c r="K852" s="109"/>
      <c r="L8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2" s="57"/>
      <c r="N852" s="44" t="e">
        <f>VLOOKUP(tbl_claims[[#This Row],[Nationality]],Table4[],3,FALSE)</f>
        <v>#N/A</v>
      </c>
      <c r="O852" s="10" t="str">
        <f>IF(tbl_claims[[#This Row],[Date of Birth]]&lt;&gt;"", DATE(YEAR(tbl_claims[[#This Row],[Date of Birth]])+16, MONTH(tbl_claims[[#This Row],[Date of Birth]]), DAY(tbl_claims[[#This Row],[Date of Birth]])), "")</f>
        <v/>
      </c>
      <c r="P852" s="10" t="str">
        <f>IF(tbl_claims[[#This Row],[Date of Birth]]&lt;&gt;"", DATE(YEAR(tbl_claims[[#This Row],[Date of Birth]])+18, MONTH(tbl_claims[[#This Row],[Date of Birth]]), DAY(tbl_claims[[#This Row],[Date of Birth]])), "")</f>
        <v/>
      </c>
      <c r="Q852" s="10" t="str">
        <f>IF(tbl_claims[[#This Row],[Date of Birth]]&lt;&gt;"", DATE(YEAR(tbl_claims[[#This Row],[Date of Birth]])+21, MONTH(tbl_claims[[#This Row],[Date of Birth]]), DAY(tbl_claims[[#This Row],[Date of Birth]])), "")</f>
        <v/>
      </c>
      <c r="R852" s="10" t="str">
        <f>IF(tbl_claims[[#This Row],[Date of Birth]]&lt;&gt;"", DATE(YEAR(tbl_claims[[#This Row],[Date of Birth]])+25, MONTH(tbl_claims[[#This Row],[Date of Birth]]), DAY(tbl_claims[[#This Row],[Date of Birth]])), "")</f>
        <v/>
      </c>
    </row>
    <row r="853" spans="1:18" s="9" customFormat="1">
      <c r="A853" s="78"/>
      <c r="B853" s="45"/>
      <c r="C853" s="45"/>
      <c r="D853" s="56"/>
      <c r="E853" s="46"/>
      <c r="F853" s="45"/>
      <c r="G853" s="45"/>
      <c r="H853" s="56"/>
      <c r="I853" s="54"/>
      <c r="J853" s="45"/>
      <c r="K853" s="109"/>
      <c r="L8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3" s="57"/>
      <c r="N853" s="44" t="e">
        <f>VLOOKUP(tbl_claims[[#This Row],[Nationality]],Table4[],3,FALSE)</f>
        <v>#N/A</v>
      </c>
      <c r="O853" s="10" t="str">
        <f>IF(tbl_claims[[#This Row],[Date of Birth]]&lt;&gt;"", DATE(YEAR(tbl_claims[[#This Row],[Date of Birth]])+16, MONTH(tbl_claims[[#This Row],[Date of Birth]]), DAY(tbl_claims[[#This Row],[Date of Birth]])), "")</f>
        <v/>
      </c>
      <c r="P853" s="10" t="str">
        <f>IF(tbl_claims[[#This Row],[Date of Birth]]&lt;&gt;"", DATE(YEAR(tbl_claims[[#This Row],[Date of Birth]])+18, MONTH(tbl_claims[[#This Row],[Date of Birth]]), DAY(tbl_claims[[#This Row],[Date of Birth]])), "")</f>
        <v/>
      </c>
      <c r="Q853" s="10" t="str">
        <f>IF(tbl_claims[[#This Row],[Date of Birth]]&lt;&gt;"", DATE(YEAR(tbl_claims[[#This Row],[Date of Birth]])+21, MONTH(tbl_claims[[#This Row],[Date of Birth]]), DAY(tbl_claims[[#This Row],[Date of Birth]])), "")</f>
        <v/>
      </c>
      <c r="R853" s="10" t="str">
        <f>IF(tbl_claims[[#This Row],[Date of Birth]]&lt;&gt;"", DATE(YEAR(tbl_claims[[#This Row],[Date of Birth]])+25, MONTH(tbl_claims[[#This Row],[Date of Birth]]), DAY(tbl_claims[[#This Row],[Date of Birth]])), "")</f>
        <v/>
      </c>
    </row>
    <row r="854" spans="1:18" s="9" customFormat="1">
      <c r="A854" s="78"/>
      <c r="B854" s="45"/>
      <c r="C854" s="45"/>
      <c r="D854" s="56"/>
      <c r="E854" s="46"/>
      <c r="F854" s="45"/>
      <c r="G854" s="45"/>
      <c r="H854" s="56"/>
      <c r="I854" s="54"/>
      <c r="J854" s="45"/>
      <c r="K854" s="109"/>
      <c r="L8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4" s="57"/>
      <c r="N854" s="44" t="e">
        <f>VLOOKUP(tbl_claims[[#This Row],[Nationality]],Table4[],3,FALSE)</f>
        <v>#N/A</v>
      </c>
      <c r="O854" s="10" t="str">
        <f>IF(tbl_claims[[#This Row],[Date of Birth]]&lt;&gt;"", DATE(YEAR(tbl_claims[[#This Row],[Date of Birth]])+16, MONTH(tbl_claims[[#This Row],[Date of Birth]]), DAY(tbl_claims[[#This Row],[Date of Birth]])), "")</f>
        <v/>
      </c>
      <c r="P854" s="10" t="str">
        <f>IF(tbl_claims[[#This Row],[Date of Birth]]&lt;&gt;"", DATE(YEAR(tbl_claims[[#This Row],[Date of Birth]])+18, MONTH(tbl_claims[[#This Row],[Date of Birth]]), DAY(tbl_claims[[#This Row],[Date of Birth]])), "")</f>
        <v/>
      </c>
      <c r="Q854" s="10" t="str">
        <f>IF(tbl_claims[[#This Row],[Date of Birth]]&lt;&gt;"", DATE(YEAR(tbl_claims[[#This Row],[Date of Birth]])+21, MONTH(tbl_claims[[#This Row],[Date of Birth]]), DAY(tbl_claims[[#This Row],[Date of Birth]])), "")</f>
        <v/>
      </c>
      <c r="R854" s="10" t="str">
        <f>IF(tbl_claims[[#This Row],[Date of Birth]]&lt;&gt;"", DATE(YEAR(tbl_claims[[#This Row],[Date of Birth]])+25, MONTH(tbl_claims[[#This Row],[Date of Birth]]), DAY(tbl_claims[[#This Row],[Date of Birth]])), "")</f>
        <v/>
      </c>
    </row>
    <row r="855" spans="1:18" s="9" customFormat="1">
      <c r="A855" s="78"/>
      <c r="B855" s="45"/>
      <c r="C855" s="45"/>
      <c r="D855" s="56"/>
      <c r="E855" s="46"/>
      <c r="F855" s="45"/>
      <c r="G855" s="45"/>
      <c r="H855" s="56"/>
      <c r="I855" s="54"/>
      <c r="J855" s="45"/>
      <c r="K855" s="109"/>
      <c r="L8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5" s="57"/>
      <c r="N855" s="44" t="e">
        <f>VLOOKUP(tbl_claims[[#This Row],[Nationality]],Table4[],3,FALSE)</f>
        <v>#N/A</v>
      </c>
      <c r="O855" s="10" t="str">
        <f>IF(tbl_claims[[#This Row],[Date of Birth]]&lt;&gt;"", DATE(YEAR(tbl_claims[[#This Row],[Date of Birth]])+16, MONTH(tbl_claims[[#This Row],[Date of Birth]]), DAY(tbl_claims[[#This Row],[Date of Birth]])), "")</f>
        <v/>
      </c>
      <c r="P855" s="10" t="str">
        <f>IF(tbl_claims[[#This Row],[Date of Birth]]&lt;&gt;"", DATE(YEAR(tbl_claims[[#This Row],[Date of Birth]])+18, MONTH(tbl_claims[[#This Row],[Date of Birth]]), DAY(tbl_claims[[#This Row],[Date of Birth]])), "")</f>
        <v/>
      </c>
      <c r="Q855" s="10" t="str">
        <f>IF(tbl_claims[[#This Row],[Date of Birth]]&lt;&gt;"", DATE(YEAR(tbl_claims[[#This Row],[Date of Birth]])+21, MONTH(tbl_claims[[#This Row],[Date of Birth]]), DAY(tbl_claims[[#This Row],[Date of Birth]])), "")</f>
        <v/>
      </c>
      <c r="R855" s="10" t="str">
        <f>IF(tbl_claims[[#This Row],[Date of Birth]]&lt;&gt;"", DATE(YEAR(tbl_claims[[#This Row],[Date of Birth]])+25, MONTH(tbl_claims[[#This Row],[Date of Birth]]), DAY(tbl_claims[[#This Row],[Date of Birth]])), "")</f>
        <v/>
      </c>
    </row>
    <row r="856" spans="1:18" s="9" customFormat="1">
      <c r="A856" s="78"/>
      <c r="B856" s="45"/>
      <c r="C856" s="45"/>
      <c r="D856" s="56"/>
      <c r="E856" s="46"/>
      <c r="F856" s="45"/>
      <c r="G856" s="45"/>
      <c r="H856" s="56"/>
      <c r="I856" s="54"/>
      <c r="J856" s="45"/>
      <c r="K856" s="109"/>
      <c r="L8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6" s="57"/>
      <c r="N856" s="44" t="e">
        <f>VLOOKUP(tbl_claims[[#This Row],[Nationality]],Table4[],3,FALSE)</f>
        <v>#N/A</v>
      </c>
      <c r="O856" s="10" t="str">
        <f>IF(tbl_claims[[#This Row],[Date of Birth]]&lt;&gt;"", DATE(YEAR(tbl_claims[[#This Row],[Date of Birth]])+16, MONTH(tbl_claims[[#This Row],[Date of Birth]]), DAY(tbl_claims[[#This Row],[Date of Birth]])), "")</f>
        <v/>
      </c>
      <c r="P856" s="10" t="str">
        <f>IF(tbl_claims[[#This Row],[Date of Birth]]&lt;&gt;"", DATE(YEAR(tbl_claims[[#This Row],[Date of Birth]])+18, MONTH(tbl_claims[[#This Row],[Date of Birth]]), DAY(tbl_claims[[#This Row],[Date of Birth]])), "")</f>
        <v/>
      </c>
      <c r="Q856" s="10" t="str">
        <f>IF(tbl_claims[[#This Row],[Date of Birth]]&lt;&gt;"", DATE(YEAR(tbl_claims[[#This Row],[Date of Birth]])+21, MONTH(tbl_claims[[#This Row],[Date of Birth]]), DAY(tbl_claims[[#This Row],[Date of Birth]])), "")</f>
        <v/>
      </c>
      <c r="R856" s="10" t="str">
        <f>IF(tbl_claims[[#This Row],[Date of Birth]]&lt;&gt;"", DATE(YEAR(tbl_claims[[#This Row],[Date of Birth]])+25, MONTH(tbl_claims[[#This Row],[Date of Birth]]), DAY(tbl_claims[[#This Row],[Date of Birth]])), "")</f>
        <v/>
      </c>
    </row>
    <row r="857" spans="1:18" s="9" customFormat="1">
      <c r="A857" s="78"/>
      <c r="B857" s="45"/>
      <c r="C857" s="45"/>
      <c r="D857" s="56"/>
      <c r="E857" s="46"/>
      <c r="F857" s="45"/>
      <c r="G857" s="45"/>
      <c r="H857" s="56"/>
      <c r="I857" s="54"/>
      <c r="J857" s="45"/>
      <c r="K857" s="109"/>
      <c r="L8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7" s="57"/>
      <c r="N857" s="44" t="e">
        <f>VLOOKUP(tbl_claims[[#This Row],[Nationality]],Table4[],3,FALSE)</f>
        <v>#N/A</v>
      </c>
      <c r="O857" s="10" t="str">
        <f>IF(tbl_claims[[#This Row],[Date of Birth]]&lt;&gt;"", DATE(YEAR(tbl_claims[[#This Row],[Date of Birth]])+16, MONTH(tbl_claims[[#This Row],[Date of Birth]]), DAY(tbl_claims[[#This Row],[Date of Birth]])), "")</f>
        <v/>
      </c>
      <c r="P857" s="10" t="str">
        <f>IF(tbl_claims[[#This Row],[Date of Birth]]&lt;&gt;"", DATE(YEAR(tbl_claims[[#This Row],[Date of Birth]])+18, MONTH(tbl_claims[[#This Row],[Date of Birth]]), DAY(tbl_claims[[#This Row],[Date of Birth]])), "")</f>
        <v/>
      </c>
      <c r="Q857" s="10" t="str">
        <f>IF(tbl_claims[[#This Row],[Date of Birth]]&lt;&gt;"", DATE(YEAR(tbl_claims[[#This Row],[Date of Birth]])+21, MONTH(tbl_claims[[#This Row],[Date of Birth]]), DAY(tbl_claims[[#This Row],[Date of Birth]])), "")</f>
        <v/>
      </c>
      <c r="R857" s="10" t="str">
        <f>IF(tbl_claims[[#This Row],[Date of Birth]]&lt;&gt;"", DATE(YEAR(tbl_claims[[#This Row],[Date of Birth]])+25, MONTH(tbl_claims[[#This Row],[Date of Birth]]), DAY(tbl_claims[[#This Row],[Date of Birth]])), "")</f>
        <v/>
      </c>
    </row>
    <row r="858" spans="1:18" s="9" customFormat="1">
      <c r="A858" s="78"/>
      <c r="B858" s="45"/>
      <c r="C858" s="45"/>
      <c r="D858" s="56"/>
      <c r="E858" s="46"/>
      <c r="F858" s="45"/>
      <c r="G858" s="45"/>
      <c r="H858" s="56"/>
      <c r="I858" s="54"/>
      <c r="J858" s="45"/>
      <c r="K858" s="109"/>
      <c r="L8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8" s="57"/>
      <c r="N858" s="44" t="e">
        <f>VLOOKUP(tbl_claims[[#This Row],[Nationality]],Table4[],3,FALSE)</f>
        <v>#N/A</v>
      </c>
      <c r="O858" s="10" t="str">
        <f>IF(tbl_claims[[#This Row],[Date of Birth]]&lt;&gt;"", DATE(YEAR(tbl_claims[[#This Row],[Date of Birth]])+16, MONTH(tbl_claims[[#This Row],[Date of Birth]]), DAY(tbl_claims[[#This Row],[Date of Birth]])), "")</f>
        <v/>
      </c>
      <c r="P858" s="10" t="str">
        <f>IF(tbl_claims[[#This Row],[Date of Birth]]&lt;&gt;"", DATE(YEAR(tbl_claims[[#This Row],[Date of Birth]])+18, MONTH(tbl_claims[[#This Row],[Date of Birth]]), DAY(tbl_claims[[#This Row],[Date of Birth]])), "")</f>
        <v/>
      </c>
      <c r="Q858" s="10" t="str">
        <f>IF(tbl_claims[[#This Row],[Date of Birth]]&lt;&gt;"", DATE(YEAR(tbl_claims[[#This Row],[Date of Birth]])+21, MONTH(tbl_claims[[#This Row],[Date of Birth]]), DAY(tbl_claims[[#This Row],[Date of Birth]])), "")</f>
        <v/>
      </c>
      <c r="R858" s="10" t="str">
        <f>IF(tbl_claims[[#This Row],[Date of Birth]]&lt;&gt;"", DATE(YEAR(tbl_claims[[#This Row],[Date of Birth]])+25, MONTH(tbl_claims[[#This Row],[Date of Birth]]), DAY(tbl_claims[[#This Row],[Date of Birth]])), "")</f>
        <v/>
      </c>
    </row>
    <row r="859" spans="1:18" s="9" customFormat="1">
      <c r="A859" s="78"/>
      <c r="B859" s="45"/>
      <c r="C859" s="45"/>
      <c r="D859" s="56"/>
      <c r="E859" s="46"/>
      <c r="F859" s="45"/>
      <c r="G859" s="45"/>
      <c r="H859" s="56"/>
      <c r="I859" s="54"/>
      <c r="J859" s="45"/>
      <c r="K859" s="109"/>
      <c r="L8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59" s="57"/>
      <c r="N859" s="44" t="e">
        <f>VLOOKUP(tbl_claims[[#This Row],[Nationality]],Table4[],3,FALSE)</f>
        <v>#N/A</v>
      </c>
      <c r="O859" s="10" t="str">
        <f>IF(tbl_claims[[#This Row],[Date of Birth]]&lt;&gt;"", DATE(YEAR(tbl_claims[[#This Row],[Date of Birth]])+16, MONTH(tbl_claims[[#This Row],[Date of Birth]]), DAY(tbl_claims[[#This Row],[Date of Birth]])), "")</f>
        <v/>
      </c>
      <c r="P859" s="10" t="str">
        <f>IF(tbl_claims[[#This Row],[Date of Birth]]&lt;&gt;"", DATE(YEAR(tbl_claims[[#This Row],[Date of Birth]])+18, MONTH(tbl_claims[[#This Row],[Date of Birth]]), DAY(tbl_claims[[#This Row],[Date of Birth]])), "")</f>
        <v/>
      </c>
      <c r="Q859" s="10" t="str">
        <f>IF(tbl_claims[[#This Row],[Date of Birth]]&lt;&gt;"", DATE(YEAR(tbl_claims[[#This Row],[Date of Birth]])+21, MONTH(tbl_claims[[#This Row],[Date of Birth]]), DAY(tbl_claims[[#This Row],[Date of Birth]])), "")</f>
        <v/>
      </c>
      <c r="R859" s="10" t="str">
        <f>IF(tbl_claims[[#This Row],[Date of Birth]]&lt;&gt;"", DATE(YEAR(tbl_claims[[#This Row],[Date of Birth]])+25, MONTH(tbl_claims[[#This Row],[Date of Birth]]), DAY(tbl_claims[[#This Row],[Date of Birth]])), "")</f>
        <v/>
      </c>
    </row>
    <row r="860" spans="1:18" s="9" customFormat="1">
      <c r="A860" s="78"/>
      <c r="B860" s="45"/>
      <c r="C860" s="45"/>
      <c r="D860" s="56"/>
      <c r="E860" s="46"/>
      <c r="F860" s="45"/>
      <c r="G860" s="45"/>
      <c r="H860" s="56"/>
      <c r="I860" s="54"/>
      <c r="J860" s="45"/>
      <c r="K860" s="109"/>
      <c r="L8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0" s="57"/>
      <c r="N860" s="44" t="e">
        <f>VLOOKUP(tbl_claims[[#This Row],[Nationality]],Table4[],3,FALSE)</f>
        <v>#N/A</v>
      </c>
      <c r="O860" s="10" t="str">
        <f>IF(tbl_claims[[#This Row],[Date of Birth]]&lt;&gt;"", DATE(YEAR(tbl_claims[[#This Row],[Date of Birth]])+16, MONTH(tbl_claims[[#This Row],[Date of Birth]]), DAY(tbl_claims[[#This Row],[Date of Birth]])), "")</f>
        <v/>
      </c>
      <c r="P860" s="10" t="str">
        <f>IF(tbl_claims[[#This Row],[Date of Birth]]&lt;&gt;"", DATE(YEAR(tbl_claims[[#This Row],[Date of Birth]])+18, MONTH(tbl_claims[[#This Row],[Date of Birth]]), DAY(tbl_claims[[#This Row],[Date of Birth]])), "")</f>
        <v/>
      </c>
      <c r="Q860" s="10" t="str">
        <f>IF(tbl_claims[[#This Row],[Date of Birth]]&lt;&gt;"", DATE(YEAR(tbl_claims[[#This Row],[Date of Birth]])+21, MONTH(tbl_claims[[#This Row],[Date of Birth]]), DAY(tbl_claims[[#This Row],[Date of Birth]])), "")</f>
        <v/>
      </c>
      <c r="R860" s="10" t="str">
        <f>IF(tbl_claims[[#This Row],[Date of Birth]]&lt;&gt;"", DATE(YEAR(tbl_claims[[#This Row],[Date of Birth]])+25, MONTH(tbl_claims[[#This Row],[Date of Birth]]), DAY(tbl_claims[[#This Row],[Date of Birth]])), "")</f>
        <v/>
      </c>
    </row>
    <row r="861" spans="1:18" s="9" customFormat="1">
      <c r="A861" s="78"/>
      <c r="B861" s="45"/>
      <c r="C861" s="45"/>
      <c r="D861" s="56"/>
      <c r="E861" s="46"/>
      <c r="F861" s="45"/>
      <c r="G861" s="45"/>
      <c r="H861" s="56"/>
      <c r="I861" s="54"/>
      <c r="J861" s="45"/>
      <c r="K861" s="109"/>
      <c r="L8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1" s="57"/>
      <c r="N861" s="44" t="e">
        <f>VLOOKUP(tbl_claims[[#This Row],[Nationality]],Table4[],3,FALSE)</f>
        <v>#N/A</v>
      </c>
      <c r="O861" s="10" t="str">
        <f>IF(tbl_claims[[#This Row],[Date of Birth]]&lt;&gt;"", DATE(YEAR(tbl_claims[[#This Row],[Date of Birth]])+16, MONTH(tbl_claims[[#This Row],[Date of Birth]]), DAY(tbl_claims[[#This Row],[Date of Birth]])), "")</f>
        <v/>
      </c>
      <c r="P861" s="10" t="str">
        <f>IF(tbl_claims[[#This Row],[Date of Birth]]&lt;&gt;"", DATE(YEAR(tbl_claims[[#This Row],[Date of Birth]])+18, MONTH(tbl_claims[[#This Row],[Date of Birth]]), DAY(tbl_claims[[#This Row],[Date of Birth]])), "")</f>
        <v/>
      </c>
      <c r="Q861" s="10" t="str">
        <f>IF(tbl_claims[[#This Row],[Date of Birth]]&lt;&gt;"", DATE(YEAR(tbl_claims[[#This Row],[Date of Birth]])+21, MONTH(tbl_claims[[#This Row],[Date of Birth]]), DAY(tbl_claims[[#This Row],[Date of Birth]])), "")</f>
        <v/>
      </c>
      <c r="R861" s="10" t="str">
        <f>IF(tbl_claims[[#This Row],[Date of Birth]]&lt;&gt;"", DATE(YEAR(tbl_claims[[#This Row],[Date of Birth]])+25, MONTH(tbl_claims[[#This Row],[Date of Birth]]), DAY(tbl_claims[[#This Row],[Date of Birth]])), "")</f>
        <v/>
      </c>
    </row>
    <row r="862" spans="1:18" s="9" customFormat="1">
      <c r="A862" s="78"/>
      <c r="B862" s="45"/>
      <c r="C862" s="45"/>
      <c r="D862" s="56"/>
      <c r="E862" s="46"/>
      <c r="F862" s="45"/>
      <c r="G862" s="45"/>
      <c r="H862" s="56"/>
      <c r="I862" s="54"/>
      <c r="J862" s="45"/>
      <c r="K862" s="109"/>
      <c r="L8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2" s="57"/>
      <c r="N862" s="44" t="e">
        <f>VLOOKUP(tbl_claims[[#This Row],[Nationality]],Table4[],3,FALSE)</f>
        <v>#N/A</v>
      </c>
      <c r="O862" s="10" t="str">
        <f>IF(tbl_claims[[#This Row],[Date of Birth]]&lt;&gt;"", DATE(YEAR(tbl_claims[[#This Row],[Date of Birth]])+16, MONTH(tbl_claims[[#This Row],[Date of Birth]]), DAY(tbl_claims[[#This Row],[Date of Birth]])), "")</f>
        <v/>
      </c>
      <c r="P862" s="10" t="str">
        <f>IF(tbl_claims[[#This Row],[Date of Birth]]&lt;&gt;"", DATE(YEAR(tbl_claims[[#This Row],[Date of Birth]])+18, MONTH(tbl_claims[[#This Row],[Date of Birth]]), DAY(tbl_claims[[#This Row],[Date of Birth]])), "")</f>
        <v/>
      </c>
      <c r="Q862" s="10" t="str">
        <f>IF(tbl_claims[[#This Row],[Date of Birth]]&lt;&gt;"", DATE(YEAR(tbl_claims[[#This Row],[Date of Birth]])+21, MONTH(tbl_claims[[#This Row],[Date of Birth]]), DAY(tbl_claims[[#This Row],[Date of Birth]])), "")</f>
        <v/>
      </c>
      <c r="R862" s="10" t="str">
        <f>IF(tbl_claims[[#This Row],[Date of Birth]]&lt;&gt;"", DATE(YEAR(tbl_claims[[#This Row],[Date of Birth]])+25, MONTH(tbl_claims[[#This Row],[Date of Birth]]), DAY(tbl_claims[[#This Row],[Date of Birth]])), "")</f>
        <v/>
      </c>
    </row>
    <row r="863" spans="1:18" s="9" customFormat="1">
      <c r="A863" s="78"/>
      <c r="B863" s="45"/>
      <c r="C863" s="45"/>
      <c r="D863" s="56"/>
      <c r="E863" s="46"/>
      <c r="F863" s="45"/>
      <c r="G863" s="45"/>
      <c r="H863" s="56"/>
      <c r="I863" s="54"/>
      <c r="J863" s="45"/>
      <c r="K863" s="109"/>
      <c r="L8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3" s="57"/>
      <c r="N863" s="44" t="e">
        <f>VLOOKUP(tbl_claims[[#This Row],[Nationality]],Table4[],3,FALSE)</f>
        <v>#N/A</v>
      </c>
      <c r="O863" s="10" t="str">
        <f>IF(tbl_claims[[#This Row],[Date of Birth]]&lt;&gt;"", DATE(YEAR(tbl_claims[[#This Row],[Date of Birth]])+16, MONTH(tbl_claims[[#This Row],[Date of Birth]]), DAY(tbl_claims[[#This Row],[Date of Birth]])), "")</f>
        <v/>
      </c>
      <c r="P863" s="10" t="str">
        <f>IF(tbl_claims[[#This Row],[Date of Birth]]&lt;&gt;"", DATE(YEAR(tbl_claims[[#This Row],[Date of Birth]])+18, MONTH(tbl_claims[[#This Row],[Date of Birth]]), DAY(tbl_claims[[#This Row],[Date of Birth]])), "")</f>
        <v/>
      </c>
      <c r="Q863" s="10" t="str">
        <f>IF(tbl_claims[[#This Row],[Date of Birth]]&lt;&gt;"", DATE(YEAR(tbl_claims[[#This Row],[Date of Birth]])+21, MONTH(tbl_claims[[#This Row],[Date of Birth]]), DAY(tbl_claims[[#This Row],[Date of Birth]])), "")</f>
        <v/>
      </c>
      <c r="R863" s="10" t="str">
        <f>IF(tbl_claims[[#This Row],[Date of Birth]]&lt;&gt;"", DATE(YEAR(tbl_claims[[#This Row],[Date of Birth]])+25, MONTH(tbl_claims[[#This Row],[Date of Birth]]), DAY(tbl_claims[[#This Row],[Date of Birth]])), "")</f>
        <v/>
      </c>
    </row>
    <row r="864" spans="1:18" s="9" customFormat="1">
      <c r="A864" s="78"/>
      <c r="B864" s="45"/>
      <c r="C864" s="45"/>
      <c r="D864" s="56"/>
      <c r="E864" s="46"/>
      <c r="F864" s="45"/>
      <c r="G864" s="45"/>
      <c r="H864" s="56"/>
      <c r="I864" s="54"/>
      <c r="J864" s="45"/>
      <c r="K864" s="109"/>
      <c r="L8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4" s="57"/>
      <c r="N864" s="44" t="e">
        <f>VLOOKUP(tbl_claims[[#This Row],[Nationality]],Table4[],3,FALSE)</f>
        <v>#N/A</v>
      </c>
      <c r="O864" s="10" t="str">
        <f>IF(tbl_claims[[#This Row],[Date of Birth]]&lt;&gt;"", DATE(YEAR(tbl_claims[[#This Row],[Date of Birth]])+16, MONTH(tbl_claims[[#This Row],[Date of Birth]]), DAY(tbl_claims[[#This Row],[Date of Birth]])), "")</f>
        <v/>
      </c>
      <c r="P864" s="10" t="str">
        <f>IF(tbl_claims[[#This Row],[Date of Birth]]&lt;&gt;"", DATE(YEAR(tbl_claims[[#This Row],[Date of Birth]])+18, MONTH(tbl_claims[[#This Row],[Date of Birth]]), DAY(tbl_claims[[#This Row],[Date of Birth]])), "")</f>
        <v/>
      </c>
      <c r="Q864" s="10" t="str">
        <f>IF(tbl_claims[[#This Row],[Date of Birth]]&lt;&gt;"", DATE(YEAR(tbl_claims[[#This Row],[Date of Birth]])+21, MONTH(tbl_claims[[#This Row],[Date of Birth]]), DAY(tbl_claims[[#This Row],[Date of Birth]])), "")</f>
        <v/>
      </c>
      <c r="R864" s="10" t="str">
        <f>IF(tbl_claims[[#This Row],[Date of Birth]]&lt;&gt;"", DATE(YEAR(tbl_claims[[#This Row],[Date of Birth]])+25, MONTH(tbl_claims[[#This Row],[Date of Birth]]), DAY(tbl_claims[[#This Row],[Date of Birth]])), "")</f>
        <v/>
      </c>
    </row>
    <row r="865" spans="1:18" s="9" customFormat="1">
      <c r="A865" s="78"/>
      <c r="B865" s="45"/>
      <c r="C865" s="45"/>
      <c r="D865" s="56"/>
      <c r="E865" s="46"/>
      <c r="F865" s="45"/>
      <c r="G865" s="45"/>
      <c r="H865" s="56"/>
      <c r="I865" s="54"/>
      <c r="J865" s="45"/>
      <c r="K865" s="109"/>
      <c r="L8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5" s="57"/>
      <c r="N865" s="44" t="e">
        <f>VLOOKUP(tbl_claims[[#This Row],[Nationality]],Table4[],3,FALSE)</f>
        <v>#N/A</v>
      </c>
      <c r="O865" s="10" t="str">
        <f>IF(tbl_claims[[#This Row],[Date of Birth]]&lt;&gt;"", DATE(YEAR(tbl_claims[[#This Row],[Date of Birth]])+16, MONTH(tbl_claims[[#This Row],[Date of Birth]]), DAY(tbl_claims[[#This Row],[Date of Birth]])), "")</f>
        <v/>
      </c>
      <c r="P865" s="10" t="str">
        <f>IF(tbl_claims[[#This Row],[Date of Birth]]&lt;&gt;"", DATE(YEAR(tbl_claims[[#This Row],[Date of Birth]])+18, MONTH(tbl_claims[[#This Row],[Date of Birth]]), DAY(tbl_claims[[#This Row],[Date of Birth]])), "")</f>
        <v/>
      </c>
      <c r="Q865" s="10" t="str">
        <f>IF(tbl_claims[[#This Row],[Date of Birth]]&lt;&gt;"", DATE(YEAR(tbl_claims[[#This Row],[Date of Birth]])+21, MONTH(tbl_claims[[#This Row],[Date of Birth]]), DAY(tbl_claims[[#This Row],[Date of Birth]])), "")</f>
        <v/>
      </c>
      <c r="R865" s="10" t="str">
        <f>IF(tbl_claims[[#This Row],[Date of Birth]]&lt;&gt;"", DATE(YEAR(tbl_claims[[#This Row],[Date of Birth]])+25, MONTH(tbl_claims[[#This Row],[Date of Birth]]), DAY(tbl_claims[[#This Row],[Date of Birth]])), "")</f>
        <v/>
      </c>
    </row>
    <row r="866" spans="1:18" s="9" customFormat="1">
      <c r="A866" s="78"/>
      <c r="B866" s="45"/>
      <c r="C866" s="45"/>
      <c r="D866" s="56"/>
      <c r="E866" s="46"/>
      <c r="F866" s="45"/>
      <c r="G866" s="45"/>
      <c r="H866" s="56"/>
      <c r="I866" s="54"/>
      <c r="J866" s="45"/>
      <c r="K866" s="109"/>
      <c r="L8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6" s="57"/>
      <c r="N866" s="44" t="e">
        <f>VLOOKUP(tbl_claims[[#This Row],[Nationality]],Table4[],3,FALSE)</f>
        <v>#N/A</v>
      </c>
      <c r="O866" s="10" t="str">
        <f>IF(tbl_claims[[#This Row],[Date of Birth]]&lt;&gt;"", DATE(YEAR(tbl_claims[[#This Row],[Date of Birth]])+16, MONTH(tbl_claims[[#This Row],[Date of Birth]]), DAY(tbl_claims[[#This Row],[Date of Birth]])), "")</f>
        <v/>
      </c>
      <c r="P866" s="10" t="str">
        <f>IF(tbl_claims[[#This Row],[Date of Birth]]&lt;&gt;"", DATE(YEAR(tbl_claims[[#This Row],[Date of Birth]])+18, MONTH(tbl_claims[[#This Row],[Date of Birth]]), DAY(tbl_claims[[#This Row],[Date of Birth]])), "")</f>
        <v/>
      </c>
      <c r="Q866" s="10" t="str">
        <f>IF(tbl_claims[[#This Row],[Date of Birth]]&lt;&gt;"", DATE(YEAR(tbl_claims[[#This Row],[Date of Birth]])+21, MONTH(tbl_claims[[#This Row],[Date of Birth]]), DAY(tbl_claims[[#This Row],[Date of Birth]])), "")</f>
        <v/>
      </c>
      <c r="R866" s="10" t="str">
        <f>IF(tbl_claims[[#This Row],[Date of Birth]]&lt;&gt;"", DATE(YEAR(tbl_claims[[#This Row],[Date of Birth]])+25, MONTH(tbl_claims[[#This Row],[Date of Birth]]), DAY(tbl_claims[[#This Row],[Date of Birth]])), "")</f>
        <v/>
      </c>
    </row>
    <row r="867" spans="1:18" s="9" customFormat="1">
      <c r="A867" s="78"/>
      <c r="B867" s="45"/>
      <c r="C867" s="45"/>
      <c r="D867" s="56"/>
      <c r="E867" s="46"/>
      <c r="F867" s="45"/>
      <c r="G867" s="45"/>
      <c r="H867" s="56"/>
      <c r="I867" s="54"/>
      <c r="J867" s="45"/>
      <c r="K867" s="109"/>
      <c r="L8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7" s="57"/>
      <c r="N867" s="44" t="e">
        <f>VLOOKUP(tbl_claims[[#This Row],[Nationality]],Table4[],3,FALSE)</f>
        <v>#N/A</v>
      </c>
      <c r="O867" s="10" t="str">
        <f>IF(tbl_claims[[#This Row],[Date of Birth]]&lt;&gt;"", DATE(YEAR(tbl_claims[[#This Row],[Date of Birth]])+16, MONTH(tbl_claims[[#This Row],[Date of Birth]]), DAY(tbl_claims[[#This Row],[Date of Birth]])), "")</f>
        <v/>
      </c>
      <c r="P867" s="10" t="str">
        <f>IF(tbl_claims[[#This Row],[Date of Birth]]&lt;&gt;"", DATE(YEAR(tbl_claims[[#This Row],[Date of Birth]])+18, MONTH(tbl_claims[[#This Row],[Date of Birth]]), DAY(tbl_claims[[#This Row],[Date of Birth]])), "")</f>
        <v/>
      </c>
      <c r="Q867" s="10" t="str">
        <f>IF(tbl_claims[[#This Row],[Date of Birth]]&lt;&gt;"", DATE(YEAR(tbl_claims[[#This Row],[Date of Birth]])+21, MONTH(tbl_claims[[#This Row],[Date of Birth]]), DAY(tbl_claims[[#This Row],[Date of Birth]])), "")</f>
        <v/>
      </c>
      <c r="R867" s="10" t="str">
        <f>IF(tbl_claims[[#This Row],[Date of Birth]]&lt;&gt;"", DATE(YEAR(tbl_claims[[#This Row],[Date of Birth]])+25, MONTH(tbl_claims[[#This Row],[Date of Birth]]), DAY(tbl_claims[[#This Row],[Date of Birth]])), "")</f>
        <v/>
      </c>
    </row>
    <row r="868" spans="1:18" s="9" customFormat="1">
      <c r="A868" s="78"/>
      <c r="B868" s="45"/>
      <c r="C868" s="45"/>
      <c r="D868" s="56"/>
      <c r="E868" s="46"/>
      <c r="F868" s="45"/>
      <c r="G868" s="45"/>
      <c r="H868" s="56"/>
      <c r="I868" s="54"/>
      <c r="J868" s="45"/>
      <c r="K868" s="109"/>
      <c r="L8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8" s="57"/>
      <c r="N868" s="44" t="e">
        <f>VLOOKUP(tbl_claims[[#This Row],[Nationality]],Table4[],3,FALSE)</f>
        <v>#N/A</v>
      </c>
      <c r="O868" s="10" t="str">
        <f>IF(tbl_claims[[#This Row],[Date of Birth]]&lt;&gt;"", DATE(YEAR(tbl_claims[[#This Row],[Date of Birth]])+16, MONTH(tbl_claims[[#This Row],[Date of Birth]]), DAY(tbl_claims[[#This Row],[Date of Birth]])), "")</f>
        <v/>
      </c>
      <c r="P868" s="10" t="str">
        <f>IF(tbl_claims[[#This Row],[Date of Birth]]&lt;&gt;"", DATE(YEAR(tbl_claims[[#This Row],[Date of Birth]])+18, MONTH(tbl_claims[[#This Row],[Date of Birth]]), DAY(tbl_claims[[#This Row],[Date of Birth]])), "")</f>
        <v/>
      </c>
      <c r="Q868" s="10" t="str">
        <f>IF(tbl_claims[[#This Row],[Date of Birth]]&lt;&gt;"", DATE(YEAR(tbl_claims[[#This Row],[Date of Birth]])+21, MONTH(tbl_claims[[#This Row],[Date of Birth]]), DAY(tbl_claims[[#This Row],[Date of Birth]])), "")</f>
        <v/>
      </c>
      <c r="R868" s="10" t="str">
        <f>IF(tbl_claims[[#This Row],[Date of Birth]]&lt;&gt;"", DATE(YEAR(tbl_claims[[#This Row],[Date of Birth]])+25, MONTH(tbl_claims[[#This Row],[Date of Birth]]), DAY(tbl_claims[[#This Row],[Date of Birth]])), "")</f>
        <v/>
      </c>
    </row>
    <row r="869" spans="1:18" s="9" customFormat="1">
      <c r="A869" s="78"/>
      <c r="B869" s="45"/>
      <c r="C869" s="45"/>
      <c r="D869" s="56"/>
      <c r="E869" s="46"/>
      <c r="F869" s="45"/>
      <c r="G869" s="45"/>
      <c r="H869" s="56"/>
      <c r="I869" s="54"/>
      <c r="J869" s="45"/>
      <c r="K869" s="109"/>
      <c r="L8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69" s="57"/>
      <c r="N869" s="44" t="e">
        <f>VLOOKUP(tbl_claims[[#This Row],[Nationality]],Table4[],3,FALSE)</f>
        <v>#N/A</v>
      </c>
      <c r="O869" s="10" t="str">
        <f>IF(tbl_claims[[#This Row],[Date of Birth]]&lt;&gt;"", DATE(YEAR(tbl_claims[[#This Row],[Date of Birth]])+16, MONTH(tbl_claims[[#This Row],[Date of Birth]]), DAY(tbl_claims[[#This Row],[Date of Birth]])), "")</f>
        <v/>
      </c>
      <c r="P869" s="10" t="str">
        <f>IF(tbl_claims[[#This Row],[Date of Birth]]&lt;&gt;"", DATE(YEAR(tbl_claims[[#This Row],[Date of Birth]])+18, MONTH(tbl_claims[[#This Row],[Date of Birth]]), DAY(tbl_claims[[#This Row],[Date of Birth]])), "")</f>
        <v/>
      </c>
      <c r="Q869" s="10" t="str">
        <f>IF(tbl_claims[[#This Row],[Date of Birth]]&lt;&gt;"", DATE(YEAR(tbl_claims[[#This Row],[Date of Birth]])+21, MONTH(tbl_claims[[#This Row],[Date of Birth]]), DAY(tbl_claims[[#This Row],[Date of Birth]])), "")</f>
        <v/>
      </c>
      <c r="R869" s="10" t="str">
        <f>IF(tbl_claims[[#This Row],[Date of Birth]]&lt;&gt;"", DATE(YEAR(tbl_claims[[#This Row],[Date of Birth]])+25, MONTH(tbl_claims[[#This Row],[Date of Birth]]), DAY(tbl_claims[[#This Row],[Date of Birth]])), "")</f>
        <v/>
      </c>
    </row>
    <row r="870" spans="1:18" s="9" customFormat="1">
      <c r="A870" s="78"/>
      <c r="B870" s="45"/>
      <c r="C870" s="45"/>
      <c r="D870" s="56"/>
      <c r="E870" s="46"/>
      <c r="F870" s="45"/>
      <c r="G870" s="45"/>
      <c r="H870" s="56"/>
      <c r="I870" s="54"/>
      <c r="J870" s="45"/>
      <c r="K870" s="109"/>
      <c r="L8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0" s="57"/>
      <c r="N870" s="44" t="e">
        <f>VLOOKUP(tbl_claims[[#This Row],[Nationality]],Table4[],3,FALSE)</f>
        <v>#N/A</v>
      </c>
      <c r="O870" s="10" t="str">
        <f>IF(tbl_claims[[#This Row],[Date of Birth]]&lt;&gt;"", DATE(YEAR(tbl_claims[[#This Row],[Date of Birth]])+16, MONTH(tbl_claims[[#This Row],[Date of Birth]]), DAY(tbl_claims[[#This Row],[Date of Birth]])), "")</f>
        <v/>
      </c>
      <c r="P870" s="10" t="str">
        <f>IF(tbl_claims[[#This Row],[Date of Birth]]&lt;&gt;"", DATE(YEAR(tbl_claims[[#This Row],[Date of Birth]])+18, MONTH(tbl_claims[[#This Row],[Date of Birth]]), DAY(tbl_claims[[#This Row],[Date of Birth]])), "")</f>
        <v/>
      </c>
      <c r="Q870" s="10" t="str">
        <f>IF(tbl_claims[[#This Row],[Date of Birth]]&lt;&gt;"", DATE(YEAR(tbl_claims[[#This Row],[Date of Birth]])+21, MONTH(tbl_claims[[#This Row],[Date of Birth]]), DAY(tbl_claims[[#This Row],[Date of Birth]])), "")</f>
        <v/>
      </c>
      <c r="R870" s="10" t="str">
        <f>IF(tbl_claims[[#This Row],[Date of Birth]]&lt;&gt;"", DATE(YEAR(tbl_claims[[#This Row],[Date of Birth]])+25, MONTH(tbl_claims[[#This Row],[Date of Birth]]), DAY(tbl_claims[[#This Row],[Date of Birth]])), "")</f>
        <v/>
      </c>
    </row>
    <row r="871" spans="1:18" s="9" customFormat="1">
      <c r="A871" s="78"/>
      <c r="B871" s="45"/>
      <c r="C871" s="45"/>
      <c r="D871" s="56"/>
      <c r="E871" s="46"/>
      <c r="F871" s="45"/>
      <c r="G871" s="45"/>
      <c r="H871" s="56"/>
      <c r="I871" s="54"/>
      <c r="J871" s="45"/>
      <c r="K871" s="109"/>
      <c r="L8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1" s="57"/>
      <c r="N871" s="44" t="e">
        <f>VLOOKUP(tbl_claims[[#This Row],[Nationality]],Table4[],3,FALSE)</f>
        <v>#N/A</v>
      </c>
      <c r="O871" s="10" t="str">
        <f>IF(tbl_claims[[#This Row],[Date of Birth]]&lt;&gt;"", DATE(YEAR(tbl_claims[[#This Row],[Date of Birth]])+16, MONTH(tbl_claims[[#This Row],[Date of Birth]]), DAY(tbl_claims[[#This Row],[Date of Birth]])), "")</f>
        <v/>
      </c>
      <c r="P871" s="10" t="str">
        <f>IF(tbl_claims[[#This Row],[Date of Birth]]&lt;&gt;"", DATE(YEAR(tbl_claims[[#This Row],[Date of Birth]])+18, MONTH(tbl_claims[[#This Row],[Date of Birth]]), DAY(tbl_claims[[#This Row],[Date of Birth]])), "")</f>
        <v/>
      </c>
      <c r="Q871" s="10" t="str">
        <f>IF(tbl_claims[[#This Row],[Date of Birth]]&lt;&gt;"", DATE(YEAR(tbl_claims[[#This Row],[Date of Birth]])+21, MONTH(tbl_claims[[#This Row],[Date of Birth]]), DAY(tbl_claims[[#This Row],[Date of Birth]])), "")</f>
        <v/>
      </c>
      <c r="R871" s="10" t="str">
        <f>IF(tbl_claims[[#This Row],[Date of Birth]]&lt;&gt;"", DATE(YEAR(tbl_claims[[#This Row],[Date of Birth]])+25, MONTH(tbl_claims[[#This Row],[Date of Birth]]), DAY(tbl_claims[[#This Row],[Date of Birth]])), "")</f>
        <v/>
      </c>
    </row>
    <row r="872" spans="1:18" s="9" customFormat="1">
      <c r="A872" s="78"/>
      <c r="B872" s="45"/>
      <c r="C872" s="45"/>
      <c r="D872" s="56"/>
      <c r="E872" s="46"/>
      <c r="F872" s="45"/>
      <c r="G872" s="45"/>
      <c r="H872" s="56"/>
      <c r="I872" s="54"/>
      <c r="J872" s="45"/>
      <c r="K872" s="109"/>
      <c r="L8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2" s="57"/>
      <c r="N872" s="44" t="e">
        <f>VLOOKUP(tbl_claims[[#This Row],[Nationality]],Table4[],3,FALSE)</f>
        <v>#N/A</v>
      </c>
      <c r="O872" s="10" t="str">
        <f>IF(tbl_claims[[#This Row],[Date of Birth]]&lt;&gt;"", DATE(YEAR(tbl_claims[[#This Row],[Date of Birth]])+16, MONTH(tbl_claims[[#This Row],[Date of Birth]]), DAY(tbl_claims[[#This Row],[Date of Birth]])), "")</f>
        <v/>
      </c>
      <c r="P872" s="10" t="str">
        <f>IF(tbl_claims[[#This Row],[Date of Birth]]&lt;&gt;"", DATE(YEAR(tbl_claims[[#This Row],[Date of Birth]])+18, MONTH(tbl_claims[[#This Row],[Date of Birth]]), DAY(tbl_claims[[#This Row],[Date of Birth]])), "")</f>
        <v/>
      </c>
      <c r="Q872" s="10" t="str">
        <f>IF(tbl_claims[[#This Row],[Date of Birth]]&lt;&gt;"", DATE(YEAR(tbl_claims[[#This Row],[Date of Birth]])+21, MONTH(tbl_claims[[#This Row],[Date of Birth]]), DAY(tbl_claims[[#This Row],[Date of Birth]])), "")</f>
        <v/>
      </c>
      <c r="R872" s="10" t="str">
        <f>IF(tbl_claims[[#This Row],[Date of Birth]]&lt;&gt;"", DATE(YEAR(tbl_claims[[#This Row],[Date of Birth]])+25, MONTH(tbl_claims[[#This Row],[Date of Birth]]), DAY(tbl_claims[[#This Row],[Date of Birth]])), "")</f>
        <v/>
      </c>
    </row>
    <row r="873" spans="1:18" s="9" customFormat="1">
      <c r="A873" s="78"/>
      <c r="B873" s="45"/>
      <c r="C873" s="45"/>
      <c r="D873" s="56"/>
      <c r="E873" s="46"/>
      <c r="F873" s="45"/>
      <c r="G873" s="45"/>
      <c r="H873" s="56"/>
      <c r="I873" s="54"/>
      <c r="J873" s="45"/>
      <c r="K873" s="109"/>
      <c r="L8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3" s="57"/>
      <c r="N873" s="44" t="e">
        <f>VLOOKUP(tbl_claims[[#This Row],[Nationality]],Table4[],3,FALSE)</f>
        <v>#N/A</v>
      </c>
      <c r="O873" s="10" t="str">
        <f>IF(tbl_claims[[#This Row],[Date of Birth]]&lt;&gt;"", DATE(YEAR(tbl_claims[[#This Row],[Date of Birth]])+16, MONTH(tbl_claims[[#This Row],[Date of Birth]]), DAY(tbl_claims[[#This Row],[Date of Birth]])), "")</f>
        <v/>
      </c>
      <c r="P873" s="10" t="str">
        <f>IF(tbl_claims[[#This Row],[Date of Birth]]&lt;&gt;"", DATE(YEAR(tbl_claims[[#This Row],[Date of Birth]])+18, MONTH(tbl_claims[[#This Row],[Date of Birth]]), DAY(tbl_claims[[#This Row],[Date of Birth]])), "")</f>
        <v/>
      </c>
      <c r="Q873" s="10" t="str">
        <f>IF(tbl_claims[[#This Row],[Date of Birth]]&lt;&gt;"", DATE(YEAR(tbl_claims[[#This Row],[Date of Birth]])+21, MONTH(tbl_claims[[#This Row],[Date of Birth]]), DAY(tbl_claims[[#This Row],[Date of Birth]])), "")</f>
        <v/>
      </c>
      <c r="R873" s="10" t="str">
        <f>IF(tbl_claims[[#This Row],[Date of Birth]]&lt;&gt;"", DATE(YEAR(tbl_claims[[#This Row],[Date of Birth]])+25, MONTH(tbl_claims[[#This Row],[Date of Birth]]), DAY(tbl_claims[[#This Row],[Date of Birth]])), "")</f>
        <v/>
      </c>
    </row>
    <row r="874" spans="1:18" s="9" customFormat="1">
      <c r="A874" s="78"/>
      <c r="B874" s="45"/>
      <c r="C874" s="45"/>
      <c r="D874" s="56"/>
      <c r="E874" s="46"/>
      <c r="F874" s="45"/>
      <c r="G874" s="45"/>
      <c r="H874" s="56"/>
      <c r="I874" s="54"/>
      <c r="J874" s="45"/>
      <c r="K874" s="109"/>
      <c r="L8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4" s="57"/>
      <c r="N874" s="44" t="e">
        <f>VLOOKUP(tbl_claims[[#This Row],[Nationality]],Table4[],3,FALSE)</f>
        <v>#N/A</v>
      </c>
      <c r="O874" s="10" t="str">
        <f>IF(tbl_claims[[#This Row],[Date of Birth]]&lt;&gt;"", DATE(YEAR(tbl_claims[[#This Row],[Date of Birth]])+16, MONTH(tbl_claims[[#This Row],[Date of Birth]]), DAY(tbl_claims[[#This Row],[Date of Birth]])), "")</f>
        <v/>
      </c>
      <c r="P874" s="10" t="str">
        <f>IF(tbl_claims[[#This Row],[Date of Birth]]&lt;&gt;"", DATE(YEAR(tbl_claims[[#This Row],[Date of Birth]])+18, MONTH(tbl_claims[[#This Row],[Date of Birth]]), DAY(tbl_claims[[#This Row],[Date of Birth]])), "")</f>
        <v/>
      </c>
      <c r="Q874" s="10" t="str">
        <f>IF(tbl_claims[[#This Row],[Date of Birth]]&lt;&gt;"", DATE(YEAR(tbl_claims[[#This Row],[Date of Birth]])+21, MONTH(tbl_claims[[#This Row],[Date of Birth]]), DAY(tbl_claims[[#This Row],[Date of Birth]])), "")</f>
        <v/>
      </c>
      <c r="R874" s="10" t="str">
        <f>IF(tbl_claims[[#This Row],[Date of Birth]]&lt;&gt;"", DATE(YEAR(tbl_claims[[#This Row],[Date of Birth]])+25, MONTH(tbl_claims[[#This Row],[Date of Birth]]), DAY(tbl_claims[[#This Row],[Date of Birth]])), "")</f>
        <v/>
      </c>
    </row>
    <row r="875" spans="1:18" s="9" customFormat="1">
      <c r="A875" s="78"/>
      <c r="B875" s="45"/>
      <c r="C875" s="45"/>
      <c r="D875" s="56"/>
      <c r="E875" s="46"/>
      <c r="F875" s="45"/>
      <c r="G875" s="45"/>
      <c r="H875" s="56"/>
      <c r="I875" s="54"/>
      <c r="J875" s="45"/>
      <c r="K875" s="109"/>
      <c r="L8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5" s="57"/>
      <c r="N875" s="44" t="e">
        <f>VLOOKUP(tbl_claims[[#This Row],[Nationality]],Table4[],3,FALSE)</f>
        <v>#N/A</v>
      </c>
      <c r="O875" s="10" t="str">
        <f>IF(tbl_claims[[#This Row],[Date of Birth]]&lt;&gt;"", DATE(YEAR(tbl_claims[[#This Row],[Date of Birth]])+16, MONTH(tbl_claims[[#This Row],[Date of Birth]]), DAY(tbl_claims[[#This Row],[Date of Birth]])), "")</f>
        <v/>
      </c>
      <c r="P875" s="10" t="str">
        <f>IF(tbl_claims[[#This Row],[Date of Birth]]&lt;&gt;"", DATE(YEAR(tbl_claims[[#This Row],[Date of Birth]])+18, MONTH(tbl_claims[[#This Row],[Date of Birth]]), DAY(tbl_claims[[#This Row],[Date of Birth]])), "")</f>
        <v/>
      </c>
      <c r="Q875" s="10" t="str">
        <f>IF(tbl_claims[[#This Row],[Date of Birth]]&lt;&gt;"", DATE(YEAR(tbl_claims[[#This Row],[Date of Birth]])+21, MONTH(tbl_claims[[#This Row],[Date of Birth]]), DAY(tbl_claims[[#This Row],[Date of Birth]])), "")</f>
        <v/>
      </c>
      <c r="R875" s="10" t="str">
        <f>IF(tbl_claims[[#This Row],[Date of Birth]]&lt;&gt;"", DATE(YEAR(tbl_claims[[#This Row],[Date of Birth]])+25, MONTH(tbl_claims[[#This Row],[Date of Birth]]), DAY(tbl_claims[[#This Row],[Date of Birth]])), "")</f>
        <v/>
      </c>
    </row>
    <row r="876" spans="1:18" s="9" customFormat="1">
      <c r="A876" s="78"/>
      <c r="B876" s="45"/>
      <c r="C876" s="45"/>
      <c r="D876" s="56"/>
      <c r="E876" s="46"/>
      <c r="F876" s="45"/>
      <c r="G876" s="45"/>
      <c r="H876" s="56"/>
      <c r="I876" s="54"/>
      <c r="J876" s="45"/>
      <c r="K876" s="109"/>
      <c r="L8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6" s="57"/>
      <c r="N876" s="44" t="e">
        <f>VLOOKUP(tbl_claims[[#This Row],[Nationality]],Table4[],3,FALSE)</f>
        <v>#N/A</v>
      </c>
      <c r="O876" s="10" t="str">
        <f>IF(tbl_claims[[#This Row],[Date of Birth]]&lt;&gt;"", DATE(YEAR(tbl_claims[[#This Row],[Date of Birth]])+16, MONTH(tbl_claims[[#This Row],[Date of Birth]]), DAY(tbl_claims[[#This Row],[Date of Birth]])), "")</f>
        <v/>
      </c>
      <c r="P876" s="10" t="str">
        <f>IF(tbl_claims[[#This Row],[Date of Birth]]&lt;&gt;"", DATE(YEAR(tbl_claims[[#This Row],[Date of Birth]])+18, MONTH(tbl_claims[[#This Row],[Date of Birth]]), DAY(tbl_claims[[#This Row],[Date of Birth]])), "")</f>
        <v/>
      </c>
      <c r="Q876" s="10" t="str">
        <f>IF(tbl_claims[[#This Row],[Date of Birth]]&lt;&gt;"", DATE(YEAR(tbl_claims[[#This Row],[Date of Birth]])+21, MONTH(tbl_claims[[#This Row],[Date of Birth]]), DAY(tbl_claims[[#This Row],[Date of Birth]])), "")</f>
        <v/>
      </c>
      <c r="R876" s="10" t="str">
        <f>IF(tbl_claims[[#This Row],[Date of Birth]]&lt;&gt;"", DATE(YEAR(tbl_claims[[#This Row],[Date of Birth]])+25, MONTH(tbl_claims[[#This Row],[Date of Birth]]), DAY(tbl_claims[[#This Row],[Date of Birth]])), "")</f>
        <v/>
      </c>
    </row>
    <row r="877" spans="1:18" s="9" customFormat="1">
      <c r="A877" s="78"/>
      <c r="B877" s="45"/>
      <c r="C877" s="45"/>
      <c r="D877" s="56"/>
      <c r="E877" s="46"/>
      <c r="F877" s="45"/>
      <c r="G877" s="45"/>
      <c r="H877" s="56"/>
      <c r="I877" s="54"/>
      <c r="J877" s="45"/>
      <c r="K877" s="109"/>
      <c r="L8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7" s="57"/>
      <c r="N877" s="44" t="e">
        <f>VLOOKUP(tbl_claims[[#This Row],[Nationality]],Table4[],3,FALSE)</f>
        <v>#N/A</v>
      </c>
      <c r="O877" s="10" t="str">
        <f>IF(tbl_claims[[#This Row],[Date of Birth]]&lt;&gt;"", DATE(YEAR(tbl_claims[[#This Row],[Date of Birth]])+16, MONTH(tbl_claims[[#This Row],[Date of Birth]]), DAY(tbl_claims[[#This Row],[Date of Birth]])), "")</f>
        <v/>
      </c>
      <c r="P877" s="10" t="str">
        <f>IF(tbl_claims[[#This Row],[Date of Birth]]&lt;&gt;"", DATE(YEAR(tbl_claims[[#This Row],[Date of Birth]])+18, MONTH(tbl_claims[[#This Row],[Date of Birth]]), DAY(tbl_claims[[#This Row],[Date of Birth]])), "")</f>
        <v/>
      </c>
      <c r="Q877" s="10" t="str">
        <f>IF(tbl_claims[[#This Row],[Date of Birth]]&lt;&gt;"", DATE(YEAR(tbl_claims[[#This Row],[Date of Birth]])+21, MONTH(tbl_claims[[#This Row],[Date of Birth]]), DAY(tbl_claims[[#This Row],[Date of Birth]])), "")</f>
        <v/>
      </c>
      <c r="R877" s="10" t="str">
        <f>IF(tbl_claims[[#This Row],[Date of Birth]]&lt;&gt;"", DATE(YEAR(tbl_claims[[#This Row],[Date of Birth]])+25, MONTH(tbl_claims[[#This Row],[Date of Birth]]), DAY(tbl_claims[[#This Row],[Date of Birth]])), "")</f>
        <v/>
      </c>
    </row>
    <row r="878" spans="1:18" s="9" customFormat="1">
      <c r="A878" s="78"/>
      <c r="B878" s="45"/>
      <c r="C878" s="45"/>
      <c r="D878" s="56"/>
      <c r="E878" s="46"/>
      <c r="F878" s="45"/>
      <c r="G878" s="45"/>
      <c r="H878" s="56"/>
      <c r="I878" s="54"/>
      <c r="J878" s="45"/>
      <c r="K878" s="109"/>
      <c r="L8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8" s="57"/>
      <c r="N878" s="44" t="e">
        <f>VLOOKUP(tbl_claims[[#This Row],[Nationality]],Table4[],3,FALSE)</f>
        <v>#N/A</v>
      </c>
      <c r="O878" s="10" t="str">
        <f>IF(tbl_claims[[#This Row],[Date of Birth]]&lt;&gt;"", DATE(YEAR(tbl_claims[[#This Row],[Date of Birth]])+16, MONTH(tbl_claims[[#This Row],[Date of Birth]]), DAY(tbl_claims[[#This Row],[Date of Birth]])), "")</f>
        <v/>
      </c>
      <c r="P878" s="10" t="str">
        <f>IF(tbl_claims[[#This Row],[Date of Birth]]&lt;&gt;"", DATE(YEAR(tbl_claims[[#This Row],[Date of Birth]])+18, MONTH(tbl_claims[[#This Row],[Date of Birth]]), DAY(tbl_claims[[#This Row],[Date of Birth]])), "")</f>
        <v/>
      </c>
      <c r="Q878" s="10" t="str">
        <f>IF(tbl_claims[[#This Row],[Date of Birth]]&lt;&gt;"", DATE(YEAR(tbl_claims[[#This Row],[Date of Birth]])+21, MONTH(tbl_claims[[#This Row],[Date of Birth]]), DAY(tbl_claims[[#This Row],[Date of Birth]])), "")</f>
        <v/>
      </c>
      <c r="R878" s="10" t="str">
        <f>IF(tbl_claims[[#This Row],[Date of Birth]]&lt;&gt;"", DATE(YEAR(tbl_claims[[#This Row],[Date of Birth]])+25, MONTH(tbl_claims[[#This Row],[Date of Birth]]), DAY(tbl_claims[[#This Row],[Date of Birth]])), "")</f>
        <v/>
      </c>
    </row>
    <row r="879" spans="1:18" s="9" customFormat="1">
      <c r="A879" s="78"/>
      <c r="B879" s="45"/>
      <c r="C879" s="45"/>
      <c r="D879" s="56"/>
      <c r="E879" s="46"/>
      <c r="F879" s="45"/>
      <c r="G879" s="45"/>
      <c r="H879" s="56"/>
      <c r="I879" s="54"/>
      <c r="J879" s="45"/>
      <c r="K879" s="109"/>
      <c r="L8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79" s="57"/>
      <c r="N879" s="44" t="e">
        <f>VLOOKUP(tbl_claims[[#This Row],[Nationality]],Table4[],3,FALSE)</f>
        <v>#N/A</v>
      </c>
      <c r="O879" s="10" t="str">
        <f>IF(tbl_claims[[#This Row],[Date of Birth]]&lt;&gt;"", DATE(YEAR(tbl_claims[[#This Row],[Date of Birth]])+16, MONTH(tbl_claims[[#This Row],[Date of Birth]]), DAY(tbl_claims[[#This Row],[Date of Birth]])), "")</f>
        <v/>
      </c>
      <c r="P879" s="10" t="str">
        <f>IF(tbl_claims[[#This Row],[Date of Birth]]&lt;&gt;"", DATE(YEAR(tbl_claims[[#This Row],[Date of Birth]])+18, MONTH(tbl_claims[[#This Row],[Date of Birth]]), DAY(tbl_claims[[#This Row],[Date of Birth]])), "")</f>
        <v/>
      </c>
      <c r="Q879" s="10" t="str">
        <f>IF(tbl_claims[[#This Row],[Date of Birth]]&lt;&gt;"", DATE(YEAR(tbl_claims[[#This Row],[Date of Birth]])+21, MONTH(tbl_claims[[#This Row],[Date of Birth]]), DAY(tbl_claims[[#This Row],[Date of Birth]])), "")</f>
        <v/>
      </c>
      <c r="R879" s="10" t="str">
        <f>IF(tbl_claims[[#This Row],[Date of Birth]]&lt;&gt;"", DATE(YEAR(tbl_claims[[#This Row],[Date of Birth]])+25, MONTH(tbl_claims[[#This Row],[Date of Birth]]), DAY(tbl_claims[[#This Row],[Date of Birth]])), "")</f>
        <v/>
      </c>
    </row>
    <row r="880" spans="1:18" s="9" customFormat="1">
      <c r="A880" s="78"/>
      <c r="B880" s="45"/>
      <c r="C880" s="45"/>
      <c r="D880" s="56"/>
      <c r="E880" s="46"/>
      <c r="F880" s="45"/>
      <c r="G880" s="45"/>
      <c r="H880" s="56"/>
      <c r="I880" s="54"/>
      <c r="J880" s="45"/>
      <c r="K880" s="109"/>
      <c r="L8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0" s="57"/>
      <c r="N880" s="44" t="e">
        <f>VLOOKUP(tbl_claims[[#This Row],[Nationality]],Table4[],3,FALSE)</f>
        <v>#N/A</v>
      </c>
      <c r="O880" s="10" t="str">
        <f>IF(tbl_claims[[#This Row],[Date of Birth]]&lt;&gt;"", DATE(YEAR(tbl_claims[[#This Row],[Date of Birth]])+16, MONTH(tbl_claims[[#This Row],[Date of Birth]]), DAY(tbl_claims[[#This Row],[Date of Birth]])), "")</f>
        <v/>
      </c>
      <c r="P880" s="10" t="str">
        <f>IF(tbl_claims[[#This Row],[Date of Birth]]&lt;&gt;"", DATE(YEAR(tbl_claims[[#This Row],[Date of Birth]])+18, MONTH(tbl_claims[[#This Row],[Date of Birth]]), DAY(tbl_claims[[#This Row],[Date of Birth]])), "")</f>
        <v/>
      </c>
      <c r="Q880" s="10" t="str">
        <f>IF(tbl_claims[[#This Row],[Date of Birth]]&lt;&gt;"", DATE(YEAR(tbl_claims[[#This Row],[Date of Birth]])+21, MONTH(tbl_claims[[#This Row],[Date of Birth]]), DAY(tbl_claims[[#This Row],[Date of Birth]])), "")</f>
        <v/>
      </c>
      <c r="R880" s="10" t="str">
        <f>IF(tbl_claims[[#This Row],[Date of Birth]]&lt;&gt;"", DATE(YEAR(tbl_claims[[#This Row],[Date of Birth]])+25, MONTH(tbl_claims[[#This Row],[Date of Birth]]), DAY(tbl_claims[[#This Row],[Date of Birth]])), "")</f>
        <v/>
      </c>
    </row>
    <row r="881" spans="1:18" s="9" customFormat="1">
      <c r="A881" s="78"/>
      <c r="B881" s="45"/>
      <c r="C881" s="45"/>
      <c r="D881" s="56"/>
      <c r="E881" s="46"/>
      <c r="F881" s="45"/>
      <c r="G881" s="45"/>
      <c r="H881" s="56"/>
      <c r="I881" s="54"/>
      <c r="J881" s="45"/>
      <c r="K881" s="109"/>
      <c r="L8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1" s="57"/>
      <c r="N881" s="44" t="e">
        <f>VLOOKUP(tbl_claims[[#This Row],[Nationality]],Table4[],3,FALSE)</f>
        <v>#N/A</v>
      </c>
      <c r="O881" s="10" t="str">
        <f>IF(tbl_claims[[#This Row],[Date of Birth]]&lt;&gt;"", DATE(YEAR(tbl_claims[[#This Row],[Date of Birth]])+16, MONTH(tbl_claims[[#This Row],[Date of Birth]]), DAY(tbl_claims[[#This Row],[Date of Birth]])), "")</f>
        <v/>
      </c>
      <c r="P881" s="10" t="str">
        <f>IF(tbl_claims[[#This Row],[Date of Birth]]&lt;&gt;"", DATE(YEAR(tbl_claims[[#This Row],[Date of Birth]])+18, MONTH(tbl_claims[[#This Row],[Date of Birth]]), DAY(tbl_claims[[#This Row],[Date of Birth]])), "")</f>
        <v/>
      </c>
      <c r="Q881" s="10" t="str">
        <f>IF(tbl_claims[[#This Row],[Date of Birth]]&lt;&gt;"", DATE(YEAR(tbl_claims[[#This Row],[Date of Birth]])+21, MONTH(tbl_claims[[#This Row],[Date of Birth]]), DAY(tbl_claims[[#This Row],[Date of Birth]])), "")</f>
        <v/>
      </c>
      <c r="R881" s="10" t="str">
        <f>IF(tbl_claims[[#This Row],[Date of Birth]]&lt;&gt;"", DATE(YEAR(tbl_claims[[#This Row],[Date of Birth]])+25, MONTH(tbl_claims[[#This Row],[Date of Birth]]), DAY(tbl_claims[[#This Row],[Date of Birth]])), "")</f>
        <v/>
      </c>
    </row>
    <row r="882" spans="1:18" s="9" customFormat="1">
      <c r="A882" s="78"/>
      <c r="B882" s="45"/>
      <c r="C882" s="45"/>
      <c r="D882" s="56"/>
      <c r="E882" s="46"/>
      <c r="F882" s="45"/>
      <c r="G882" s="45"/>
      <c r="H882" s="56"/>
      <c r="I882" s="54"/>
      <c r="J882" s="45"/>
      <c r="K882" s="109"/>
      <c r="L8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2" s="57"/>
      <c r="N882" s="44" t="e">
        <f>VLOOKUP(tbl_claims[[#This Row],[Nationality]],Table4[],3,FALSE)</f>
        <v>#N/A</v>
      </c>
      <c r="O882" s="10" t="str">
        <f>IF(tbl_claims[[#This Row],[Date of Birth]]&lt;&gt;"", DATE(YEAR(tbl_claims[[#This Row],[Date of Birth]])+16, MONTH(tbl_claims[[#This Row],[Date of Birth]]), DAY(tbl_claims[[#This Row],[Date of Birth]])), "")</f>
        <v/>
      </c>
      <c r="P882" s="10" t="str">
        <f>IF(tbl_claims[[#This Row],[Date of Birth]]&lt;&gt;"", DATE(YEAR(tbl_claims[[#This Row],[Date of Birth]])+18, MONTH(tbl_claims[[#This Row],[Date of Birth]]), DAY(tbl_claims[[#This Row],[Date of Birth]])), "")</f>
        <v/>
      </c>
      <c r="Q882" s="10" t="str">
        <f>IF(tbl_claims[[#This Row],[Date of Birth]]&lt;&gt;"", DATE(YEAR(tbl_claims[[#This Row],[Date of Birth]])+21, MONTH(tbl_claims[[#This Row],[Date of Birth]]), DAY(tbl_claims[[#This Row],[Date of Birth]])), "")</f>
        <v/>
      </c>
      <c r="R882" s="10" t="str">
        <f>IF(tbl_claims[[#This Row],[Date of Birth]]&lt;&gt;"", DATE(YEAR(tbl_claims[[#This Row],[Date of Birth]])+25, MONTH(tbl_claims[[#This Row],[Date of Birth]]), DAY(tbl_claims[[#This Row],[Date of Birth]])), "")</f>
        <v/>
      </c>
    </row>
    <row r="883" spans="1:18" s="9" customFormat="1">
      <c r="A883" s="78"/>
      <c r="B883" s="45"/>
      <c r="C883" s="45"/>
      <c r="D883" s="56"/>
      <c r="E883" s="46"/>
      <c r="F883" s="45"/>
      <c r="G883" s="45"/>
      <c r="H883" s="56"/>
      <c r="I883" s="54"/>
      <c r="J883" s="45"/>
      <c r="K883" s="109"/>
      <c r="L8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3" s="57"/>
      <c r="N883" s="44" t="e">
        <f>VLOOKUP(tbl_claims[[#This Row],[Nationality]],Table4[],3,FALSE)</f>
        <v>#N/A</v>
      </c>
      <c r="O883" s="10" t="str">
        <f>IF(tbl_claims[[#This Row],[Date of Birth]]&lt;&gt;"", DATE(YEAR(tbl_claims[[#This Row],[Date of Birth]])+16, MONTH(tbl_claims[[#This Row],[Date of Birth]]), DAY(tbl_claims[[#This Row],[Date of Birth]])), "")</f>
        <v/>
      </c>
      <c r="P883" s="10" t="str">
        <f>IF(tbl_claims[[#This Row],[Date of Birth]]&lt;&gt;"", DATE(YEAR(tbl_claims[[#This Row],[Date of Birth]])+18, MONTH(tbl_claims[[#This Row],[Date of Birth]]), DAY(tbl_claims[[#This Row],[Date of Birth]])), "")</f>
        <v/>
      </c>
      <c r="Q883" s="10" t="str">
        <f>IF(tbl_claims[[#This Row],[Date of Birth]]&lt;&gt;"", DATE(YEAR(tbl_claims[[#This Row],[Date of Birth]])+21, MONTH(tbl_claims[[#This Row],[Date of Birth]]), DAY(tbl_claims[[#This Row],[Date of Birth]])), "")</f>
        <v/>
      </c>
      <c r="R883" s="10" t="str">
        <f>IF(tbl_claims[[#This Row],[Date of Birth]]&lt;&gt;"", DATE(YEAR(tbl_claims[[#This Row],[Date of Birth]])+25, MONTH(tbl_claims[[#This Row],[Date of Birth]]), DAY(tbl_claims[[#This Row],[Date of Birth]])), "")</f>
        <v/>
      </c>
    </row>
    <row r="884" spans="1:18" s="9" customFormat="1">
      <c r="A884" s="78"/>
      <c r="B884" s="45"/>
      <c r="C884" s="45"/>
      <c r="D884" s="56"/>
      <c r="E884" s="46"/>
      <c r="F884" s="45"/>
      <c r="G884" s="45"/>
      <c r="H884" s="56"/>
      <c r="I884" s="54"/>
      <c r="J884" s="45"/>
      <c r="K884" s="109"/>
      <c r="L8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4" s="57"/>
      <c r="N884" s="44" t="e">
        <f>VLOOKUP(tbl_claims[[#This Row],[Nationality]],Table4[],3,FALSE)</f>
        <v>#N/A</v>
      </c>
      <c r="O884" s="10" t="str">
        <f>IF(tbl_claims[[#This Row],[Date of Birth]]&lt;&gt;"", DATE(YEAR(tbl_claims[[#This Row],[Date of Birth]])+16, MONTH(tbl_claims[[#This Row],[Date of Birth]]), DAY(tbl_claims[[#This Row],[Date of Birth]])), "")</f>
        <v/>
      </c>
      <c r="P884" s="10" t="str">
        <f>IF(tbl_claims[[#This Row],[Date of Birth]]&lt;&gt;"", DATE(YEAR(tbl_claims[[#This Row],[Date of Birth]])+18, MONTH(tbl_claims[[#This Row],[Date of Birth]]), DAY(tbl_claims[[#This Row],[Date of Birth]])), "")</f>
        <v/>
      </c>
      <c r="Q884" s="10" t="str">
        <f>IF(tbl_claims[[#This Row],[Date of Birth]]&lt;&gt;"", DATE(YEAR(tbl_claims[[#This Row],[Date of Birth]])+21, MONTH(tbl_claims[[#This Row],[Date of Birth]]), DAY(tbl_claims[[#This Row],[Date of Birth]])), "")</f>
        <v/>
      </c>
      <c r="R884" s="10" t="str">
        <f>IF(tbl_claims[[#This Row],[Date of Birth]]&lt;&gt;"", DATE(YEAR(tbl_claims[[#This Row],[Date of Birth]])+25, MONTH(tbl_claims[[#This Row],[Date of Birth]]), DAY(tbl_claims[[#This Row],[Date of Birth]])), "")</f>
        <v/>
      </c>
    </row>
    <row r="885" spans="1:18" s="9" customFormat="1">
      <c r="A885" s="78"/>
      <c r="B885" s="45"/>
      <c r="C885" s="45"/>
      <c r="D885" s="56"/>
      <c r="E885" s="46"/>
      <c r="F885" s="45"/>
      <c r="G885" s="45"/>
      <c r="H885" s="56"/>
      <c r="I885" s="54"/>
      <c r="J885" s="45"/>
      <c r="K885" s="109"/>
      <c r="L8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5" s="57"/>
      <c r="N885" s="44" t="e">
        <f>VLOOKUP(tbl_claims[[#This Row],[Nationality]],Table4[],3,FALSE)</f>
        <v>#N/A</v>
      </c>
      <c r="O885" s="10" t="str">
        <f>IF(tbl_claims[[#This Row],[Date of Birth]]&lt;&gt;"", DATE(YEAR(tbl_claims[[#This Row],[Date of Birth]])+16, MONTH(tbl_claims[[#This Row],[Date of Birth]]), DAY(tbl_claims[[#This Row],[Date of Birth]])), "")</f>
        <v/>
      </c>
      <c r="P885" s="10" t="str">
        <f>IF(tbl_claims[[#This Row],[Date of Birth]]&lt;&gt;"", DATE(YEAR(tbl_claims[[#This Row],[Date of Birth]])+18, MONTH(tbl_claims[[#This Row],[Date of Birth]]), DAY(tbl_claims[[#This Row],[Date of Birth]])), "")</f>
        <v/>
      </c>
      <c r="Q885" s="10" t="str">
        <f>IF(tbl_claims[[#This Row],[Date of Birth]]&lt;&gt;"", DATE(YEAR(tbl_claims[[#This Row],[Date of Birth]])+21, MONTH(tbl_claims[[#This Row],[Date of Birth]]), DAY(tbl_claims[[#This Row],[Date of Birth]])), "")</f>
        <v/>
      </c>
      <c r="R885" s="10" t="str">
        <f>IF(tbl_claims[[#This Row],[Date of Birth]]&lt;&gt;"", DATE(YEAR(tbl_claims[[#This Row],[Date of Birth]])+25, MONTH(tbl_claims[[#This Row],[Date of Birth]]), DAY(tbl_claims[[#This Row],[Date of Birth]])), "")</f>
        <v/>
      </c>
    </row>
    <row r="886" spans="1:18" s="9" customFormat="1">
      <c r="A886" s="78"/>
      <c r="B886" s="45"/>
      <c r="C886" s="45"/>
      <c r="D886" s="56"/>
      <c r="E886" s="46"/>
      <c r="F886" s="45"/>
      <c r="G886" s="45"/>
      <c r="H886" s="56"/>
      <c r="I886" s="54"/>
      <c r="J886" s="45"/>
      <c r="K886" s="109"/>
      <c r="L8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6" s="57"/>
      <c r="N886" s="44" t="e">
        <f>VLOOKUP(tbl_claims[[#This Row],[Nationality]],Table4[],3,FALSE)</f>
        <v>#N/A</v>
      </c>
      <c r="O886" s="10" t="str">
        <f>IF(tbl_claims[[#This Row],[Date of Birth]]&lt;&gt;"", DATE(YEAR(tbl_claims[[#This Row],[Date of Birth]])+16, MONTH(tbl_claims[[#This Row],[Date of Birth]]), DAY(tbl_claims[[#This Row],[Date of Birth]])), "")</f>
        <v/>
      </c>
      <c r="P886" s="10" t="str">
        <f>IF(tbl_claims[[#This Row],[Date of Birth]]&lt;&gt;"", DATE(YEAR(tbl_claims[[#This Row],[Date of Birth]])+18, MONTH(tbl_claims[[#This Row],[Date of Birth]]), DAY(tbl_claims[[#This Row],[Date of Birth]])), "")</f>
        <v/>
      </c>
      <c r="Q886" s="10" t="str">
        <f>IF(tbl_claims[[#This Row],[Date of Birth]]&lt;&gt;"", DATE(YEAR(tbl_claims[[#This Row],[Date of Birth]])+21, MONTH(tbl_claims[[#This Row],[Date of Birth]]), DAY(tbl_claims[[#This Row],[Date of Birth]])), "")</f>
        <v/>
      </c>
      <c r="R886" s="10" t="str">
        <f>IF(tbl_claims[[#This Row],[Date of Birth]]&lt;&gt;"", DATE(YEAR(tbl_claims[[#This Row],[Date of Birth]])+25, MONTH(tbl_claims[[#This Row],[Date of Birth]]), DAY(tbl_claims[[#This Row],[Date of Birth]])), "")</f>
        <v/>
      </c>
    </row>
    <row r="887" spans="1:18" s="9" customFormat="1">
      <c r="A887" s="78"/>
      <c r="B887" s="45"/>
      <c r="C887" s="45"/>
      <c r="D887" s="56"/>
      <c r="E887" s="46"/>
      <c r="F887" s="45"/>
      <c r="G887" s="45"/>
      <c r="H887" s="56"/>
      <c r="I887" s="54"/>
      <c r="J887" s="45"/>
      <c r="K887" s="109"/>
      <c r="L8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7" s="57"/>
      <c r="N887" s="44" t="e">
        <f>VLOOKUP(tbl_claims[[#This Row],[Nationality]],Table4[],3,FALSE)</f>
        <v>#N/A</v>
      </c>
      <c r="O887" s="10" t="str">
        <f>IF(tbl_claims[[#This Row],[Date of Birth]]&lt;&gt;"", DATE(YEAR(tbl_claims[[#This Row],[Date of Birth]])+16, MONTH(tbl_claims[[#This Row],[Date of Birth]]), DAY(tbl_claims[[#This Row],[Date of Birth]])), "")</f>
        <v/>
      </c>
      <c r="P887" s="10" t="str">
        <f>IF(tbl_claims[[#This Row],[Date of Birth]]&lt;&gt;"", DATE(YEAR(tbl_claims[[#This Row],[Date of Birth]])+18, MONTH(tbl_claims[[#This Row],[Date of Birth]]), DAY(tbl_claims[[#This Row],[Date of Birth]])), "")</f>
        <v/>
      </c>
      <c r="Q887" s="10" t="str">
        <f>IF(tbl_claims[[#This Row],[Date of Birth]]&lt;&gt;"", DATE(YEAR(tbl_claims[[#This Row],[Date of Birth]])+21, MONTH(tbl_claims[[#This Row],[Date of Birth]]), DAY(tbl_claims[[#This Row],[Date of Birth]])), "")</f>
        <v/>
      </c>
      <c r="R887" s="10" t="str">
        <f>IF(tbl_claims[[#This Row],[Date of Birth]]&lt;&gt;"", DATE(YEAR(tbl_claims[[#This Row],[Date of Birth]])+25, MONTH(tbl_claims[[#This Row],[Date of Birth]]), DAY(tbl_claims[[#This Row],[Date of Birth]])), "")</f>
        <v/>
      </c>
    </row>
    <row r="888" spans="1:18" s="9" customFormat="1">
      <c r="A888" s="78"/>
      <c r="B888" s="45"/>
      <c r="C888" s="45"/>
      <c r="D888" s="56"/>
      <c r="E888" s="46"/>
      <c r="F888" s="45"/>
      <c r="G888" s="45"/>
      <c r="H888" s="56"/>
      <c r="I888" s="54"/>
      <c r="J888" s="45"/>
      <c r="K888" s="109"/>
      <c r="L8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8" s="57"/>
      <c r="N888" s="44" t="e">
        <f>VLOOKUP(tbl_claims[[#This Row],[Nationality]],Table4[],3,FALSE)</f>
        <v>#N/A</v>
      </c>
      <c r="O888" s="10" t="str">
        <f>IF(tbl_claims[[#This Row],[Date of Birth]]&lt;&gt;"", DATE(YEAR(tbl_claims[[#This Row],[Date of Birth]])+16, MONTH(tbl_claims[[#This Row],[Date of Birth]]), DAY(tbl_claims[[#This Row],[Date of Birth]])), "")</f>
        <v/>
      </c>
      <c r="P888" s="10" t="str">
        <f>IF(tbl_claims[[#This Row],[Date of Birth]]&lt;&gt;"", DATE(YEAR(tbl_claims[[#This Row],[Date of Birth]])+18, MONTH(tbl_claims[[#This Row],[Date of Birth]]), DAY(tbl_claims[[#This Row],[Date of Birth]])), "")</f>
        <v/>
      </c>
      <c r="Q888" s="10" t="str">
        <f>IF(tbl_claims[[#This Row],[Date of Birth]]&lt;&gt;"", DATE(YEAR(tbl_claims[[#This Row],[Date of Birth]])+21, MONTH(tbl_claims[[#This Row],[Date of Birth]]), DAY(tbl_claims[[#This Row],[Date of Birth]])), "")</f>
        <v/>
      </c>
      <c r="R888" s="10" t="str">
        <f>IF(tbl_claims[[#This Row],[Date of Birth]]&lt;&gt;"", DATE(YEAR(tbl_claims[[#This Row],[Date of Birth]])+25, MONTH(tbl_claims[[#This Row],[Date of Birth]]), DAY(tbl_claims[[#This Row],[Date of Birth]])), "")</f>
        <v/>
      </c>
    </row>
    <row r="889" spans="1:18" s="9" customFormat="1">
      <c r="A889" s="78"/>
      <c r="B889" s="45"/>
      <c r="C889" s="45"/>
      <c r="D889" s="56"/>
      <c r="E889" s="46"/>
      <c r="F889" s="45"/>
      <c r="G889" s="45"/>
      <c r="H889" s="56"/>
      <c r="I889" s="54"/>
      <c r="J889" s="45"/>
      <c r="K889" s="109"/>
      <c r="L8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89" s="57"/>
      <c r="N889" s="44" t="e">
        <f>VLOOKUP(tbl_claims[[#This Row],[Nationality]],Table4[],3,FALSE)</f>
        <v>#N/A</v>
      </c>
      <c r="O889" s="10" t="str">
        <f>IF(tbl_claims[[#This Row],[Date of Birth]]&lt;&gt;"", DATE(YEAR(tbl_claims[[#This Row],[Date of Birth]])+16, MONTH(tbl_claims[[#This Row],[Date of Birth]]), DAY(tbl_claims[[#This Row],[Date of Birth]])), "")</f>
        <v/>
      </c>
      <c r="P889" s="10" t="str">
        <f>IF(tbl_claims[[#This Row],[Date of Birth]]&lt;&gt;"", DATE(YEAR(tbl_claims[[#This Row],[Date of Birth]])+18, MONTH(tbl_claims[[#This Row],[Date of Birth]]), DAY(tbl_claims[[#This Row],[Date of Birth]])), "")</f>
        <v/>
      </c>
      <c r="Q889" s="10" t="str">
        <f>IF(tbl_claims[[#This Row],[Date of Birth]]&lt;&gt;"", DATE(YEAR(tbl_claims[[#This Row],[Date of Birth]])+21, MONTH(tbl_claims[[#This Row],[Date of Birth]]), DAY(tbl_claims[[#This Row],[Date of Birth]])), "")</f>
        <v/>
      </c>
      <c r="R889" s="10" t="str">
        <f>IF(tbl_claims[[#This Row],[Date of Birth]]&lt;&gt;"", DATE(YEAR(tbl_claims[[#This Row],[Date of Birth]])+25, MONTH(tbl_claims[[#This Row],[Date of Birth]]), DAY(tbl_claims[[#This Row],[Date of Birth]])), "")</f>
        <v/>
      </c>
    </row>
    <row r="890" spans="1:18" s="9" customFormat="1">
      <c r="A890" s="78"/>
      <c r="B890" s="45"/>
      <c r="C890" s="45"/>
      <c r="D890" s="56"/>
      <c r="E890" s="46"/>
      <c r="F890" s="45"/>
      <c r="G890" s="45"/>
      <c r="H890" s="56"/>
      <c r="I890" s="54"/>
      <c r="J890" s="45"/>
      <c r="K890" s="109"/>
      <c r="L8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0" s="57"/>
      <c r="N890" s="44" t="e">
        <f>VLOOKUP(tbl_claims[[#This Row],[Nationality]],Table4[],3,FALSE)</f>
        <v>#N/A</v>
      </c>
      <c r="O890" s="10" t="str">
        <f>IF(tbl_claims[[#This Row],[Date of Birth]]&lt;&gt;"", DATE(YEAR(tbl_claims[[#This Row],[Date of Birth]])+16, MONTH(tbl_claims[[#This Row],[Date of Birth]]), DAY(tbl_claims[[#This Row],[Date of Birth]])), "")</f>
        <v/>
      </c>
      <c r="P890" s="10" t="str">
        <f>IF(tbl_claims[[#This Row],[Date of Birth]]&lt;&gt;"", DATE(YEAR(tbl_claims[[#This Row],[Date of Birth]])+18, MONTH(tbl_claims[[#This Row],[Date of Birth]]), DAY(tbl_claims[[#This Row],[Date of Birth]])), "")</f>
        <v/>
      </c>
      <c r="Q890" s="10" t="str">
        <f>IF(tbl_claims[[#This Row],[Date of Birth]]&lt;&gt;"", DATE(YEAR(tbl_claims[[#This Row],[Date of Birth]])+21, MONTH(tbl_claims[[#This Row],[Date of Birth]]), DAY(tbl_claims[[#This Row],[Date of Birth]])), "")</f>
        <v/>
      </c>
      <c r="R890" s="10" t="str">
        <f>IF(tbl_claims[[#This Row],[Date of Birth]]&lt;&gt;"", DATE(YEAR(tbl_claims[[#This Row],[Date of Birth]])+25, MONTH(tbl_claims[[#This Row],[Date of Birth]]), DAY(tbl_claims[[#This Row],[Date of Birth]])), "")</f>
        <v/>
      </c>
    </row>
    <row r="891" spans="1:18" s="9" customFormat="1">
      <c r="A891" s="78"/>
      <c r="B891" s="45"/>
      <c r="C891" s="45"/>
      <c r="D891" s="56"/>
      <c r="E891" s="46"/>
      <c r="F891" s="45"/>
      <c r="G891" s="45"/>
      <c r="H891" s="56"/>
      <c r="I891" s="54"/>
      <c r="J891" s="45"/>
      <c r="K891" s="109"/>
      <c r="L8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1" s="57"/>
      <c r="N891" s="44" t="e">
        <f>VLOOKUP(tbl_claims[[#This Row],[Nationality]],Table4[],3,FALSE)</f>
        <v>#N/A</v>
      </c>
      <c r="O891" s="10" t="str">
        <f>IF(tbl_claims[[#This Row],[Date of Birth]]&lt;&gt;"", DATE(YEAR(tbl_claims[[#This Row],[Date of Birth]])+16, MONTH(tbl_claims[[#This Row],[Date of Birth]]), DAY(tbl_claims[[#This Row],[Date of Birth]])), "")</f>
        <v/>
      </c>
      <c r="P891" s="10" t="str">
        <f>IF(tbl_claims[[#This Row],[Date of Birth]]&lt;&gt;"", DATE(YEAR(tbl_claims[[#This Row],[Date of Birth]])+18, MONTH(tbl_claims[[#This Row],[Date of Birth]]), DAY(tbl_claims[[#This Row],[Date of Birth]])), "")</f>
        <v/>
      </c>
      <c r="Q891" s="10" t="str">
        <f>IF(tbl_claims[[#This Row],[Date of Birth]]&lt;&gt;"", DATE(YEAR(tbl_claims[[#This Row],[Date of Birth]])+21, MONTH(tbl_claims[[#This Row],[Date of Birth]]), DAY(tbl_claims[[#This Row],[Date of Birth]])), "")</f>
        <v/>
      </c>
      <c r="R891" s="10" t="str">
        <f>IF(tbl_claims[[#This Row],[Date of Birth]]&lt;&gt;"", DATE(YEAR(tbl_claims[[#This Row],[Date of Birth]])+25, MONTH(tbl_claims[[#This Row],[Date of Birth]]), DAY(tbl_claims[[#This Row],[Date of Birth]])), "")</f>
        <v/>
      </c>
    </row>
    <row r="892" spans="1:18" s="9" customFormat="1">
      <c r="A892" s="78"/>
      <c r="B892" s="45"/>
      <c r="C892" s="45"/>
      <c r="D892" s="56"/>
      <c r="E892" s="46"/>
      <c r="F892" s="45"/>
      <c r="G892" s="45"/>
      <c r="H892" s="56"/>
      <c r="I892" s="54"/>
      <c r="J892" s="45"/>
      <c r="K892" s="109"/>
      <c r="L8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2" s="57"/>
      <c r="N892" s="44" t="e">
        <f>VLOOKUP(tbl_claims[[#This Row],[Nationality]],Table4[],3,FALSE)</f>
        <v>#N/A</v>
      </c>
      <c r="O892" s="10" t="str">
        <f>IF(tbl_claims[[#This Row],[Date of Birth]]&lt;&gt;"", DATE(YEAR(tbl_claims[[#This Row],[Date of Birth]])+16, MONTH(tbl_claims[[#This Row],[Date of Birth]]), DAY(tbl_claims[[#This Row],[Date of Birth]])), "")</f>
        <v/>
      </c>
      <c r="P892" s="10" t="str">
        <f>IF(tbl_claims[[#This Row],[Date of Birth]]&lt;&gt;"", DATE(YEAR(tbl_claims[[#This Row],[Date of Birth]])+18, MONTH(tbl_claims[[#This Row],[Date of Birth]]), DAY(tbl_claims[[#This Row],[Date of Birth]])), "")</f>
        <v/>
      </c>
      <c r="Q892" s="10" t="str">
        <f>IF(tbl_claims[[#This Row],[Date of Birth]]&lt;&gt;"", DATE(YEAR(tbl_claims[[#This Row],[Date of Birth]])+21, MONTH(tbl_claims[[#This Row],[Date of Birth]]), DAY(tbl_claims[[#This Row],[Date of Birth]])), "")</f>
        <v/>
      </c>
      <c r="R892" s="10" t="str">
        <f>IF(tbl_claims[[#This Row],[Date of Birth]]&lt;&gt;"", DATE(YEAR(tbl_claims[[#This Row],[Date of Birth]])+25, MONTH(tbl_claims[[#This Row],[Date of Birth]]), DAY(tbl_claims[[#This Row],[Date of Birth]])), "")</f>
        <v/>
      </c>
    </row>
    <row r="893" spans="1:18" s="9" customFormat="1">
      <c r="A893" s="78"/>
      <c r="B893" s="45"/>
      <c r="C893" s="45"/>
      <c r="D893" s="56"/>
      <c r="E893" s="46"/>
      <c r="F893" s="45"/>
      <c r="G893" s="45"/>
      <c r="H893" s="56"/>
      <c r="I893" s="54"/>
      <c r="J893" s="45"/>
      <c r="K893" s="109"/>
      <c r="L8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3" s="57"/>
      <c r="N893" s="44" t="e">
        <f>VLOOKUP(tbl_claims[[#This Row],[Nationality]],Table4[],3,FALSE)</f>
        <v>#N/A</v>
      </c>
      <c r="O893" s="10" t="str">
        <f>IF(tbl_claims[[#This Row],[Date of Birth]]&lt;&gt;"", DATE(YEAR(tbl_claims[[#This Row],[Date of Birth]])+16, MONTH(tbl_claims[[#This Row],[Date of Birth]]), DAY(tbl_claims[[#This Row],[Date of Birth]])), "")</f>
        <v/>
      </c>
      <c r="P893" s="10" t="str">
        <f>IF(tbl_claims[[#This Row],[Date of Birth]]&lt;&gt;"", DATE(YEAR(tbl_claims[[#This Row],[Date of Birth]])+18, MONTH(tbl_claims[[#This Row],[Date of Birth]]), DAY(tbl_claims[[#This Row],[Date of Birth]])), "")</f>
        <v/>
      </c>
      <c r="Q893" s="10" t="str">
        <f>IF(tbl_claims[[#This Row],[Date of Birth]]&lt;&gt;"", DATE(YEAR(tbl_claims[[#This Row],[Date of Birth]])+21, MONTH(tbl_claims[[#This Row],[Date of Birth]]), DAY(tbl_claims[[#This Row],[Date of Birth]])), "")</f>
        <v/>
      </c>
      <c r="R893" s="10" t="str">
        <f>IF(tbl_claims[[#This Row],[Date of Birth]]&lt;&gt;"", DATE(YEAR(tbl_claims[[#This Row],[Date of Birth]])+25, MONTH(tbl_claims[[#This Row],[Date of Birth]]), DAY(tbl_claims[[#This Row],[Date of Birth]])), "")</f>
        <v/>
      </c>
    </row>
    <row r="894" spans="1:18" s="9" customFormat="1">
      <c r="A894" s="78"/>
      <c r="B894" s="45"/>
      <c r="C894" s="45"/>
      <c r="D894" s="56"/>
      <c r="E894" s="46"/>
      <c r="F894" s="45"/>
      <c r="G894" s="45"/>
      <c r="H894" s="56"/>
      <c r="I894" s="54"/>
      <c r="J894" s="45"/>
      <c r="K894" s="109"/>
      <c r="L8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4" s="57"/>
      <c r="N894" s="44" t="e">
        <f>VLOOKUP(tbl_claims[[#This Row],[Nationality]],Table4[],3,FALSE)</f>
        <v>#N/A</v>
      </c>
      <c r="O894" s="10" t="str">
        <f>IF(tbl_claims[[#This Row],[Date of Birth]]&lt;&gt;"", DATE(YEAR(tbl_claims[[#This Row],[Date of Birth]])+16, MONTH(tbl_claims[[#This Row],[Date of Birth]]), DAY(tbl_claims[[#This Row],[Date of Birth]])), "")</f>
        <v/>
      </c>
      <c r="P894" s="10" t="str">
        <f>IF(tbl_claims[[#This Row],[Date of Birth]]&lt;&gt;"", DATE(YEAR(tbl_claims[[#This Row],[Date of Birth]])+18, MONTH(tbl_claims[[#This Row],[Date of Birth]]), DAY(tbl_claims[[#This Row],[Date of Birth]])), "")</f>
        <v/>
      </c>
      <c r="Q894" s="10" t="str">
        <f>IF(tbl_claims[[#This Row],[Date of Birth]]&lt;&gt;"", DATE(YEAR(tbl_claims[[#This Row],[Date of Birth]])+21, MONTH(tbl_claims[[#This Row],[Date of Birth]]), DAY(tbl_claims[[#This Row],[Date of Birth]])), "")</f>
        <v/>
      </c>
      <c r="R894" s="10" t="str">
        <f>IF(tbl_claims[[#This Row],[Date of Birth]]&lt;&gt;"", DATE(YEAR(tbl_claims[[#This Row],[Date of Birth]])+25, MONTH(tbl_claims[[#This Row],[Date of Birth]]), DAY(tbl_claims[[#This Row],[Date of Birth]])), "")</f>
        <v/>
      </c>
    </row>
    <row r="895" spans="1:18" s="9" customFormat="1">
      <c r="A895" s="78"/>
      <c r="B895" s="45"/>
      <c r="C895" s="45"/>
      <c r="D895" s="56"/>
      <c r="E895" s="46"/>
      <c r="F895" s="45"/>
      <c r="G895" s="45"/>
      <c r="H895" s="56"/>
      <c r="I895" s="54"/>
      <c r="J895" s="45"/>
      <c r="K895" s="109"/>
      <c r="L8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5" s="57"/>
      <c r="N895" s="44" t="e">
        <f>VLOOKUP(tbl_claims[[#This Row],[Nationality]],Table4[],3,FALSE)</f>
        <v>#N/A</v>
      </c>
      <c r="O895" s="10" t="str">
        <f>IF(tbl_claims[[#This Row],[Date of Birth]]&lt;&gt;"", DATE(YEAR(tbl_claims[[#This Row],[Date of Birth]])+16, MONTH(tbl_claims[[#This Row],[Date of Birth]]), DAY(tbl_claims[[#This Row],[Date of Birth]])), "")</f>
        <v/>
      </c>
      <c r="P895" s="10" t="str">
        <f>IF(tbl_claims[[#This Row],[Date of Birth]]&lt;&gt;"", DATE(YEAR(tbl_claims[[#This Row],[Date of Birth]])+18, MONTH(tbl_claims[[#This Row],[Date of Birth]]), DAY(tbl_claims[[#This Row],[Date of Birth]])), "")</f>
        <v/>
      </c>
      <c r="Q895" s="10" t="str">
        <f>IF(tbl_claims[[#This Row],[Date of Birth]]&lt;&gt;"", DATE(YEAR(tbl_claims[[#This Row],[Date of Birth]])+21, MONTH(tbl_claims[[#This Row],[Date of Birth]]), DAY(tbl_claims[[#This Row],[Date of Birth]])), "")</f>
        <v/>
      </c>
      <c r="R895" s="10" t="str">
        <f>IF(tbl_claims[[#This Row],[Date of Birth]]&lt;&gt;"", DATE(YEAR(tbl_claims[[#This Row],[Date of Birth]])+25, MONTH(tbl_claims[[#This Row],[Date of Birth]]), DAY(tbl_claims[[#This Row],[Date of Birth]])), "")</f>
        <v/>
      </c>
    </row>
    <row r="896" spans="1:18" s="9" customFormat="1">
      <c r="A896" s="78"/>
      <c r="B896" s="45"/>
      <c r="C896" s="45"/>
      <c r="D896" s="56"/>
      <c r="E896" s="46"/>
      <c r="F896" s="45"/>
      <c r="G896" s="45"/>
      <c r="H896" s="56"/>
      <c r="I896" s="54"/>
      <c r="J896" s="45"/>
      <c r="K896" s="109"/>
      <c r="L8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6" s="57"/>
      <c r="N896" s="44" t="e">
        <f>VLOOKUP(tbl_claims[[#This Row],[Nationality]],Table4[],3,FALSE)</f>
        <v>#N/A</v>
      </c>
      <c r="O896" s="10" t="str">
        <f>IF(tbl_claims[[#This Row],[Date of Birth]]&lt;&gt;"", DATE(YEAR(tbl_claims[[#This Row],[Date of Birth]])+16, MONTH(tbl_claims[[#This Row],[Date of Birth]]), DAY(tbl_claims[[#This Row],[Date of Birth]])), "")</f>
        <v/>
      </c>
      <c r="P896" s="10" t="str">
        <f>IF(tbl_claims[[#This Row],[Date of Birth]]&lt;&gt;"", DATE(YEAR(tbl_claims[[#This Row],[Date of Birth]])+18, MONTH(tbl_claims[[#This Row],[Date of Birth]]), DAY(tbl_claims[[#This Row],[Date of Birth]])), "")</f>
        <v/>
      </c>
      <c r="Q896" s="10" t="str">
        <f>IF(tbl_claims[[#This Row],[Date of Birth]]&lt;&gt;"", DATE(YEAR(tbl_claims[[#This Row],[Date of Birth]])+21, MONTH(tbl_claims[[#This Row],[Date of Birth]]), DAY(tbl_claims[[#This Row],[Date of Birth]])), "")</f>
        <v/>
      </c>
      <c r="R896" s="10" t="str">
        <f>IF(tbl_claims[[#This Row],[Date of Birth]]&lt;&gt;"", DATE(YEAR(tbl_claims[[#This Row],[Date of Birth]])+25, MONTH(tbl_claims[[#This Row],[Date of Birth]]), DAY(tbl_claims[[#This Row],[Date of Birth]])), "")</f>
        <v/>
      </c>
    </row>
    <row r="897" spans="1:18" s="9" customFormat="1">
      <c r="A897" s="78"/>
      <c r="B897" s="45"/>
      <c r="C897" s="45"/>
      <c r="D897" s="56"/>
      <c r="E897" s="46"/>
      <c r="F897" s="45"/>
      <c r="G897" s="45"/>
      <c r="H897" s="56"/>
      <c r="I897" s="54"/>
      <c r="J897" s="45"/>
      <c r="K897" s="109"/>
      <c r="L8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7" s="57"/>
      <c r="N897" s="44" t="e">
        <f>VLOOKUP(tbl_claims[[#This Row],[Nationality]],Table4[],3,FALSE)</f>
        <v>#N/A</v>
      </c>
      <c r="O897" s="10" t="str">
        <f>IF(tbl_claims[[#This Row],[Date of Birth]]&lt;&gt;"", DATE(YEAR(tbl_claims[[#This Row],[Date of Birth]])+16, MONTH(tbl_claims[[#This Row],[Date of Birth]]), DAY(tbl_claims[[#This Row],[Date of Birth]])), "")</f>
        <v/>
      </c>
      <c r="P897" s="10" t="str">
        <f>IF(tbl_claims[[#This Row],[Date of Birth]]&lt;&gt;"", DATE(YEAR(tbl_claims[[#This Row],[Date of Birth]])+18, MONTH(tbl_claims[[#This Row],[Date of Birth]]), DAY(tbl_claims[[#This Row],[Date of Birth]])), "")</f>
        <v/>
      </c>
      <c r="Q897" s="10" t="str">
        <f>IF(tbl_claims[[#This Row],[Date of Birth]]&lt;&gt;"", DATE(YEAR(tbl_claims[[#This Row],[Date of Birth]])+21, MONTH(tbl_claims[[#This Row],[Date of Birth]]), DAY(tbl_claims[[#This Row],[Date of Birth]])), "")</f>
        <v/>
      </c>
      <c r="R897" s="10" t="str">
        <f>IF(tbl_claims[[#This Row],[Date of Birth]]&lt;&gt;"", DATE(YEAR(tbl_claims[[#This Row],[Date of Birth]])+25, MONTH(tbl_claims[[#This Row],[Date of Birth]]), DAY(tbl_claims[[#This Row],[Date of Birth]])), "")</f>
        <v/>
      </c>
    </row>
    <row r="898" spans="1:18" s="9" customFormat="1">
      <c r="A898" s="78"/>
      <c r="B898" s="45"/>
      <c r="C898" s="45"/>
      <c r="D898" s="56"/>
      <c r="E898" s="46"/>
      <c r="F898" s="45"/>
      <c r="G898" s="45"/>
      <c r="H898" s="56"/>
      <c r="I898" s="54"/>
      <c r="J898" s="45"/>
      <c r="K898" s="109"/>
      <c r="L8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8" s="57"/>
      <c r="N898" s="44" t="e">
        <f>VLOOKUP(tbl_claims[[#This Row],[Nationality]],Table4[],3,FALSE)</f>
        <v>#N/A</v>
      </c>
      <c r="O898" s="10" t="str">
        <f>IF(tbl_claims[[#This Row],[Date of Birth]]&lt;&gt;"", DATE(YEAR(tbl_claims[[#This Row],[Date of Birth]])+16, MONTH(tbl_claims[[#This Row],[Date of Birth]]), DAY(tbl_claims[[#This Row],[Date of Birth]])), "")</f>
        <v/>
      </c>
      <c r="P898" s="10" t="str">
        <f>IF(tbl_claims[[#This Row],[Date of Birth]]&lt;&gt;"", DATE(YEAR(tbl_claims[[#This Row],[Date of Birth]])+18, MONTH(tbl_claims[[#This Row],[Date of Birth]]), DAY(tbl_claims[[#This Row],[Date of Birth]])), "")</f>
        <v/>
      </c>
      <c r="Q898" s="10" t="str">
        <f>IF(tbl_claims[[#This Row],[Date of Birth]]&lt;&gt;"", DATE(YEAR(tbl_claims[[#This Row],[Date of Birth]])+21, MONTH(tbl_claims[[#This Row],[Date of Birth]]), DAY(tbl_claims[[#This Row],[Date of Birth]])), "")</f>
        <v/>
      </c>
      <c r="R898" s="10" t="str">
        <f>IF(tbl_claims[[#This Row],[Date of Birth]]&lt;&gt;"", DATE(YEAR(tbl_claims[[#This Row],[Date of Birth]])+25, MONTH(tbl_claims[[#This Row],[Date of Birth]]), DAY(tbl_claims[[#This Row],[Date of Birth]])), "")</f>
        <v/>
      </c>
    </row>
    <row r="899" spans="1:18" s="9" customFormat="1">
      <c r="A899" s="78"/>
      <c r="B899" s="45"/>
      <c r="C899" s="45"/>
      <c r="D899" s="56"/>
      <c r="E899" s="46"/>
      <c r="F899" s="45"/>
      <c r="G899" s="45"/>
      <c r="H899" s="56"/>
      <c r="I899" s="54"/>
      <c r="J899" s="45"/>
      <c r="K899" s="109"/>
      <c r="L8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Date]]&gt;=$Q899,"Re-check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899" s="57"/>
      <c r="N899" s="44" t="e">
        <f>VLOOKUP(tbl_claims[[#This Row],[Nationality]],Table4[],3,FALSE)</f>
        <v>#N/A</v>
      </c>
      <c r="O899" s="10" t="str">
        <f>IF(tbl_claims[[#This Row],[Date of Birth]]&lt;&gt;"", DATE(YEAR(tbl_claims[[#This Row],[Date of Birth]])+16, MONTH(tbl_claims[[#This Row],[Date of Birth]]), DAY(tbl_claims[[#This Row],[Date of Birth]])), "")</f>
        <v/>
      </c>
      <c r="P899" s="10" t="str">
        <f>IF(tbl_claims[[#This Row],[Date of Birth]]&lt;&gt;"", DATE(YEAR(tbl_claims[[#This Row],[Date of Birth]])+18, MONTH(tbl_claims[[#This Row],[Date of Birth]]), DAY(tbl_claims[[#This Row],[Date of Birth]])), "")</f>
        <v/>
      </c>
      <c r="Q899" s="10" t="str">
        <f>IF(tbl_claims[[#This Row],[Date of Birth]]&lt;&gt;"", DATE(YEAR(tbl_claims[[#This Row],[Date of Birth]])+21, MONTH(tbl_claims[[#This Row],[Date of Birth]]), DAY(tbl_claims[[#This Row],[Date of Birth]])), "")</f>
        <v/>
      </c>
      <c r="R899" s="10" t="str">
        <f>IF(tbl_claims[[#This Row],[Date of Birth]]&lt;&gt;"", DATE(YEAR(tbl_claims[[#This Row],[Date of Birth]])+25, MONTH(tbl_claims[[#This Row],[Date of Birth]]), DAY(tbl_claims[[#This Row],[Date of Birth]])), "")</f>
        <v/>
      </c>
    </row>
    <row r="900" spans="1:18" s="9" customFormat="1">
      <c r="A900" s="78"/>
      <c r="B900" s="45"/>
      <c r="C900" s="45"/>
      <c r="D900" s="56"/>
      <c r="E900" s="46"/>
      <c r="F900" s="45"/>
      <c r="G900" s="45"/>
      <c r="H900" s="56"/>
      <c r="I900" s="54"/>
      <c r="J900" s="45"/>
      <c r="K900" s="109"/>
      <c r="L9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0" s="57"/>
      <c r="N900" s="44" t="e">
        <f>VLOOKUP(tbl_claims[[#This Row],[Nationality]],Table4[],3,FALSE)</f>
        <v>#N/A</v>
      </c>
      <c r="O900" s="10" t="str">
        <f>IF(tbl_claims[[#This Row],[Date of Birth]]&lt;&gt;"", DATE(YEAR(tbl_claims[[#This Row],[Date of Birth]])+16, MONTH(tbl_claims[[#This Row],[Date of Birth]]), DAY(tbl_claims[[#This Row],[Date of Birth]])), "")</f>
        <v/>
      </c>
      <c r="P900" s="10" t="str">
        <f>IF(tbl_claims[[#This Row],[Date of Birth]]&lt;&gt;"", DATE(YEAR(tbl_claims[[#This Row],[Date of Birth]])+18, MONTH(tbl_claims[[#This Row],[Date of Birth]]), DAY(tbl_claims[[#This Row],[Date of Birth]])), "")</f>
        <v/>
      </c>
      <c r="Q900" s="10" t="str">
        <f>IF(tbl_claims[[#This Row],[Date of Birth]]&lt;&gt;"", DATE(YEAR(tbl_claims[[#This Row],[Date of Birth]])+21, MONTH(tbl_claims[[#This Row],[Date of Birth]]), DAY(tbl_claims[[#This Row],[Date of Birth]])), "")</f>
        <v/>
      </c>
      <c r="R900" s="10" t="str">
        <f>IF(tbl_claims[[#This Row],[Date of Birth]]&lt;&gt;"", DATE(YEAR(tbl_claims[[#This Row],[Date of Birth]])+25, MONTH(tbl_claims[[#This Row],[Date of Birth]]), DAY(tbl_claims[[#This Row],[Date of Birth]])), "")</f>
        <v/>
      </c>
    </row>
    <row r="901" spans="1:18" s="9" customFormat="1">
      <c r="A901" s="78"/>
      <c r="B901" s="45"/>
      <c r="C901" s="45"/>
      <c r="D901" s="56"/>
      <c r="E901" s="46"/>
      <c r="F901" s="45"/>
      <c r="G901" s="45"/>
      <c r="H901" s="56"/>
      <c r="I901" s="54"/>
      <c r="J901" s="45"/>
      <c r="K901" s="109"/>
      <c r="L9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1" s="57"/>
      <c r="N901" s="44" t="e">
        <f>VLOOKUP(tbl_claims[[#This Row],[Nationality]],Table4[],3,FALSE)</f>
        <v>#N/A</v>
      </c>
      <c r="O901" s="10" t="str">
        <f>IF(tbl_claims[[#This Row],[Date of Birth]]&lt;&gt;"", DATE(YEAR(tbl_claims[[#This Row],[Date of Birth]])+16, MONTH(tbl_claims[[#This Row],[Date of Birth]]), DAY(tbl_claims[[#This Row],[Date of Birth]])), "")</f>
        <v/>
      </c>
      <c r="P901" s="10" t="str">
        <f>IF(tbl_claims[[#This Row],[Date of Birth]]&lt;&gt;"", DATE(YEAR(tbl_claims[[#This Row],[Date of Birth]])+18, MONTH(tbl_claims[[#This Row],[Date of Birth]]), DAY(tbl_claims[[#This Row],[Date of Birth]])), "")</f>
        <v/>
      </c>
      <c r="Q901" s="10" t="str">
        <f>IF(tbl_claims[[#This Row],[Date of Birth]]&lt;&gt;"", DATE(YEAR(tbl_claims[[#This Row],[Date of Birth]])+21, MONTH(tbl_claims[[#This Row],[Date of Birth]]), DAY(tbl_claims[[#This Row],[Date of Birth]])), "")</f>
        <v/>
      </c>
      <c r="R901" s="10" t="str">
        <f>IF(tbl_claims[[#This Row],[Date of Birth]]&lt;&gt;"", DATE(YEAR(tbl_claims[[#This Row],[Date of Birth]])+25, MONTH(tbl_claims[[#This Row],[Date of Birth]]), DAY(tbl_claims[[#This Row],[Date of Birth]])), "")</f>
        <v/>
      </c>
    </row>
    <row r="902" spans="1:18" s="9" customFormat="1">
      <c r="A902" s="78"/>
      <c r="B902" s="45"/>
      <c r="C902" s="45"/>
      <c r="D902" s="56"/>
      <c r="E902" s="46"/>
      <c r="F902" s="45"/>
      <c r="G902" s="45"/>
      <c r="H902" s="56"/>
      <c r="I902" s="54"/>
      <c r="J902" s="45"/>
      <c r="K902" s="109"/>
      <c r="L9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2" s="57"/>
      <c r="N902" s="44" t="e">
        <f>VLOOKUP(tbl_claims[[#This Row],[Nationality]],Table4[],3,FALSE)</f>
        <v>#N/A</v>
      </c>
      <c r="O902" s="10" t="str">
        <f>IF(tbl_claims[[#This Row],[Date of Birth]]&lt;&gt;"", DATE(YEAR(tbl_claims[[#This Row],[Date of Birth]])+16, MONTH(tbl_claims[[#This Row],[Date of Birth]]), DAY(tbl_claims[[#This Row],[Date of Birth]])), "")</f>
        <v/>
      </c>
      <c r="P902" s="10" t="str">
        <f>IF(tbl_claims[[#This Row],[Date of Birth]]&lt;&gt;"", DATE(YEAR(tbl_claims[[#This Row],[Date of Birth]])+18, MONTH(tbl_claims[[#This Row],[Date of Birth]]), DAY(tbl_claims[[#This Row],[Date of Birth]])), "")</f>
        <v/>
      </c>
      <c r="Q902" s="10" t="str">
        <f>IF(tbl_claims[[#This Row],[Date of Birth]]&lt;&gt;"", DATE(YEAR(tbl_claims[[#This Row],[Date of Birth]])+21, MONTH(tbl_claims[[#This Row],[Date of Birth]]), DAY(tbl_claims[[#This Row],[Date of Birth]])), "")</f>
        <v/>
      </c>
      <c r="R902" s="10" t="str">
        <f>IF(tbl_claims[[#This Row],[Date of Birth]]&lt;&gt;"", DATE(YEAR(tbl_claims[[#This Row],[Date of Birth]])+25, MONTH(tbl_claims[[#This Row],[Date of Birth]]), DAY(tbl_claims[[#This Row],[Date of Birth]])), "")</f>
        <v/>
      </c>
    </row>
    <row r="903" spans="1:18" s="9" customFormat="1">
      <c r="A903" s="78"/>
      <c r="B903" s="45"/>
      <c r="C903" s="45"/>
      <c r="D903" s="56"/>
      <c r="E903" s="46"/>
      <c r="F903" s="45"/>
      <c r="G903" s="45"/>
      <c r="H903" s="56"/>
      <c r="I903" s="54"/>
      <c r="J903" s="45"/>
      <c r="K903" s="109"/>
      <c r="L9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3" s="57"/>
      <c r="N903" s="44" t="e">
        <f>VLOOKUP(tbl_claims[[#This Row],[Nationality]],Table4[],3,FALSE)</f>
        <v>#N/A</v>
      </c>
      <c r="O903" s="10" t="str">
        <f>IF(tbl_claims[[#This Row],[Date of Birth]]&lt;&gt;"", DATE(YEAR(tbl_claims[[#This Row],[Date of Birth]])+16, MONTH(tbl_claims[[#This Row],[Date of Birth]]), DAY(tbl_claims[[#This Row],[Date of Birth]])), "")</f>
        <v/>
      </c>
      <c r="P903" s="10" t="str">
        <f>IF(tbl_claims[[#This Row],[Date of Birth]]&lt;&gt;"", DATE(YEAR(tbl_claims[[#This Row],[Date of Birth]])+18, MONTH(tbl_claims[[#This Row],[Date of Birth]]), DAY(tbl_claims[[#This Row],[Date of Birth]])), "")</f>
        <v/>
      </c>
      <c r="Q903" s="10" t="str">
        <f>IF(tbl_claims[[#This Row],[Date of Birth]]&lt;&gt;"", DATE(YEAR(tbl_claims[[#This Row],[Date of Birth]])+21, MONTH(tbl_claims[[#This Row],[Date of Birth]]), DAY(tbl_claims[[#This Row],[Date of Birth]])), "")</f>
        <v/>
      </c>
      <c r="R903" s="10" t="str">
        <f>IF(tbl_claims[[#This Row],[Date of Birth]]&lt;&gt;"", DATE(YEAR(tbl_claims[[#This Row],[Date of Birth]])+25, MONTH(tbl_claims[[#This Row],[Date of Birth]]), DAY(tbl_claims[[#This Row],[Date of Birth]])), "")</f>
        <v/>
      </c>
    </row>
    <row r="904" spans="1:18" s="9" customFormat="1">
      <c r="A904" s="78"/>
      <c r="B904" s="45"/>
      <c r="C904" s="45"/>
      <c r="D904" s="56"/>
      <c r="E904" s="46"/>
      <c r="F904" s="45"/>
      <c r="G904" s="45"/>
      <c r="H904" s="56"/>
      <c r="I904" s="54"/>
      <c r="J904" s="45"/>
      <c r="K904" s="109"/>
      <c r="L9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4" s="57"/>
      <c r="N904" s="44" t="e">
        <f>VLOOKUP(tbl_claims[[#This Row],[Nationality]],Table4[],3,FALSE)</f>
        <v>#N/A</v>
      </c>
      <c r="O904" s="10" t="str">
        <f>IF(tbl_claims[[#This Row],[Date of Birth]]&lt;&gt;"", DATE(YEAR(tbl_claims[[#This Row],[Date of Birth]])+16, MONTH(tbl_claims[[#This Row],[Date of Birth]]), DAY(tbl_claims[[#This Row],[Date of Birth]])), "")</f>
        <v/>
      </c>
      <c r="P904" s="10" t="str">
        <f>IF(tbl_claims[[#This Row],[Date of Birth]]&lt;&gt;"", DATE(YEAR(tbl_claims[[#This Row],[Date of Birth]])+18, MONTH(tbl_claims[[#This Row],[Date of Birth]]), DAY(tbl_claims[[#This Row],[Date of Birth]])), "")</f>
        <v/>
      </c>
      <c r="Q904" s="10" t="str">
        <f>IF(tbl_claims[[#This Row],[Date of Birth]]&lt;&gt;"", DATE(YEAR(tbl_claims[[#This Row],[Date of Birth]])+21, MONTH(tbl_claims[[#This Row],[Date of Birth]]), DAY(tbl_claims[[#This Row],[Date of Birth]])), "")</f>
        <v/>
      </c>
      <c r="R904" s="10" t="str">
        <f>IF(tbl_claims[[#This Row],[Date of Birth]]&lt;&gt;"", DATE(YEAR(tbl_claims[[#This Row],[Date of Birth]])+25, MONTH(tbl_claims[[#This Row],[Date of Birth]]), DAY(tbl_claims[[#This Row],[Date of Birth]])), "")</f>
        <v/>
      </c>
    </row>
    <row r="905" spans="1:18" s="9" customFormat="1">
      <c r="A905" s="78"/>
      <c r="B905" s="45"/>
      <c r="C905" s="45"/>
      <c r="D905" s="56"/>
      <c r="E905" s="46"/>
      <c r="F905" s="45"/>
      <c r="G905" s="45"/>
      <c r="H905" s="56"/>
      <c r="I905" s="54"/>
      <c r="J905" s="45"/>
      <c r="K905" s="109"/>
      <c r="L9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5" s="57"/>
      <c r="N905" s="44" t="e">
        <f>VLOOKUP(tbl_claims[[#This Row],[Nationality]],Table4[],3,FALSE)</f>
        <v>#N/A</v>
      </c>
      <c r="O905" s="10" t="str">
        <f>IF(tbl_claims[[#This Row],[Date of Birth]]&lt;&gt;"", DATE(YEAR(tbl_claims[[#This Row],[Date of Birth]])+16, MONTH(tbl_claims[[#This Row],[Date of Birth]]), DAY(tbl_claims[[#This Row],[Date of Birth]])), "")</f>
        <v/>
      </c>
      <c r="P905" s="10" t="str">
        <f>IF(tbl_claims[[#This Row],[Date of Birth]]&lt;&gt;"", DATE(YEAR(tbl_claims[[#This Row],[Date of Birth]])+18, MONTH(tbl_claims[[#This Row],[Date of Birth]]), DAY(tbl_claims[[#This Row],[Date of Birth]])), "")</f>
        <v/>
      </c>
      <c r="Q905" s="10" t="str">
        <f>IF(tbl_claims[[#This Row],[Date of Birth]]&lt;&gt;"", DATE(YEAR(tbl_claims[[#This Row],[Date of Birth]])+21, MONTH(tbl_claims[[#This Row],[Date of Birth]]), DAY(tbl_claims[[#This Row],[Date of Birth]])), "")</f>
        <v/>
      </c>
      <c r="R905" s="10" t="str">
        <f>IF(tbl_claims[[#This Row],[Date of Birth]]&lt;&gt;"", DATE(YEAR(tbl_claims[[#This Row],[Date of Birth]])+25, MONTH(tbl_claims[[#This Row],[Date of Birth]]), DAY(tbl_claims[[#This Row],[Date of Birth]])), "")</f>
        <v/>
      </c>
    </row>
    <row r="906" spans="1:18" s="9" customFormat="1">
      <c r="A906" s="78"/>
      <c r="B906" s="45"/>
      <c r="C906" s="45"/>
      <c r="D906" s="56"/>
      <c r="E906" s="46"/>
      <c r="F906" s="45"/>
      <c r="G906" s="45"/>
      <c r="H906" s="56"/>
      <c r="I906" s="54"/>
      <c r="J906" s="45"/>
      <c r="K906" s="109"/>
      <c r="L9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6" s="57"/>
      <c r="N906" s="44" t="e">
        <f>VLOOKUP(tbl_claims[[#This Row],[Nationality]],Table4[],3,FALSE)</f>
        <v>#N/A</v>
      </c>
      <c r="O906" s="10" t="str">
        <f>IF(tbl_claims[[#This Row],[Date of Birth]]&lt;&gt;"", DATE(YEAR(tbl_claims[[#This Row],[Date of Birth]])+16, MONTH(tbl_claims[[#This Row],[Date of Birth]]), DAY(tbl_claims[[#This Row],[Date of Birth]])), "")</f>
        <v/>
      </c>
      <c r="P906" s="10" t="str">
        <f>IF(tbl_claims[[#This Row],[Date of Birth]]&lt;&gt;"", DATE(YEAR(tbl_claims[[#This Row],[Date of Birth]])+18, MONTH(tbl_claims[[#This Row],[Date of Birth]]), DAY(tbl_claims[[#This Row],[Date of Birth]])), "")</f>
        <v/>
      </c>
      <c r="Q906" s="10" t="str">
        <f>IF(tbl_claims[[#This Row],[Date of Birth]]&lt;&gt;"", DATE(YEAR(tbl_claims[[#This Row],[Date of Birth]])+21, MONTH(tbl_claims[[#This Row],[Date of Birth]]), DAY(tbl_claims[[#This Row],[Date of Birth]])), "")</f>
        <v/>
      </c>
      <c r="R906" s="10" t="str">
        <f>IF(tbl_claims[[#This Row],[Date of Birth]]&lt;&gt;"", DATE(YEAR(tbl_claims[[#This Row],[Date of Birth]])+25, MONTH(tbl_claims[[#This Row],[Date of Birth]]), DAY(tbl_claims[[#This Row],[Date of Birth]])), "")</f>
        <v/>
      </c>
    </row>
    <row r="907" spans="1:18" s="9" customFormat="1">
      <c r="A907" s="78"/>
      <c r="B907" s="45"/>
      <c r="C907" s="45"/>
      <c r="D907" s="56"/>
      <c r="E907" s="46"/>
      <c r="F907" s="45"/>
      <c r="G907" s="45"/>
      <c r="H907" s="56"/>
      <c r="I907" s="54"/>
      <c r="J907" s="45"/>
      <c r="K907" s="109"/>
      <c r="L9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7" s="57"/>
      <c r="N907" s="44" t="e">
        <f>VLOOKUP(tbl_claims[[#This Row],[Nationality]],Table4[],3,FALSE)</f>
        <v>#N/A</v>
      </c>
      <c r="O907" s="10" t="str">
        <f>IF(tbl_claims[[#This Row],[Date of Birth]]&lt;&gt;"", DATE(YEAR(tbl_claims[[#This Row],[Date of Birth]])+16, MONTH(tbl_claims[[#This Row],[Date of Birth]]), DAY(tbl_claims[[#This Row],[Date of Birth]])), "")</f>
        <v/>
      </c>
      <c r="P907" s="10" t="str">
        <f>IF(tbl_claims[[#This Row],[Date of Birth]]&lt;&gt;"", DATE(YEAR(tbl_claims[[#This Row],[Date of Birth]])+18, MONTH(tbl_claims[[#This Row],[Date of Birth]]), DAY(tbl_claims[[#This Row],[Date of Birth]])), "")</f>
        <v/>
      </c>
      <c r="Q907" s="10" t="str">
        <f>IF(tbl_claims[[#This Row],[Date of Birth]]&lt;&gt;"", DATE(YEAR(tbl_claims[[#This Row],[Date of Birth]])+21, MONTH(tbl_claims[[#This Row],[Date of Birth]]), DAY(tbl_claims[[#This Row],[Date of Birth]])), "")</f>
        <v/>
      </c>
      <c r="R907" s="10" t="str">
        <f>IF(tbl_claims[[#This Row],[Date of Birth]]&lt;&gt;"", DATE(YEAR(tbl_claims[[#This Row],[Date of Birth]])+25, MONTH(tbl_claims[[#This Row],[Date of Birth]]), DAY(tbl_claims[[#This Row],[Date of Birth]])), "")</f>
        <v/>
      </c>
    </row>
    <row r="908" spans="1:18" s="9" customFormat="1">
      <c r="A908" s="78"/>
      <c r="B908" s="45"/>
      <c r="C908" s="45"/>
      <c r="D908" s="56"/>
      <c r="E908" s="46"/>
      <c r="F908" s="45"/>
      <c r="G908" s="45"/>
      <c r="H908" s="56"/>
      <c r="I908" s="54"/>
      <c r="J908" s="45"/>
      <c r="K908" s="109"/>
      <c r="L90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8" s="57"/>
      <c r="N908" s="44" t="e">
        <f>VLOOKUP(tbl_claims[[#This Row],[Nationality]],Table4[],3,FALSE)</f>
        <v>#N/A</v>
      </c>
      <c r="O908" s="10" t="str">
        <f>IF(tbl_claims[[#This Row],[Date of Birth]]&lt;&gt;"", DATE(YEAR(tbl_claims[[#This Row],[Date of Birth]])+16, MONTH(tbl_claims[[#This Row],[Date of Birth]]), DAY(tbl_claims[[#This Row],[Date of Birth]])), "")</f>
        <v/>
      </c>
      <c r="P908" s="10" t="str">
        <f>IF(tbl_claims[[#This Row],[Date of Birth]]&lt;&gt;"", DATE(YEAR(tbl_claims[[#This Row],[Date of Birth]])+18, MONTH(tbl_claims[[#This Row],[Date of Birth]]), DAY(tbl_claims[[#This Row],[Date of Birth]])), "")</f>
        <v/>
      </c>
      <c r="Q908" s="10" t="str">
        <f>IF(tbl_claims[[#This Row],[Date of Birth]]&lt;&gt;"", DATE(YEAR(tbl_claims[[#This Row],[Date of Birth]])+21, MONTH(tbl_claims[[#This Row],[Date of Birth]]), DAY(tbl_claims[[#This Row],[Date of Birth]])), "")</f>
        <v/>
      </c>
      <c r="R908" s="10" t="str">
        <f>IF(tbl_claims[[#This Row],[Date of Birth]]&lt;&gt;"", DATE(YEAR(tbl_claims[[#This Row],[Date of Birth]])+25, MONTH(tbl_claims[[#This Row],[Date of Birth]]), DAY(tbl_claims[[#This Row],[Date of Birth]])), "")</f>
        <v/>
      </c>
    </row>
    <row r="909" spans="1:18" s="9" customFormat="1">
      <c r="A909" s="78"/>
      <c r="B909" s="45"/>
      <c r="C909" s="45"/>
      <c r="D909" s="56"/>
      <c r="E909" s="46"/>
      <c r="F909" s="45"/>
      <c r="G909" s="45"/>
      <c r="H909" s="56"/>
      <c r="I909" s="54"/>
      <c r="J909" s="45"/>
      <c r="K909" s="109"/>
      <c r="L90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Date]]&gt;=$Q909,"Re-check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09" s="57"/>
      <c r="N909" s="44" t="e">
        <f>VLOOKUP(tbl_claims[[#This Row],[Nationality]],Table4[],3,FALSE)</f>
        <v>#N/A</v>
      </c>
      <c r="O909" s="10" t="str">
        <f>IF(tbl_claims[[#This Row],[Date of Birth]]&lt;&gt;"", DATE(YEAR(tbl_claims[[#This Row],[Date of Birth]])+16, MONTH(tbl_claims[[#This Row],[Date of Birth]]), DAY(tbl_claims[[#This Row],[Date of Birth]])), "")</f>
        <v/>
      </c>
      <c r="P909" s="10" t="str">
        <f>IF(tbl_claims[[#This Row],[Date of Birth]]&lt;&gt;"", DATE(YEAR(tbl_claims[[#This Row],[Date of Birth]])+18, MONTH(tbl_claims[[#This Row],[Date of Birth]]), DAY(tbl_claims[[#This Row],[Date of Birth]])), "")</f>
        <v/>
      </c>
      <c r="Q909" s="10" t="str">
        <f>IF(tbl_claims[[#This Row],[Date of Birth]]&lt;&gt;"", DATE(YEAR(tbl_claims[[#This Row],[Date of Birth]])+21, MONTH(tbl_claims[[#This Row],[Date of Birth]]), DAY(tbl_claims[[#This Row],[Date of Birth]])), "")</f>
        <v/>
      </c>
      <c r="R909" s="10" t="str">
        <f>IF(tbl_claims[[#This Row],[Date of Birth]]&lt;&gt;"", DATE(YEAR(tbl_claims[[#This Row],[Date of Birth]])+25, MONTH(tbl_claims[[#This Row],[Date of Birth]]), DAY(tbl_claims[[#This Row],[Date of Birth]])), "")</f>
        <v/>
      </c>
    </row>
    <row r="910" spans="1:18" s="9" customFormat="1">
      <c r="A910" s="78"/>
      <c r="B910" s="45"/>
      <c r="C910" s="45"/>
      <c r="D910" s="56"/>
      <c r="E910" s="46"/>
      <c r="F910" s="45"/>
      <c r="G910" s="45"/>
      <c r="H910" s="56"/>
      <c r="I910" s="54"/>
      <c r="J910" s="45"/>
      <c r="K910" s="109"/>
      <c r="L91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0" s="57"/>
      <c r="N910" s="44" t="e">
        <f>VLOOKUP(tbl_claims[[#This Row],[Nationality]],Table4[],3,FALSE)</f>
        <v>#N/A</v>
      </c>
      <c r="O910" s="10" t="str">
        <f>IF(tbl_claims[[#This Row],[Date of Birth]]&lt;&gt;"", DATE(YEAR(tbl_claims[[#This Row],[Date of Birth]])+16, MONTH(tbl_claims[[#This Row],[Date of Birth]]), DAY(tbl_claims[[#This Row],[Date of Birth]])), "")</f>
        <v/>
      </c>
      <c r="P910" s="10" t="str">
        <f>IF(tbl_claims[[#This Row],[Date of Birth]]&lt;&gt;"", DATE(YEAR(tbl_claims[[#This Row],[Date of Birth]])+18, MONTH(tbl_claims[[#This Row],[Date of Birth]]), DAY(tbl_claims[[#This Row],[Date of Birth]])), "")</f>
        <v/>
      </c>
      <c r="Q910" s="10" t="str">
        <f>IF(tbl_claims[[#This Row],[Date of Birth]]&lt;&gt;"", DATE(YEAR(tbl_claims[[#This Row],[Date of Birth]])+21, MONTH(tbl_claims[[#This Row],[Date of Birth]]), DAY(tbl_claims[[#This Row],[Date of Birth]])), "")</f>
        <v/>
      </c>
      <c r="R910" s="10" t="str">
        <f>IF(tbl_claims[[#This Row],[Date of Birth]]&lt;&gt;"", DATE(YEAR(tbl_claims[[#This Row],[Date of Birth]])+25, MONTH(tbl_claims[[#This Row],[Date of Birth]]), DAY(tbl_claims[[#This Row],[Date of Birth]])), "")</f>
        <v/>
      </c>
    </row>
    <row r="911" spans="1:18" s="9" customFormat="1">
      <c r="A911" s="78"/>
      <c r="B911" s="45"/>
      <c r="C911" s="45"/>
      <c r="D911" s="56"/>
      <c r="E911" s="46"/>
      <c r="F911" s="45"/>
      <c r="G911" s="45"/>
      <c r="H911" s="56"/>
      <c r="I911" s="54"/>
      <c r="J911" s="45"/>
      <c r="K911" s="109"/>
      <c r="L91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1" s="57"/>
      <c r="N911" s="44" t="e">
        <f>VLOOKUP(tbl_claims[[#This Row],[Nationality]],Table4[],3,FALSE)</f>
        <v>#N/A</v>
      </c>
      <c r="O911" s="10" t="str">
        <f>IF(tbl_claims[[#This Row],[Date of Birth]]&lt;&gt;"", DATE(YEAR(tbl_claims[[#This Row],[Date of Birth]])+16, MONTH(tbl_claims[[#This Row],[Date of Birth]]), DAY(tbl_claims[[#This Row],[Date of Birth]])), "")</f>
        <v/>
      </c>
      <c r="P911" s="10" t="str">
        <f>IF(tbl_claims[[#This Row],[Date of Birth]]&lt;&gt;"", DATE(YEAR(tbl_claims[[#This Row],[Date of Birth]])+18, MONTH(tbl_claims[[#This Row],[Date of Birth]]), DAY(tbl_claims[[#This Row],[Date of Birth]])), "")</f>
        <v/>
      </c>
      <c r="Q911" s="10" t="str">
        <f>IF(tbl_claims[[#This Row],[Date of Birth]]&lt;&gt;"", DATE(YEAR(tbl_claims[[#This Row],[Date of Birth]])+21, MONTH(tbl_claims[[#This Row],[Date of Birth]]), DAY(tbl_claims[[#This Row],[Date of Birth]])), "")</f>
        <v/>
      </c>
      <c r="R911" s="10" t="str">
        <f>IF(tbl_claims[[#This Row],[Date of Birth]]&lt;&gt;"", DATE(YEAR(tbl_claims[[#This Row],[Date of Birth]])+25, MONTH(tbl_claims[[#This Row],[Date of Birth]]), DAY(tbl_claims[[#This Row],[Date of Birth]])), "")</f>
        <v/>
      </c>
    </row>
    <row r="912" spans="1:18" s="9" customFormat="1">
      <c r="A912" s="78"/>
      <c r="B912" s="45"/>
      <c r="C912" s="45"/>
      <c r="D912" s="56"/>
      <c r="E912" s="46"/>
      <c r="F912" s="45"/>
      <c r="G912" s="45"/>
      <c r="H912" s="56"/>
      <c r="I912" s="54"/>
      <c r="J912" s="45"/>
      <c r="K912" s="109"/>
      <c r="L91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2" s="57"/>
      <c r="N912" s="44" t="e">
        <f>VLOOKUP(tbl_claims[[#This Row],[Nationality]],Table4[],3,FALSE)</f>
        <v>#N/A</v>
      </c>
      <c r="O912" s="10" t="str">
        <f>IF(tbl_claims[[#This Row],[Date of Birth]]&lt;&gt;"", DATE(YEAR(tbl_claims[[#This Row],[Date of Birth]])+16, MONTH(tbl_claims[[#This Row],[Date of Birth]]), DAY(tbl_claims[[#This Row],[Date of Birth]])), "")</f>
        <v/>
      </c>
      <c r="P912" s="10" t="str">
        <f>IF(tbl_claims[[#This Row],[Date of Birth]]&lt;&gt;"", DATE(YEAR(tbl_claims[[#This Row],[Date of Birth]])+18, MONTH(tbl_claims[[#This Row],[Date of Birth]]), DAY(tbl_claims[[#This Row],[Date of Birth]])), "")</f>
        <v/>
      </c>
      <c r="Q912" s="10" t="str">
        <f>IF(tbl_claims[[#This Row],[Date of Birth]]&lt;&gt;"", DATE(YEAR(tbl_claims[[#This Row],[Date of Birth]])+21, MONTH(tbl_claims[[#This Row],[Date of Birth]]), DAY(tbl_claims[[#This Row],[Date of Birth]])), "")</f>
        <v/>
      </c>
      <c r="R912" s="10" t="str">
        <f>IF(tbl_claims[[#This Row],[Date of Birth]]&lt;&gt;"", DATE(YEAR(tbl_claims[[#This Row],[Date of Birth]])+25, MONTH(tbl_claims[[#This Row],[Date of Birth]]), DAY(tbl_claims[[#This Row],[Date of Birth]])), "")</f>
        <v/>
      </c>
    </row>
    <row r="913" spans="1:18" s="9" customFormat="1">
      <c r="A913" s="78"/>
      <c r="B913" s="45"/>
      <c r="C913" s="45"/>
      <c r="D913" s="56"/>
      <c r="E913" s="46"/>
      <c r="F913" s="45"/>
      <c r="G913" s="45"/>
      <c r="H913" s="56"/>
      <c r="I913" s="54"/>
      <c r="J913" s="45"/>
      <c r="K913" s="109"/>
      <c r="L91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3" s="57"/>
      <c r="N913" s="44" t="e">
        <f>VLOOKUP(tbl_claims[[#This Row],[Nationality]],Table4[],3,FALSE)</f>
        <v>#N/A</v>
      </c>
      <c r="O913" s="10" t="str">
        <f>IF(tbl_claims[[#This Row],[Date of Birth]]&lt;&gt;"", DATE(YEAR(tbl_claims[[#This Row],[Date of Birth]])+16, MONTH(tbl_claims[[#This Row],[Date of Birth]]), DAY(tbl_claims[[#This Row],[Date of Birth]])), "")</f>
        <v/>
      </c>
      <c r="P913" s="10" t="str">
        <f>IF(tbl_claims[[#This Row],[Date of Birth]]&lt;&gt;"", DATE(YEAR(tbl_claims[[#This Row],[Date of Birth]])+18, MONTH(tbl_claims[[#This Row],[Date of Birth]]), DAY(tbl_claims[[#This Row],[Date of Birth]])), "")</f>
        <v/>
      </c>
      <c r="Q913" s="10" t="str">
        <f>IF(tbl_claims[[#This Row],[Date of Birth]]&lt;&gt;"", DATE(YEAR(tbl_claims[[#This Row],[Date of Birth]])+21, MONTH(tbl_claims[[#This Row],[Date of Birth]]), DAY(tbl_claims[[#This Row],[Date of Birth]])), "")</f>
        <v/>
      </c>
      <c r="R913" s="10" t="str">
        <f>IF(tbl_claims[[#This Row],[Date of Birth]]&lt;&gt;"", DATE(YEAR(tbl_claims[[#This Row],[Date of Birth]])+25, MONTH(tbl_claims[[#This Row],[Date of Birth]]), DAY(tbl_claims[[#This Row],[Date of Birth]])), "")</f>
        <v/>
      </c>
    </row>
    <row r="914" spans="1:18" s="9" customFormat="1">
      <c r="A914" s="78"/>
      <c r="B914" s="45"/>
      <c r="C914" s="45"/>
      <c r="D914" s="56"/>
      <c r="E914" s="46"/>
      <c r="F914" s="45"/>
      <c r="G914" s="45"/>
      <c r="H914" s="56"/>
      <c r="I914" s="54"/>
      <c r="J914" s="45"/>
      <c r="K914" s="109"/>
      <c r="L91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4" s="57"/>
      <c r="N914" s="44" t="e">
        <f>VLOOKUP(tbl_claims[[#This Row],[Nationality]],Table4[],3,FALSE)</f>
        <v>#N/A</v>
      </c>
      <c r="O914" s="10" t="str">
        <f>IF(tbl_claims[[#This Row],[Date of Birth]]&lt;&gt;"", DATE(YEAR(tbl_claims[[#This Row],[Date of Birth]])+16, MONTH(tbl_claims[[#This Row],[Date of Birth]]), DAY(tbl_claims[[#This Row],[Date of Birth]])), "")</f>
        <v/>
      </c>
      <c r="P914" s="10" t="str">
        <f>IF(tbl_claims[[#This Row],[Date of Birth]]&lt;&gt;"", DATE(YEAR(tbl_claims[[#This Row],[Date of Birth]])+18, MONTH(tbl_claims[[#This Row],[Date of Birth]]), DAY(tbl_claims[[#This Row],[Date of Birth]])), "")</f>
        <v/>
      </c>
      <c r="Q914" s="10" t="str">
        <f>IF(tbl_claims[[#This Row],[Date of Birth]]&lt;&gt;"", DATE(YEAR(tbl_claims[[#This Row],[Date of Birth]])+21, MONTH(tbl_claims[[#This Row],[Date of Birth]]), DAY(tbl_claims[[#This Row],[Date of Birth]])), "")</f>
        <v/>
      </c>
      <c r="R914" s="10" t="str">
        <f>IF(tbl_claims[[#This Row],[Date of Birth]]&lt;&gt;"", DATE(YEAR(tbl_claims[[#This Row],[Date of Birth]])+25, MONTH(tbl_claims[[#This Row],[Date of Birth]]), DAY(tbl_claims[[#This Row],[Date of Birth]])), "")</f>
        <v/>
      </c>
    </row>
    <row r="915" spans="1:18" s="9" customFormat="1">
      <c r="A915" s="78"/>
      <c r="B915" s="45"/>
      <c r="C915" s="45"/>
      <c r="D915" s="56"/>
      <c r="E915" s="46"/>
      <c r="F915" s="45"/>
      <c r="G915" s="45"/>
      <c r="H915" s="56"/>
      <c r="I915" s="54"/>
      <c r="J915" s="45"/>
      <c r="K915" s="109"/>
      <c r="L91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5" s="57"/>
      <c r="N915" s="44" t="e">
        <f>VLOOKUP(tbl_claims[[#This Row],[Nationality]],Table4[],3,FALSE)</f>
        <v>#N/A</v>
      </c>
      <c r="O915" s="10" t="str">
        <f>IF(tbl_claims[[#This Row],[Date of Birth]]&lt;&gt;"", DATE(YEAR(tbl_claims[[#This Row],[Date of Birth]])+16, MONTH(tbl_claims[[#This Row],[Date of Birth]]), DAY(tbl_claims[[#This Row],[Date of Birth]])), "")</f>
        <v/>
      </c>
      <c r="P915" s="10" t="str">
        <f>IF(tbl_claims[[#This Row],[Date of Birth]]&lt;&gt;"", DATE(YEAR(tbl_claims[[#This Row],[Date of Birth]])+18, MONTH(tbl_claims[[#This Row],[Date of Birth]]), DAY(tbl_claims[[#This Row],[Date of Birth]])), "")</f>
        <v/>
      </c>
      <c r="Q915" s="10" t="str">
        <f>IF(tbl_claims[[#This Row],[Date of Birth]]&lt;&gt;"", DATE(YEAR(tbl_claims[[#This Row],[Date of Birth]])+21, MONTH(tbl_claims[[#This Row],[Date of Birth]]), DAY(tbl_claims[[#This Row],[Date of Birth]])), "")</f>
        <v/>
      </c>
      <c r="R915" s="10" t="str">
        <f>IF(tbl_claims[[#This Row],[Date of Birth]]&lt;&gt;"", DATE(YEAR(tbl_claims[[#This Row],[Date of Birth]])+25, MONTH(tbl_claims[[#This Row],[Date of Birth]]), DAY(tbl_claims[[#This Row],[Date of Birth]])), "")</f>
        <v/>
      </c>
    </row>
    <row r="916" spans="1:18" s="9" customFormat="1">
      <c r="A916" s="78"/>
      <c r="B916" s="45"/>
      <c r="C916" s="45"/>
      <c r="D916" s="56"/>
      <c r="E916" s="46"/>
      <c r="F916" s="45"/>
      <c r="G916" s="45"/>
      <c r="H916" s="56"/>
      <c r="I916" s="54"/>
      <c r="J916" s="45"/>
      <c r="K916" s="109"/>
      <c r="L91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6" s="57"/>
      <c r="N916" s="44" t="e">
        <f>VLOOKUP(tbl_claims[[#This Row],[Nationality]],Table4[],3,FALSE)</f>
        <v>#N/A</v>
      </c>
      <c r="O916" s="10" t="str">
        <f>IF(tbl_claims[[#This Row],[Date of Birth]]&lt;&gt;"", DATE(YEAR(tbl_claims[[#This Row],[Date of Birth]])+16, MONTH(tbl_claims[[#This Row],[Date of Birth]]), DAY(tbl_claims[[#This Row],[Date of Birth]])), "")</f>
        <v/>
      </c>
      <c r="P916" s="10" t="str">
        <f>IF(tbl_claims[[#This Row],[Date of Birth]]&lt;&gt;"", DATE(YEAR(tbl_claims[[#This Row],[Date of Birth]])+18, MONTH(tbl_claims[[#This Row],[Date of Birth]]), DAY(tbl_claims[[#This Row],[Date of Birth]])), "")</f>
        <v/>
      </c>
      <c r="Q916" s="10" t="str">
        <f>IF(tbl_claims[[#This Row],[Date of Birth]]&lt;&gt;"", DATE(YEAR(tbl_claims[[#This Row],[Date of Birth]])+21, MONTH(tbl_claims[[#This Row],[Date of Birth]]), DAY(tbl_claims[[#This Row],[Date of Birth]])), "")</f>
        <v/>
      </c>
      <c r="R916" s="10" t="str">
        <f>IF(tbl_claims[[#This Row],[Date of Birth]]&lt;&gt;"", DATE(YEAR(tbl_claims[[#This Row],[Date of Birth]])+25, MONTH(tbl_claims[[#This Row],[Date of Birth]]), DAY(tbl_claims[[#This Row],[Date of Birth]])), "")</f>
        <v/>
      </c>
    </row>
    <row r="917" spans="1:18" s="9" customFormat="1">
      <c r="A917" s="78"/>
      <c r="B917" s="45"/>
      <c r="C917" s="45"/>
      <c r="D917" s="56"/>
      <c r="E917" s="46"/>
      <c r="F917" s="45"/>
      <c r="G917" s="45"/>
      <c r="H917" s="56"/>
      <c r="I917" s="54"/>
      <c r="J917" s="45"/>
      <c r="K917" s="109"/>
      <c r="L91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7" s="57"/>
      <c r="N917" s="44" t="e">
        <f>VLOOKUP(tbl_claims[[#This Row],[Nationality]],Table4[],3,FALSE)</f>
        <v>#N/A</v>
      </c>
      <c r="O917" s="10" t="str">
        <f>IF(tbl_claims[[#This Row],[Date of Birth]]&lt;&gt;"", DATE(YEAR(tbl_claims[[#This Row],[Date of Birth]])+16, MONTH(tbl_claims[[#This Row],[Date of Birth]]), DAY(tbl_claims[[#This Row],[Date of Birth]])), "")</f>
        <v/>
      </c>
      <c r="P917" s="10" t="str">
        <f>IF(tbl_claims[[#This Row],[Date of Birth]]&lt;&gt;"", DATE(YEAR(tbl_claims[[#This Row],[Date of Birth]])+18, MONTH(tbl_claims[[#This Row],[Date of Birth]]), DAY(tbl_claims[[#This Row],[Date of Birth]])), "")</f>
        <v/>
      </c>
      <c r="Q917" s="10" t="str">
        <f>IF(tbl_claims[[#This Row],[Date of Birth]]&lt;&gt;"", DATE(YEAR(tbl_claims[[#This Row],[Date of Birth]])+21, MONTH(tbl_claims[[#This Row],[Date of Birth]]), DAY(tbl_claims[[#This Row],[Date of Birth]])), "")</f>
        <v/>
      </c>
      <c r="R917" s="10" t="str">
        <f>IF(tbl_claims[[#This Row],[Date of Birth]]&lt;&gt;"", DATE(YEAR(tbl_claims[[#This Row],[Date of Birth]])+25, MONTH(tbl_claims[[#This Row],[Date of Birth]]), DAY(tbl_claims[[#This Row],[Date of Birth]])), "")</f>
        <v/>
      </c>
    </row>
    <row r="918" spans="1:18" s="9" customFormat="1">
      <c r="A918" s="78"/>
      <c r="B918" s="45"/>
      <c r="C918" s="45"/>
      <c r="D918" s="56"/>
      <c r="E918" s="46"/>
      <c r="F918" s="45"/>
      <c r="G918" s="45"/>
      <c r="H918" s="56"/>
      <c r="I918" s="54"/>
      <c r="J918" s="45"/>
      <c r="K918" s="109"/>
      <c r="L91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8" s="57"/>
      <c r="N918" s="44" t="e">
        <f>VLOOKUP(tbl_claims[[#This Row],[Nationality]],Table4[],3,FALSE)</f>
        <v>#N/A</v>
      </c>
      <c r="O918" s="10" t="str">
        <f>IF(tbl_claims[[#This Row],[Date of Birth]]&lt;&gt;"", DATE(YEAR(tbl_claims[[#This Row],[Date of Birth]])+16, MONTH(tbl_claims[[#This Row],[Date of Birth]]), DAY(tbl_claims[[#This Row],[Date of Birth]])), "")</f>
        <v/>
      </c>
      <c r="P918" s="10" t="str">
        <f>IF(tbl_claims[[#This Row],[Date of Birth]]&lt;&gt;"", DATE(YEAR(tbl_claims[[#This Row],[Date of Birth]])+18, MONTH(tbl_claims[[#This Row],[Date of Birth]]), DAY(tbl_claims[[#This Row],[Date of Birth]])), "")</f>
        <v/>
      </c>
      <c r="Q918" s="10" t="str">
        <f>IF(tbl_claims[[#This Row],[Date of Birth]]&lt;&gt;"", DATE(YEAR(tbl_claims[[#This Row],[Date of Birth]])+21, MONTH(tbl_claims[[#This Row],[Date of Birth]]), DAY(tbl_claims[[#This Row],[Date of Birth]])), "")</f>
        <v/>
      </c>
      <c r="R918" s="10" t="str">
        <f>IF(tbl_claims[[#This Row],[Date of Birth]]&lt;&gt;"", DATE(YEAR(tbl_claims[[#This Row],[Date of Birth]])+25, MONTH(tbl_claims[[#This Row],[Date of Birth]]), DAY(tbl_claims[[#This Row],[Date of Birth]])), "")</f>
        <v/>
      </c>
    </row>
    <row r="919" spans="1:18" s="9" customFormat="1">
      <c r="A919" s="78"/>
      <c r="B919" s="45"/>
      <c r="C919" s="45"/>
      <c r="D919" s="56"/>
      <c r="E919" s="46"/>
      <c r="F919" s="45"/>
      <c r="G919" s="45"/>
      <c r="H919" s="56"/>
      <c r="I919" s="54"/>
      <c r="J919" s="45"/>
      <c r="K919" s="109"/>
      <c r="L91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Date]]&gt;=$Q919,"Re-check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19" s="57"/>
      <c r="N919" s="44" t="e">
        <f>VLOOKUP(tbl_claims[[#This Row],[Nationality]],Table4[],3,FALSE)</f>
        <v>#N/A</v>
      </c>
      <c r="O919" s="10" t="str">
        <f>IF(tbl_claims[[#This Row],[Date of Birth]]&lt;&gt;"", DATE(YEAR(tbl_claims[[#This Row],[Date of Birth]])+16, MONTH(tbl_claims[[#This Row],[Date of Birth]]), DAY(tbl_claims[[#This Row],[Date of Birth]])), "")</f>
        <v/>
      </c>
      <c r="P919" s="10" t="str">
        <f>IF(tbl_claims[[#This Row],[Date of Birth]]&lt;&gt;"", DATE(YEAR(tbl_claims[[#This Row],[Date of Birth]])+18, MONTH(tbl_claims[[#This Row],[Date of Birth]]), DAY(tbl_claims[[#This Row],[Date of Birth]])), "")</f>
        <v/>
      </c>
      <c r="Q919" s="10" t="str">
        <f>IF(tbl_claims[[#This Row],[Date of Birth]]&lt;&gt;"", DATE(YEAR(tbl_claims[[#This Row],[Date of Birth]])+21, MONTH(tbl_claims[[#This Row],[Date of Birth]]), DAY(tbl_claims[[#This Row],[Date of Birth]])), "")</f>
        <v/>
      </c>
      <c r="R919" s="10" t="str">
        <f>IF(tbl_claims[[#This Row],[Date of Birth]]&lt;&gt;"", DATE(YEAR(tbl_claims[[#This Row],[Date of Birth]])+25, MONTH(tbl_claims[[#This Row],[Date of Birth]]), DAY(tbl_claims[[#This Row],[Date of Birth]])), "")</f>
        <v/>
      </c>
    </row>
    <row r="920" spans="1:18" s="9" customFormat="1">
      <c r="A920" s="78"/>
      <c r="B920" s="45"/>
      <c r="C920" s="45"/>
      <c r="D920" s="56"/>
      <c r="E920" s="46"/>
      <c r="F920" s="45"/>
      <c r="G920" s="45"/>
      <c r="H920" s="56"/>
      <c r="I920" s="54"/>
      <c r="J920" s="45"/>
      <c r="K920" s="109"/>
      <c r="L92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0" s="57"/>
      <c r="N920" s="44" t="e">
        <f>VLOOKUP(tbl_claims[[#This Row],[Nationality]],Table4[],3,FALSE)</f>
        <v>#N/A</v>
      </c>
      <c r="O920" s="10" t="str">
        <f>IF(tbl_claims[[#This Row],[Date of Birth]]&lt;&gt;"", DATE(YEAR(tbl_claims[[#This Row],[Date of Birth]])+16, MONTH(tbl_claims[[#This Row],[Date of Birth]]), DAY(tbl_claims[[#This Row],[Date of Birth]])), "")</f>
        <v/>
      </c>
      <c r="P920" s="10" t="str">
        <f>IF(tbl_claims[[#This Row],[Date of Birth]]&lt;&gt;"", DATE(YEAR(tbl_claims[[#This Row],[Date of Birth]])+18, MONTH(tbl_claims[[#This Row],[Date of Birth]]), DAY(tbl_claims[[#This Row],[Date of Birth]])), "")</f>
        <v/>
      </c>
      <c r="Q920" s="10" t="str">
        <f>IF(tbl_claims[[#This Row],[Date of Birth]]&lt;&gt;"", DATE(YEAR(tbl_claims[[#This Row],[Date of Birth]])+21, MONTH(tbl_claims[[#This Row],[Date of Birth]]), DAY(tbl_claims[[#This Row],[Date of Birth]])), "")</f>
        <v/>
      </c>
      <c r="R920" s="10" t="str">
        <f>IF(tbl_claims[[#This Row],[Date of Birth]]&lt;&gt;"", DATE(YEAR(tbl_claims[[#This Row],[Date of Birth]])+25, MONTH(tbl_claims[[#This Row],[Date of Birth]]), DAY(tbl_claims[[#This Row],[Date of Birth]])), "")</f>
        <v/>
      </c>
    </row>
    <row r="921" spans="1:18" s="9" customFormat="1">
      <c r="A921" s="78"/>
      <c r="B921" s="45"/>
      <c r="C921" s="45"/>
      <c r="D921" s="56"/>
      <c r="E921" s="46"/>
      <c r="F921" s="45"/>
      <c r="G921" s="45"/>
      <c r="H921" s="56"/>
      <c r="I921" s="54"/>
      <c r="J921" s="45"/>
      <c r="K921" s="109"/>
      <c r="L92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1" s="57"/>
      <c r="N921" s="44" t="e">
        <f>VLOOKUP(tbl_claims[[#This Row],[Nationality]],Table4[],3,FALSE)</f>
        <v>#N/A</v>
      </c>
      <c r="O921" s="10" t="str">
        <f>IF(tbl_claims[[#This Row],[Date of Birth]]&lt;&gt;"", DATE(YEAR(tbl_claims[[#This Row],[Date of Birth]])+16, MONTH(tbl_claims[[#This Row],[Date of Birth]]), DAY(tbl_claims[[#This Row],[Date of Birth]])), "")</f>
        <v/>
      </c>
      <c r="P921" s="10" t="str">
        <f>IF(tbl_claims[[#This Row],[Date of Birth]]&lt;&gt;"", DATE(YEAR(tbl_claims[[#This Row],[Date of Birth]])+18, MONTH(tbl_claims[[#This Row],[Date of Birth]]), DAY(tbl_claims[[#This Row],[Date of Birth]])), "")</f>
        <v/>
      </c>
      <c r="Q921" s="10" t="str">
        <f>IF(tbl_claims[[#This Row],[Date of Birth]]&lt;&gt;"", DATE(YEAR(tbl_claims[[#This Row],[Date of Birth]])+21, MONTH(tbl_claims[[#This Row],[Date of Birth]]), DAY(tbl_claims[[#This Row],[Date of Birth]])), "")</f>
        <v/>
      </c>
      <c r="R921" s="10" t="str">
        <f>IF(tbl_claims[[#This Row],[Date of Birth]]&lt;&gt;"", DATE(YEAR(tbl_claims[[#This Row],[Date of Birth]])+25, MONTH(tbl_claims[[#This Row],[Date of Birth]]), DAY(tbl_claims[[#This Row],[Date of Birth]])), "")</f>
        <v/>
      </c>
    </row>
    <row r="922" spans="1:18" s="9" customFormat="1">
      <c r="A922" s="78"/>
      <c r="B922" s="45"/>
      <c r="C922" s="45"/>
      <c r="D922" s="56"/>
      <c r="E922" s="46"/>
      <c r="F922" s="45"/>
      <c r="G922" s="45"/>
      <c r="H922" s="56"/>
      <c r="I922" s="54"/>
      <c r="J922" s="45"/>
      <c r="K922" s="109"/>
      <c r="L92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2" s="57"/>
      <c r="N922" s="44" t="e">
        <f>VLOOKUP(tbl_claims[[#This Row],[Nationality]],Table4[],3,FALSE)</f>
        <v>#N/A</v>
      </c>
      <c r="O922" s="10" t="str">
        <f>IF(tbl_claims[[#This Row],[Date of Birth]]&lt;&gt;"", DATE(YEAR(tbl_claims[[#This Row],[Date of Birth]])+16, MONTH(tbl_claims[[#This Row],[Date of Birth]]), DAY(tbl_claims[[#This Row],[Date of Birth]])), "")</f>
        <v/>
      </c>
      <c r="P922" s="10" t="str">
        <f>IF(tbl_claims[[#This Row],[Date of Birth]]&lt;&gt;"", DATE(YEAR(tbl_claims[[#This Row],[Date of Birth]])+18, MONTH(tbl_claims[[#This Row],[Date of Birth]]), DAY(tbl_claims[[#This Row],[Date of Birth]])), "")</f>
        <v/>
      </c>
      <c r="Q922" s="10" t="str">
        <f>IF(tbl_claims[[#This Row],[Date of Birth]]&lt;&gt;"", DATE(YEAR(tbl_claims[[#This Row],[Date of Birth]])+21, MONTH(tbl_claims[[#This Row],[Date of Birth]]), DAY(tbl_claims[[#This Row],[Date of Birth]])), "")</f>
        <v/>
      </c>
      <c r="R922" s="10" t="str">
        <f>IF(tbl_claims[[#This Row],[Date of Birth]]&lt;&gt;"", DATE(YEAR(tbl_claims[[#This Row],[Date of Birth]])+25, MONTH(tbl_claims[[#This Row],[Date of Birth]]), DAY(tbl_claims[[#This Row],[Date of Birth]])), "")</f>
        <v/>
      </c>
    </row>
    <row r="923" spans="1:18" s="9" customFormat="1">
      <c r="A923" s="78"/>
      <c r="B923" s="45"/>
      <c r="C923" s="45"/>
      <c r="D923" s="56"/>
      <c r="E923" s="46"/>
      <c r="F923" s="45"/>
      <c r="G923" s="45"/>
      <c r="H923" s="56"/>
      <c r="I923" s="54"/>
      <c r="J923" s="45"/>
      <c r="K923" s="109"/>
      <c r="L92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3" s="57"/>
      <c r="N923" s="44" t="e">
        <f>VLOOKUP(tbl_claims[[#This Row],[Nationality]],Table4[],3,FALSE)</f>
        <v>#N/A</v>
      </c>
      <c r="O923" s="10" t="str">
        <f>IF(tbl_claims[[#This Row],[Date of Birth]]&lt;&gt;"", DATE(YEAR(tbl_claims[[#This Row],[Date of Birth]])+16, MONTH(tbl_claims[[#This Row],[Date of Birth]]), DAY(tbl_claims[[#This Row],[Date of Birth]])), "")</f>
        <v/>
      </c>
      <c r="P923" s="10" t="str">
        <f>IF(tbl_claims[[#This Row],[Date of Birth]]&lt;&gt;"", DATE(YEAR(tbl_claims[[#This Row],[Date of Birth]])+18, MONTH(tbl_claims[[#This Row],[Date of Birth]]), DAY(tbl_claims[[#This Row],[Date of Birth]])), "")</f>
        <v/>
      </c>
      <c r="Q923" s="10" t="str">
        <f>IF(tbl_claims[[#This Row],[Date of Birth]]&lt;&gt;"", DATE(YEAR(tbl_claims[[#This Row],[Date of Birth]])+21, MONTH(tbl_claims[[#This Row],[Date of Birth]]), DAY(tbl_claims[[#This Row],[Date of Birth]])), "")</f>
        <v/>
      </c>
      <c r="R923" s="10" t="str">
        <f>IF(tbl_claims[[#This Row],[Date of Birth]]&lt;&gt;"", DATE(YEAR(tbl_claims[[#This Row],[Date of Birth]])+25, MONTH(tbl_claims[[#This Row],[Date of Birth]]), DAY(tbl_claims[[#This Row],[Date of Birth]])), "")</f>
        <v/>
      </c>
    </row>
    <row r="924" spans="1:18" s="9" customFormat="1">
      <c r="A924" s="78"/>
      <c r="B924" s="45"/>
      <c r="C924" s="45"/>
      <c r="D924" s="56"/>
      <c r="E924" s="46"/>
      <c r="F924" s="45"/>
      <c r="G924" s="45"/>
      <c r="H924" s="56"/>
      <c r="I924" s="54"/>
      <c r="J924" s="45"/>
      <c r="K924" s="109"/>
      <c r="L92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4" s="57"/>
      <c r="N924" s="44" t="e">
        <f>VLOOKUP(tbl_claims[[#This Row],[Nationality]],Table4[],3,FALSE)</f>
        <v>#N/A</v>
      </c>
      <c r="O924" s="10" t="str">
        <f>IF(tbl_claims[[#This Row],[Date of Birth]]&lt;&gt;"", DATE(YEAR(tbl_claims[[#This Row],[Date of Birth]])+16, MONTH(tbl_claims[[#This Row],[Date of Birth]]), DAY(tbl_claims[[#This Row],[Date of Birth]])), "")</f>
        <v/>
      </c>
      <c r="P924" s="10" t="str">
        <f>IF(tbl_claims[[#This Row],[Date of Birth]]&lt;&gt;"", DATE(YEAR(tbl_claims[[#This Row],[Date of Birth]])+18, MONTH(tbl_claims[[#This Row],[Date of Birth]]), DAY(tbl_claims[[#This Row],[Date of Birth]])), "")</f>
        <v/>
      </c>
      <c r="Q924" s="10" t="str">
        <f>IF(tbl_claims[[#This Row],[Date of Birth]]&lt;&gt;"", DATE(YEAR(tbl_claims[[#This Row],[Date of Birth]])+21, MONTH(tbl_claims[[#This Row],[Date of Birth]]), DAY(tbl_claims[[#This Row],[Date of Birth]])), "")</f>
        <v/>
      </c>
      <c r="R924" s="10" t="str">
        <f>IF(tbl_claims[[#This Row],[Date of Birth]]&lt;&gt;"", DATE(YEAR(tbl_claims[[#This Row],[Date of Birth]])+25, MONTH(tbl_claims[[#This Row],[Date of Birth]]), DAY(tbl_claims[[#This Row],[Date of Birth]])), "")</f>
        <v/>
      </c>
    </row>
    <row r="925" spans="1:18" s="9" customFormat="1">
      <c r="A925" s="78"/>
      <c r="B925" s="45"/>
      <c r="C925" s="45"/>
      <c r="D925" s="56"/>
      <c r="E925" s="46"/>
      <c r="F925" s="45"/>
      <c r="G925" s="45"/>
      <c r="H925" s="56"/>
      <c r="I925" s="54"/>
      <c r="J925" s="45"/>
      <c r="K925" s="109"/>
      <c r="L92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5" s="57"/>
      <c r="N925" s="44" t="e">
        <f>VLOOKUP(tbl_claims[[#This Row],[Nationality]],Table4[],3,FALSE)</f>
        <v>#N/A</v>
      </c>
      <c r="O925" s="10" t="str">
        <f>IF(tbl_claims[[#This Row],[Date of Birth]]&lt;&gt;"", DATE(YEAR(tbl_claims[[#This Row],[Date of Birth]])+16, MONTH(tbl_claims[[#This Row],[Date of Birth]]), DAY(tbl_claims[[#This Row],[Date of Birth]])), "")</f>
        <v/>
      </c>
      <c r="P925" s="10" t="str">
        <f>IF(tbl_claims[[#This Row],[Date of Birth]]&lt;&gt;"", DATE(YEAR(tbl_claims[[#This Row],[Date of Birth]])+18, MONTH(tbl_claims[[#This Row],[Date of Birth]]), DAY(tbl_claims[[#This Row],[Date of Birth]])), "")</f>
        <v/>
      </c>
      <c r="Q925" s="10" t="str">
        <f>IF(tbl_claims[[#This Row],[Date of Birth]]&lt;&gt;"", DATE(YEAR(tbl_claims[[#This Row],[Date of Birth]])+21, MONTH(tbl_claims[[#This Row],[Date of Birth]]), DAY(tbl_claims[[#This Row],[Date of Birth]])), "")</f>
        <v/>
      </c>
      <c r="R925" s="10" t="str">
        <f>IF(tbl_claims[[#This Row],[Date of Birth]]&lt;&gt;"", DATE(YEAR(tbl_claims[[#This Row],[Date of Birth]])+25, MONTH(tbl_claims[[#This Row],[Date of Birth]]), DAY(tbl_claims[[#This Row],[Date of Birth]])), "")</f>
        <v/>
      </c>
    </row>
    <row r="926" spans="1:18" s="9" customFormat="1">
      <c r="A926" s="78"/>
      <c r="B926" s="45"/>
      <c r="C926" s="45"/>
      <c r="D926" s="56"/>
      <c r="E926" s="46"/>
      <c r="F926" s="45"/>
      <c r="G926" s="45"/>
      <c r="H926" s="56"/>
      <c r="I926" s="54"/>
      <c r="J926" s="45"/>
      <c r="K926" s="109"/>
      <c r="L92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6" s="57"/>
      <c r="N926" s="44" t="e">
        <f>VLOOKUP(tbl_claims[[#This Row],[Nationality]],Table4[],3,FALSE)</f>
        <v>#N/A</v>
      </c>
      <c r="O926" s="10" t="str">
        <f>IF(tbl_claims[[#This Row],[Date of Birth]]&lt;&gt;"", DATE(YEAR(tbl_claims[[#This Row],[Date of Birth]])+16, MONTH(tbl_claims[[#This Row],[Date of Birth]]), DAY(tbl_claims[[#This Row],[Date of Birth]])), "")</f>
        <v/>
      </c>
      <c r="P926" s="10" t="str">
        <f>IF(tbl_claims[[#This Row],[Date of Birth]]&lt;&gt;"", DATE(YEAR(tbl_claims[[#This Row],[Date of Birth]])+18, MONTH(tbl_claims[[#This Row],[Date of Birth]]), DAY(tbl_claims[[#This Row],[Date of Birth]])), "")</f>
        <v/>
      </c>
      <c r="Q926" s="10" t="str">
        <f>IF(tbl_claims[[#This Row],[Date of Birth]]&lt;&gt;"", DATE(YEAR(tbl_claims[[#This Row],[Date of Birth]])+21, MONTH(tbl_claims[[#This Row],[Date of Birth]]), DAY(tbl_claims[[#This Row],[Date of Birth]])), "")</f>
        <v/>
      </c>
      <c r="R926" s="10" t="str">
        <f>IF(tbl_claims[[#This Row],[Date of Birth]]&lt;&gt;"", DATE(YEAR(tbl_claims[[#This Row],[Date of Birth]])+25, MONTH(tbl_claims[[#This Row],[Date of Birth]]), DAY(tbl_claims[[#This Row],[Date of Birth]])), "")</f>
        <v/>
      </c>
    </row>
    <row r="927" spans="1:18" s="9" customFormat="1">
      <c r="A927" s="78"/>
      <c r="B927" s="45"/>
      <c r="C927" s="45"/>
      <c r="D927" s="56"/>
      <c r="E927" s="46"/>
      <c r="F927" s="45"/>
      <c r="G927" s="45"/>
      <c r="H927" s="56"/>
      <c r="I927" s="54"/>
      <c r="J927" s="45"/>
      <c r="K927" s="109"/>
      <c r="L92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7" s="57"/>
      <c r="N927" s="44" t="e">
        <f>VLOOKUP(tbl_claims[[#This Row],[Nationality]],Table4[],3,FALSE)</f>
        <v>#N/A</v>
      </c>
      <c r="O927" s="10" t="str">
        <f>IF(tbl_claims[[#This Row],[Date of Birth]]&lt;&gt;"", DATE(YEAR(tbl_claims[[#This Row],[Date of Birth]])+16, MONTH(tbl_claims[[#This Row],[Date of Birth]]), DAY(tbl_claims[[#This Row],[Date of Birth]])), "")</f>
        <v/>
      </c>
      <c r="P927" s="10" t="str">
        <f>IF(tbl_claims[[#This Row],[Date of Birth]]&lt;&gt;"", DATE(YEAR(tbl_claims[[#This Row],[Date of Birth]])+18, MONTH(tbl_claims[[#This Row],[Date of Birth]]), DAY(tbl_claims[[#This Row],[Date of Birth]])), "")</f>
        <v/>
      </c>
      <c r="Q927" s="10" t="str">
        <f>IF(tbl_claims[[#This Row],[Date of Birth]]&lt;&gt;"", DATE(YEAR(tbl_claims[[#This Row],[Date of Birth]])+21, MONTH(tbl_claims[[#This Row],[Date of Birth]]), DAY(tbl_claims[[#This Row],[Date of Birth]])), "")</f>
        <v/>
      </c>
      <c r="R927" s="10" t="str">
        <f>IF(tbl_claims[[#This Row],[Date of Birth]]&lt;&gt;"", DATE(YEAR(tbl_claims[[#This Row],[Date of Birth]])+25, MONTH(tbl_claims[[#This Row],[Date of Birth]]), DAY(tbl_claims[[#This Row],[Date of Birth]])), "")</f>
        <v/>
      </c>
    </row>
    <row r="928" spans="1:18" s="9" customFormat="1">
      <c r="A928" s="78"/>
      <c r="B928" s="45"/>
      <c r="C928" s="45"/>
      <c r="D928" s="56"/>
      <c r="E928" s="46"/>
      <c r="F928" s="45"/>
      <c r="G928" s="45"/>
      <c r="H928" s="56"/>
      <c r="I928" s="54"/>
      <c r="J928" s="45"/>
      <c r="K928" s="109"/>
      <c r="L92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8" s="57"/>
      <c r="N928" s="44" t="e">
        <f>VLOOKUP(tbl_claims[[#This Row],[Nationality]],Table4[],3,FALSE)</f>
        <v>#N/A</v>
      </c>
      <c r="O928" s="10" t="str">
        <f>IF(tbl_claims[[#This Row],[Date of Birth]]&lt;&gt;"", DATE(YEAR(tbl_claims[[#This Row],[Date of Birth]])+16, MONTH(tbl_claims[[#This Row],[Date of Birth]]), DAY(tbl_claims[[#This Row],[Date of Birth]])), "")</f>
        <v/>
      </c>
      <c r="P928" s="10" t="str">
        <f>IF(tbl_claims[[#This Row],[Date of Birth]]&lt;&gt;"", DATE(YEAR(tbl_claims[[#This Row],[Date of Birth]])+18, MONTH(tbl_claims[[#This Row],[Date of Birth]]), DAY(tbl_claims[[#This Row],[Date of Birth]])), "")</f>
        <v/>
      </c>
      <c r="Q928" s="10" t="str">
        <f>IF(tbl_claims[[#This Row],[Date of Birth]]&lt;&gt;"", DATE(YEAR(tbl_claims[[#This Row],[Date of Birth]])+21, MONTH(tbl_claims[[#This Row],[Date of Birth]]), DAY(tbl_claims[[#This Row],[Date of Birth]])), "")</f>
        <v/>
      </c>
      <c r="R928" s="10" t="str">
        <f>IF(tbl_claims[[#This Row],[Date of Birth]]&lt;&gt;"", DATE(YEAR(tbl_claims[[#This Row],[Date of Birth]])+25, MONTH(tbl_claims[[#This Row],[Date of Birth]]), DAY(tbl_claims[[#This Row],[Date of Birth]])), "")</f>
        <v/>
      </c>
    </row>
    <row r="929" spans="1:18" s="9" customFormat="1">
      <c r="A929" s="78"/>
      <c r="B929" s="45"/>
      <c r="C929" s="45"/>
      <c r="D929" s="56"/>
      <c r="E929" s="46"/>
      <c r="F929" s="45"/>
      <c r="G929" s="45"/>
      <c r="H929" s="56"/>
      <c r="I929" s="54"/>
      <c r="J929" s="45"/>
      <c r="K929" s="109"/>
      <c r="L92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Date]]&gt;=$Q929,"Re-check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29" s="57"/>
      <c r="N929" s="44" t="e">
        <f>VLOOKUP(tbl_claims[[#This Row],[Nationality]],Table4[],3,FALSE)</f>
        <v>#N/A</v>
      </c>
      <c r="O929" s="10" t="str">
        <f>IF(tbl_claims[[#This Row],[Date of Birth]]&lt;&gt;"", DATE(YEAR(tbl_claims[[#This Row],[Date of Birth]])+16, MONTH(tbl_claims[[#This Row],[Date of Birth]]), DAY(tbl_claims[[#This Row],[Date of Birth]])), "")</f>
        <v/>
      </c>
      <c r="P929" s="10" t="str">
        <f>IF(tbl_claims[[#This Row],[Date of Birth]]&lt;&gt;"", DATE(YEAR(tbl_claims[[#This Row],[Date of Birth]])+18, MONTH(tbl_claims[[#This Row],[Date of Birth]]), DAY(tbl_claims[[#This Row],[Date of Birth]])), "")</f>
        <v/>
      </c>
      <c r="Q929" s="10" t="str">
        <f>IF(tbl_claims[[#This Row],[Date of Birth]]&lt;&gt;"", DATE(YEAR(tbl_claims[[#This Row],[Date of Birth]])+21, MONTH(tbl_claims[[#This Row],[Date of Birth]]), DAY(tbl_claims[[#This Row],[Date of Birth]])), "")</f>
        <v/>
      </c>
      <c r="R929" s="10" t="str">
        <f>IF(tbl_claims[[#This Row],[Date of Birth]]&lt;&gt;"", DATE(YEAR(tbl_claims[[#This Row],[Date of Birth]])+25, MONTH(tbl_claims[[#This Row],[Date of Birth]]), DAY(tbl_claims[[#This Row],[Date of Birth]])), "")</f>
        <v/>
      </c>
    </row>
    <row r="930" spans="1:18" s="9" customFormat="1">
      <c r="A930" s="78"/>
      <c r="B930" s="45"/>
      <c r="C930" s="45"/>
      <c r="D930" s="56"/>
      <c r="E930" s="46"/>
      <c r="F930" s="45"/>
      <c r="G930" s="45"/>
      <c r="H930" s="56"/>
      <c r="I930" s="54"/>
      <c r="J930" s="45"/>
      <c r="K930" s="109"/>
      <c r="L93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0" s="57"/>
      <c r="N930" s="44" t="e">
        <f>VLOOKUP(tbl_claims[[#This Row],[Nationality]],Table4[],3,FALSE)</f>
        <v>#N/A</v>
      </c>
      <c r="O930" s="10" t="str">
        <f>IF(tbl_claims[[#This Row],[Date of Birth]]&lt;&gt;"", DATE(YEAR(tbl_claims[[#This Row],[Date of Birth]])+16, MONTH(tbl_claims[[#This Row],[Date of Birth]]), DAY(tbl_claims[[#This Row],[Date of Birth]])), "")</f>
        <v/>
      </c>
      <c r="P930" s="10" t="str">
        <f>IF(tbl_claims[[#This Row],[Date of Birth]]&lt;&gt;"", DATE(YEAR(tbl_claims[[#This Row],[Date of Birth]])+18, MONTH(tbl_claims[[#This Row],[Date of Birth]]), DAY(tbl_claims[[#This Row],[Date of Birth]])), "")</f>
        <v/>
      </c>
      <c r="Q930" s="10" t="str">
        <f>IF(tbl_claims[[#This Row],[Date of Birth]]&lt;&gt;"", DATE(YEAR(tbl_claims[[#This Row],[Date of Birth]])+21, MONTH(tbl_claims[[#This Row],[Date of Birth]]), DAY(tbl_claims[[#This Row],[Date of Birth]])), "")</f>
        <v/>
      </c>
      <c r="R930" s="10" t="str">
        <f>IF(tbl_claims[[#This Row],[Date of Birth]]&lt;&gt;"", DATE(YEAR(tbl_claims[[#This Row],[Date of Birth]])+25, MONTH(tbl_claims[[#This Row],[Date of Birth]]), DAY(tbl_claims[[#This Row],[Date of Birth]])), "")</f>
        <v/>
      </c>
    </row>
    <row r="931" spans="1:18" s="9" customFormat="1">
      <c r="A931" s="78"/>
      <c r="B931" s="45"/>
      <c r="C931" s="45"/>
      <c r="D931" s="56"/>
      <c r="E931" s="46"/>
      <c r="F931" s="45"/>
      <c r="G931" s="45"/>
      <c r="H931" s="56"/>
      <c r="I931" s="54"/>
      <c r="J931" s="45"/>
      <c r="K931" s="109"/>
      <c r="L93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1" s="57"/>
      <c r="N931" s="44" t="e">
        <f>VLOOKUP(tbl_claims[[#This Row],[Nationality]],Table4[],3,FALSE)</f>
        <v>#N/A</v>
      </c>
      <c r="O931" s="10" t="str">
        <f>IF(tbl_claims[[#This Row],[Date of Birth]]&lt;&gt;"", DATE(YEAR(tbl_claims[[#This Row],[Date of Birth]])+16, MONTH(tbl_claims[[#This Row],[Date of Birth]]), DAY(tbl_claims[[#This Row],[Date of Birth]])), "")</f>
        <v/>
      </c>
      <c r="P931" s="10" t="str">
        <f>IF(tbl_claims[[#This Row],[Date of Birth]]&lt;&gt;"", DATE(YEAR(tbl_claims[[#This Row],[Date of Birth]])+18, MONTH(tbl_claims[[#This Row],[Date of Birth]]), DAY(tbl_claims[[#This Row],[Date of Birth]])), "")</f>
        <v/>
      </c>
      <c r="Q931" s="10" t="str">
        <f>IF(tbl_claims[[#This Row],[Date of Birth]]&lt;&gt;"", DATE(YEAR(tbl_claims[[#This Row],[Date of Birth]])+21, MONTH(tbl_claims[[#This Row],[Date of Birth]]), DAY(tbl_claims[[#This Row],[Date of Birth]])), "")</f>
        <v/>
      </c>
      <c r="R931" s="10" t="str">
        <f>IF(tbl_claims[[#This Row],[Date of Birth]]&lt;&gt;"", DATE(YEAR(tbl_claims[[#This Row],[Date of Birth]])+25, MONTH(tbl_claims[[#This Row],[Date of Birth]]), DAY(tbl_claims[[#This Row],[Date of Birth]])), "")</f>
        <v/>
      </c>
    </row>
    <row r="932" spans="1:18" s="9" customFormat="1">
      <c r="A932" s="78"/>
      <c r="B932" s="45"/>
      <c r="C932" s="45"/>
      <c r="D932" s="56"/>
      <c r="E932" s="46"/>
      <c r="F932" s="45"/>
      <c r="G932" s="45"/>
      <c r="H932" s="56"/>
      <c r="I932" s="54"/>
      <c r="J932" s="45"/>
      <c r="K932" s="109"/>
      <c r="L93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2" s="57"/>
      <c r="N932" s="44" t="e">
        <f>VLOOKUP(tbl_claims[[#This Row],[Nationality]],Table4[],3,FALSE)</f>
        <v>#N/A</v>
      </c>
      <c r="O932" s="10" t="str">
        <f>IF(tbl_claims[[#This Row],[Date of Birth]]&lt;&gt;"", DATE(YEAR(tbl_claims[[#This Row],[Date of Birth]])+16, MONTH(tbl_claims[[#This Row],[Date of Birth]]), DAY(tbl_claims[[#This Row],[Date of Birth]])), "")</f>
        <v/>
      </c>
      <c r="P932" s="10" t="str">
        <f>IF(tbl_claims[[#This Row],[Date of Birth]]&lt;&gt;"", DATE(YEAR(tbl_claims[[#This Row],[Date of Birth]])+18, MONTH(tbl_claims[[#This Row],[Date of Birth]]), DAY(tbl_claims[[#This Row],[Date of Birth]])), "")</f>
        <v/>
      </c>
      <c r="Q932" s="10" t="str">
        <f>IF(tbl_claims[[#This Row],[Date of Birth]]&lt;&gt;"", DATE(YEAR(tbl_claims[[#This Row],[Date of Birth]])+21, MONTH(tbl_claims[[#This Row],[Date of Birth]]), DAY(tbl_claims[[#This Row],[Date of Birth]])), "")</f>
        <v/>
      </c>
      <c r="R932" s="10" t="str">
        <f>IF(tbl_claims[[#This Row],[Date of Birth]]&lt;&gt;"", DATE(YEAR(tbl_claims[[#This Row],[Date of Birth]])+25, MONTH(tbl_claims[[#This Row],[Date of Birth]]), DAY(tbl_claims[[#This Row],[Date of Birth]])), "")</f>
        <v/>
      </c>
    </row>
    <row r="933" spans="1:18" s="9" customFormat="1">
      <c r="A933" s="78"/>
      <c r="B933" s="45"/>
      <c r="C933" s="45"/>
      <c r="D933" s="56"/>
      <c r="E933" s="46"/>
      <c r="F933" s="45"/>
      <c r="G933" s="45"/>
      <c r="H933" s="56"/>
      <c r="I933" s="54"/>
      <c r="J933" s="45"/>
      <c r="K933" s="109"/>
      <c r="L93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3" s="57"/>
      <c r="N933" s="44" t="e">
        <f>VLOOKUP(tbl_claims[[#This Row],[Nationality]],Table4[],3,FALSE)</f>
        <v>#N/A</v>
      </c>
      <c r="O933" s="10" t="str">
        <f>IF(tbl_claims[[#This Row],[Date of Birth]]&lt;&gt;"", DATE(YEAR(tbl_claims[[#This Row],[Date of Birth]])+16, MONTH(tbl_claims[[#This Row],[Date of Birth]]), DAY(tbl_claims[[#This Row],[Date of Birth]])), "")</f>
        <v/>
      </c>
      <c r="P933" s="10" t="str">
        <f>IF(tbl_claims[[#This Row],[Date of Birth]]&lt;&gt;"", DATE(YEAR(tbl_claims[[#This Row],[Date of Birth]])+18, MONTH(tbl_claims[[#This Row],[Date of Birth]]), DAY(tbl_claims[[#This Row],[Date of Birth]])), "")</f>
        <v/>
      </c>
      <c r="Q933" s="10" t="str">
        <f>IF(tbl_claims[[#This Row],[Date of Birth]]&lt;&gt;"", DATE(YEAR(tbl_claims[[#This Row],[Date of Birth]])+21, MONTH(tbl_claims[[#This Row],[Date of Birth]]), DAY(tbl_claims[[#This Row],[Date of Birth]])), "")</f>
        <v/>
      </c>
      <c r="R933" s="10" t="str">
        <f>IF(tbl_claims[[#This Row],[Date of Birth]]&lt;&gt;"", DATE(YEAR(tbl_claims[[#This Row],[Date of Birth]])+25, MONTH(tbl_claims[[#This Row],[Date of Birth]]), DAY(tbl_claims[[#This Row],[Date of Birth]])), "")</f>
        <v/>
      </c>
    </row>
    <row r="934" spans="1:18" s="9" customFormat="1">
      <c r="A934" s="78"/>
      <c r="B934" s="45"/>
      <c r="C934" s="45"/>
      <c r="D934" s="56"/>
      <c r="E934" s="46"/>
      <c r="F934" s="45"/>
      <c r="G934" s="45"/>
      <c r="H934" s="56"/>
      <c r="I934" s="54"/>
      <c r="J934" s="45"/>
      <c r="K934" s="109"/>
      <c r="L93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4" s="57"/>
      <c r="N934" s="44" t="e">
        <f>VLOOKUP(tbl_claims[[#This Row],[Nationality]],Table4[],3,FALSE)</f>
        <v>#N/A</v>
      </c>
      <c r="O934" s="10" t="str">
        <f>IF(tbl_claims[[#This Row],[Date of Birth]]&lt;&gt;"", DATE(YEAR(tbl_claims[[#This Row],[Date of Birth]])+16, MONTH(tbl_claims[[#This Row],[Date of Birth]]), DAY(tbl_claims[[#This Row],[Date of Birth]])), "")</f>
        <v/>
      </c>
      <c r="P934" s="10" t="str">
        <f>IF(tbl_claims[[#This Row],[Date of Birth]]&lt;&gt;"", DATE(YEAR(tbl_claims[[#This Row],[Date of Birth]])+18, MONTH(tbl_claims[[#This Row],[Date of Birth]]), DAY(tbl_claims[[#This Row],[Date of Birth]])), "")</f>
        <v/>
      </c>
      <c r="Q934" s="10" t="str">
        <f>IF(tbl_claims[[#This Row],[Date of Birth]]&lt;&gt;"", DATE(YEAR(tbl_claims[[#This Row],[Date of Birth]])+21, MONTH(tbl_claims[[#This Row],[Date of Birth]]), DAY(tbl_claims[[#This Row],[Date of Birth]])), "")</f>
        <v/>
      </c>
      <c r="R934" s="10" t="str">
        <f>IF(tbl_claims[[#This Row],[Date of Birth]]&lt;&gt;"", DATE(YEAR(tbl_claims[[#This Row],[Date of Birth]])+25, MONTH(tbl_claims[[#This Row],[Date of Birth]]), DAY(tbl_claims[[#This Row],[Date of Birth]])), "")</f>
        <v/>
      </c>
    </row>
    <row r="935" spans="1:18" s="9" customFormat="1">
      <c r="A935" s="78"/>
      <c r="B935" s="45"/>
      <c r="C935" s="45"/>
      <c r="D935" s="56"/>
      <c r="E935" s="46"/>
      <c r="F935" s="45"/>
      <c r="G935" s="45"/>
      <c r="H935" s="56"/>
      <c r="I935" s="54"/>
      <c r="J935" s="45"/>
      <c r="K935" s="109"/>
      <c r="L93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5" s="57"/>
      <c r="N935" s="44" t="e">
        <f>VLOOKUP(tbl_claims[[#This Row],[Nationality]],Table4[],3,FALSE)</f>
        <v>#N/A</v>
      </c>
      <c r="O935" s="10" t="str">
        <f>IF(tbl_claims[[#This Row],[Date of Birth]]&lt;&gt;"", DATE(YEAR(tbl_claims[[#This Row],[Date of Birth]])+16, MONTH(tbl_claims[[#This Row],[Date of Birth]]), DAY(tbl_claims[[#This Row],[Date of Birth]])), "")</f>
        <v/>
      </c>
      <c r="P935" s="10" t="str">
        <f>IF(tbl_claims[[#This Row],[Date of Birth]]&lt;&gt;"", DATE(YEAR(tbl_claims[[#This Row],[Date of Birth]])+18, MONTH(tbl_claims[[#This Row],[Date of Birth]]), DAY(tbl_claims[[#This Row],[Date of Birth]])), "")</f>
        <v/>
      </c>
      <c r="Q935" s="10" t="str">
        <f>IF(tbl_claims[[#This Row],[Date of Birth]]&lt;&gt;"", DATE(YEAR(tbl_claims[[#This Row],[Date of Birth]])+21, MONTH(tbl_claims[[#This Row],[Date of Birth]]), DAY(tbl_claims[[#This Row],[Date of Birth]])), "")</f>
        <v/>
      </c>
      <c r="R935" s="10" t="str">
        <f>IF(tbl_claims[[#This Row],[Date of Birth]]&lt;&gt;"", DATE(YEAR(tbl_claims[[#This Row],[Date of Birth]])+25, MONTH(tbl_claims[[#This Row],[Date of Birth]]), DAY(tbl_claims[[#This Row],[Date of Birth]])), "")</f>
        <v/>
      </c>
    </row>
    <row r="936" spans="1:18" s="9" customFormat="1">
      <c r="A936" s="78"/>
      <c r="B936" s="45"/>
      <c r="C936" s="45"/>
      <c r="D936" s="56"/>
      <c r="E936" s="46"/>
      <c r="F936" s="45"/>
      <c r="G936" s="45"/>
      <c r="H936" s="56"/>
      <c r="I936" s="54"/>
      <c r="J936" s="45"/>
      <c r="K936" s="109"/>
      <c r="L93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6" s="57"/>
      <c r="N936" s="44" t="e">
        <f>VLOOKUP(tbl_claims[[#This Row],[Nationality]],Table4[],3,FALSE)</f>
        <v>#N/A</v>
      </c>
      <c r="O936" s="10" t="str">
        <f>IF(tbl_claims[[#This Row],[Date of Birth]]&lt;&gt;"", DATE(YEAR(tbl_claims[[#This Row],[Date of Birth]])+16, MONTH(tbl_claims[[#This Row],[Date of Birth]]), DAY(tbl_claims[[#This Row],[Date of Birth]])), "")</f>
        <v/>
      </c>
      <c r="P936" s="10" t="str">
        <f>IF(tbl_claims[[#This Row],[Date of Birth]]&lt;&gt;"", DATE(YEAR(tbl_claims[[#This Row],[Date of Birth]])+18, MONTH(tbl_claims[[#This Row],[Date of Birth]]), DAY(tbl_claims[[#This Row],[Date of Birth]])), "")</f>
        <v/>
      </c>
      <c r="Q936" s="10" t="str">
        <f>IF(tbl_claims[[#This Row],[Date of Birth]]&lt;&gt;"", DATE(YEAR(tbl_claims[[#This Row],[Date of Birth]])+21, MONTH(tbl_claims[[#This Row],[Date of Birth]]), DAY(tbl_claims[[#This Row],[Date of Birth]])), "")</f>
        <v/>
      </c>
      <c r="R936" s="10" t="str">
        <f>IF(tbl_claims[[#This Row],[Date of Birth]]&lt;&gt;"", DATE(YEAR(tbl_claims[[#This Row],[Date of Birth]])+25, MONTH(tbl_claims[[#This Row],[Date of Birth]]), DAY(tbl_claims[[#This Row],[Date of Birth]])), "")</f>
        <v/>
      </c>
    </row>
    <row r="937" spans="1:18" s="9" customFormat="1">
      <c r="A937" s="78"/>
      <c r="B937" s="45"/>
      <c r="C937" s="45"/>
      <c r="D937" s="56"/>
      <c r="E937" s="46"/>
      <c r="F937" s="45"/>
      <c r="G937" s="45"/>
      <c r="H937" s="56"/>
      <c r="I937" s="54"/>
      <c r="J937" s="45"/>
      <c r="K937" s="109"/>
      <c r="L93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7" s="57"/>
      <c r="N937" s="44" t="e">
        <f>VLOOKUP(tbl_claims[[#This Row],[Nationality]],Table4[],3,FALSE)</f>
        <v>#N/A</v>
      </c>
      <c r="O937" s="10" t="str">
        <f>IF(tbl_claims[[#This Row],[Date of Birth]]&lt;&gt;"", DATE(YEAR(tbl_claims[[#This Row],[Date of Birth]])+16, MONTH(tbl_claims[[#This Row],[Date of Birth]]), DAY(tbl_claims[[#This Row],[Date of Birth]])), "")</f>
        <v/>
      </c>
      <c r="P937" s="10" t="str">
        <f>IF(tbl_claims[[#This Row],[Date of Birth]]&lt;&gt;"", DATE(YEAR(tbl_claims[[#This Row],[Date of Birth]])+18, MONTH(tbl_claims[[#This Row],[Date of Birth]]), DAY(tbl_claims[[#This Row],[Date of Birth]])), "")</f>
        <v/>
      </c>
      <c r="Q937" s="10" t="str">
        <f>IF(tbl_claims[[#This Row],[Date of Birth]]&lt;&gt;"", DATE(YEAR(tbl_claims[[#This Row],[Date of Birth]])+21, MONTH(tbl_claims[[#This Row],[Date of Birth]]), DAY(tbl_claims[[#This Row],[Date of Birth]])), "")</f>
        <v/>
      </c>
      <c r="R937" s="10" t="str">
        <f>IF(tbl_claims[[#This Row],[Date of Birth]]&lt;&gt;"", DATE(YEAR(tbl_claims[[#This Row],[Date of Birth]])+25, MONTH(tbl_claims[[#This Row],[Date of Birth]]), DAY(tbl_claims[[#This Row],[Date of Birth]])), "")</f>
        <v/>
      </c>
    </row>
    <row r="938" spans="1:18" s="9" customFormat="1">
      <c r="A938" s="78"/>
      <c r="B938" s="45"/>
      <c r="C938" s="45"/>
      <c r="D938" s="56"/>
      <c r="E938" s="46"/>
      <c r="F938" s="45"/>
      <c r="G938" s="45"/>
      <c r="H938" s="56"/>
      <c r="I938" s="54"/>
      <c r="J938" s="45"/>
      <c r="K938" s="109"/>
      <c r="L93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8" s="57"/>
      <c r="N938" s="44" t="e">
        <f>VLOOKUP(tbl_claims[[#This Row],[Nationality]],Table4[],3,FALSE)</f>
        <v>#N/A</v>
      </c>
      <c r="O938" s="10" t="str">
        <f>IF(tbl_claims[[#This Row],[Date of Birth]]&lt;&gt;"", DATE(YEAR(tbl_claims[[#This Row],[Date of Birth]])+16, MONTH(tbl_claims[[#This Row],[Date of Birth]]), DAY(tbl_claims[[#This Row],[Date of Birth]])), "")</f>
        <v/>
      </c>
      <c r="P938" s="10" t="str">
        <f>IF(tbl_claims[[#This Row],[Date of Birth]]&lt;&gt;"", DATE(YEAR(tbl_claims[[#This Row],[Date of Birth]])+18, MONTH(tbl_claims[[#This Row],[Date of Birth]]), DAY(tbl_claims[[#This Row],[Date of Birth]])), "")</f>
        <v/>
      </c>
      <c r="Q938" s="10" t="str">
        <f>IF(tbl_claims[[#This Row],[Date of Birth]]&lt;&gt;"", DATE(YEAR(tbl_claims[[#This Row],[Date of Birth]])+21, MONTH(tbl_claims[[#This Row],[Date of Birth]]), DAY(tbl_claims[[#This Row],[Date of Birth]])), "")</f>
        <v/>
      </c>
      <c r="R938" s="10" t="str">
        <f>IF(tbl_claims[[#This Row],[Date of Birth]]&lt;&gt;"", DATE(YEAR(tbl_claims[[#This Row],[Date of Birth]])+25, MONTH(tbl_claims[[#This Row],[Date of Birth]]), DAY(tbl_claims[[#This Row],[Date of Birth]])), "")</f>
        <v/>
      </c>
    </row>
    <row r="939" spans="1:18" s="9" customFormat="1">
      <c r="A939" s="78"/>
      <c r="B939" s="45"/>
      <c r="C939" s="45"/>
      <c r="D939" s="56"/>
      <c r="E939" s="46"/>
      <c r="F939" s="45"/>
      <c r="G939" s="45"/>
      <c r="H939" s="56"/>
      <c r="I939" s="54"/>
      <c r="J939" s="45"/>
      <c r="K939" s="109"/>
      <c r="L93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Date]]&gt;=$Q939,"Re-check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39" s="57"/>
      <c r="N939" s="44" t="e">
        <f>VLOOKUP(tbl_claims[[#This Row],[Nationality]],Table4[],3,FALSE)</f>
        <v>#N/A</v>
      </c>
      <c r="O939" s="10" t="str">
        <f>IF(tbl_claims[[#This Row],[Date of Birth]]&lt;&gt;"", DATE(YEAR(tbl_claims[[#This Row],[Date of Birth]])+16, MONTH(tbl_claims[[#This Row],[Date of Birth]]), DAY(tbl_claims[[#This Row],[Date of Birth]])), "")</f>
        <v/>
      </c>
      <c r="P939" s="10" t="str">
        <f>IF(tbl_claims[[#This Row],[Date of Birth]]&lt;&gt;"", DATE(YEAR(tbl_claims[[#This Row],[Date of Birth]])+18, MONTH(tbl_claims[[#This Row],[Date of Birth]]), DAY(tbl_claims[[#This Row],[Date of Birth]])), "")</f>
        <v/>
      </c>
      <c r="Q939" s="10" t="str">
        <f>IF(tbl_claims[[#This Row],[Date of Birth]]&lt;&gt;"", DATE(YEAR(tbl_claims[[#This Row],[Date of Birth]])+21, MONTH(tbl_claims[[#This Row],[Date of Birth]]), DAY(tbl_claims[[#This Row],[Date of Birth]])), "")</f>
        <v/>
      </c>
      <c r="R939" s="10" t="str">
        <f>IF(tbl_claims[[#This Row],[Date of Birth]]&lt;&gt;"", DATE(YEAR(tbl_claims[[#This Row],[Date of Birth]])+25, MONTH(tbl_claims[[#This Row],[Date of Birth]]), DAY(tbl_claims[[#This Row],[Date of Birth]])), "")</f>
        <v/>
      </c>
    </row>
    <row r="940" spans="1:18" s="9" customFormat="1">
      <c r="A940" s="78"/>
      <c r="B940" s="45"/>
      <c r="C940" s="45"/>
      <c r="D940" s="56"/>
      <c r="E940" s="46"/>
      <c r="F940" s="45"/>
      <c r="G940" s="45"/>
      <c r="H940" s="56"/>
      <c r="I940" s="54"/>
      <c r="J940" s="45"/>
      <c r="K940" s="109"/>
      <c r="L94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0" s="57"/>
      <c r="N940" s="44" t="e">
        <f>VLOOKUP(tbl_claims[[#This Row],[Nationality]],Table4[],3,FALSE)</f>
        <v>#N/A</v>
      </c>
      <c r="O940" s="10" t="str">
        <f>IF(tbl_claims[[#This Row],[Date of Birth]]&lt;&gt;"", DATE(YEAR(tbl_claims[[#This Row],[Date of Birth]])+16, MONTH(tbl_claims[[#This Row],[Date of Birth]]), DAY(tbl_claims[[#This Row],[Date of Birth]])), "")</f>
        <v/>
      </c>
      <c r="P940" s="10" t="str">
        <f>IF(tbl_claims[[#This Row],[Date of Birth]]&lt;&gt;"", DATE(YEAR(tbl_claims[[#This Row],[Date of Birth]])+18, MONTH(tbl_claims[[#This Row],[Date of Birth]]), DAY(tbl_claims[[#This Row],[Date of Birth]])), "")</f>
        <v/>
      </c>
      <c r="Q940" s="10" t="str">
        <f>IF(tbl_claims[[#This Row],[Date of Birth]]&lt;&gt;"", DATE(YEAR(tbl_claims[[#This Row],[Date of Birth]])+21, MONTH(tbl_claims[[#This Row],[Date of Birth]]), DAY(tbl_claims[[#This Row],[Date of Birth]])), "")</f>
        <v/>
      </c>
      <c r="R940" s="10" t="str">
        <f>IF(tbl_claims[[#This Row],[Date of Birth]]&lt;&gt;"", DATE(YEAR(tbl_claims[[#This Row],[Date of Birth]])+25, MONTH(tbl_claims[[#This Row],[Date of Birth]]), DAY(tbl_claims[[#This Row],[Date of Birth]])), "")</f>
        <v/>
      </c>
    </row>
    <row r="941" spans="1:18" s="9" customFormat="1">
      <c r="A941" s="78"/>
      <c r="B941" s="45"/>
      <c r="C941" s="45"/>
      <c r="D941" s="56"/>
      <c r="E941" s="46"/>
      <c r="F941" s="45"/>
      <c r="G941" s="45"/>
      <c r="H941" s="56"/>
      <c r="I941" s="54"/>
      <c r="J941" s="45"/>
      <c r="K941" s="109"/>
      <c r="L94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1" s="57"/>
      <c r="N941" s="44" t="e">
        <f>VLOOKUP(tbl_claims[[#This Row],[Nationality]],Table4[],3,FALSE)</f>
        <v>#N/A</v>
      </c>
      <c r="O941" s="10" t="str">
        <f>IF(tbl_claims[[#This Row],[Date of Birth]]&lt;&gt;"", DATE(YEAR(tbl_claims[[#This Row],[Date of Birth]])+16, MONTH(tbl_claims[[#This Row],[Date of Birth]]), DAY(tbl_claims[[#This Row],[Date of Birth]])), "")</f>
        <v/>
      </c>
      <c r="P941" s="10" t="str">
        <f>IF(tbl_claims[[#This Row],[Date of Birth]]&lt;&gt;"", DATE(YEAR(tbl_claims[[#This Row],[Date of Birth]])+18, MONTH(tbl_claims[[#This Row],[Date of Birth]]), DAY(tbl_claims[[#This Row],[Date of Birth]])), "")</f>
        <v/>
      </c>
      <c r="Q941" s="10" t="str">
        <f>IF(tbl_claims[[#This Row],[Date of Birth]]&lt;&gt;"", DATE(YEAR(tbl_claims[[#This Row],[Date of Birth]])+21, MONTH(tbl_claims[[#This Row],[Date of Birth]]), DAY(tbl_claims[[#This Row],[Date of Birth]])), "")</f>
        <v/>
      </c>
      <c r="R941" s="10" t="str">
        <f>IF(tbl_claims[[#This Row],[Date of Birth]]&lt;&gt;"", DATE(YEAR(tbl_claims[[#This Row],[Date of Birth]])+25, MONTH(tbl_claims[[#This Row],[Date of Birth]]), DAY(tbl_claims[[#This Row],[Date of Birth]])), "")</f>
        <v/>
      </c>
    </row>
    <row r="942" spans="1:18" s="9" customFormat="1">
      <c r="A942" s="78"/>
      <c r="B942" s="45"/>
      <c r="C942" s="45"/>
      <c r="D942" s="56"/>
      <c r="E942" s="46"/>
      <c r="F942" s="45"/>
      <c r="G942" s="45"/>
      <c r="H942" s="56"/>
      <c r="I942" s="54"/>
      <c r="J942" s="45"/>
      <c r="K942" s="109"/>
      <c r="L94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2" s="57"/>
      <c r="N942" s="44" t="e">
        <f>VLOOKUP(tbl_claims[[#This Row],[Nationality]],Table4[],3,FALSE)</f>
        <v>#N/A</v>
      </c>
      <c r="O942" s="10" t="str">
        <f>IF(tbl_claims[[#This Row],[Date of Birth]]&lt;&gt;"", DATE(YEAR(tbl_claims[[#This Row],[Date of Birth]])+16, MONTH(tbl_claims[[#This Row],[Date of Birth]]), DAY(tbl_claims[[#This Row],[Date of Birth]])), "")</f>
        <v/>
      </c>
      <c r="P942" s="10" t="str">
        <f>IF(tbl_claims[[#This Row],[Date of Birth]]&lt;&gt;"", DATE(YEAR(tbl_claims[[#This Row],[Date of Birth]])+18, MONTH(tbl_claims[[#This Row],[Date of Birth]]), DAY(tbl_claims[[#This Row],[Date of Birth]])), "")</f>
        <v/>
      </c>
      <c r="Q942" s="10" t="str">
        <f>IF(tbl_claims[[#This Row],[Date of Birth]]&lt;&gt;"", DATE(YEAR(tbl_claims[[#This Row],[Date of Birth]])+21, MONTH(tbl_claims[[#This Row],[Date of Birth]]), DAY(tbl_claims[[#This Row],[Date of Birth]])), "")</f>
        <v/>
      </c>
      <c r="R942" s="10" t="str">
        <f>IF(tbl_claims[[#This Row],[Date of Birth]]&lt;&gt;"", DATE(YEAR(tbl_claims[[#This Row],[Date of Birth]])+25, MONTH(tbl_claims[[#This Row],[Date of Birth]]), DAY(tbl_claims[[#This Row],[Date of Birth]])), "")</f>
        <v/>
      </c>
    </row>
    <row r="943" spans="1:18" s="9" customFormat="1">
      <c r="A943" s="78"/>
      <c r="B943" s="45"/>
      <c r="C943" s="45"/>
      <c r="D943" s="56"/>
      <c r="E943" s="46"/>
      <c r="F943" s="45"/>
      <c r="G943" s="45"/>
      <c r="H943" s="56"/>
      <c r="I943" s="54"/>
      <c r="J943" s="45"/>
      <c r="K943" s="109"/>
      <c r="L94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3" s="57"/>
      <c r="N943" s="44" t="e">
        <f>VLOOKUP(tbl_claims[[#This Row],[Nationality]],Table4[],3,FALSE)</f>
        <v>#N/A</v>
      </c>
      <c r="O943" s="10" t="str">
        <f>IF(tbl_claims[[#This Row],[Date of Birth]]&lt;&gt;"", DATE(YEAR(tbl_claims[[#This Row],[Date of Birth]])+16, MONTH(tbl_claims[[#This Row],[Date of Birth]]), DAY(tbl_claims[[#This Row],[Date of Birth]])), "")</f>
        <v/>
      </c>
      <c r="P943" s="10" t="str">
        <f>IF(tbl_claims[[#This Row],[Date of Birth]]&lt;&gt;"", DATE(YEAR(tbl_claims[[#This Row],[Date of Birth]])+18, MONTH(tbl_claims[[#This Row],[Date of Birth]]), DAY(tbl_claims[[#This Row],[Date of Birth]])), "")</f>
        <v/>
      </c>
      <c r="Q943" s="10" t="str">
        <f>IF(tbl_claims[[#This Row],[Date of Birth]]&lt;&gt;"", DATE(YEAR(tbl_claims[[#This Row],[Date of Birth]])+21, MONTH(tbl_claims[[#This Row],[Date of Birth]]), DAY(tbl_claims[[#This Row],[Date of Birth]])), "")</f>
        <v/>
      </c>
      <c r="R943" s="10" t="str">
        <f>IF(tbl_claims[[#This Row],[Date of Birth]]&lt;&gt;"", DATE(YEAR(tbl_claims[[#This Row],[Date of Birth]])+25, MONTH(tbl_claims[[#This Row],[Date of Birth]]), DAY(tbl_claims[[#This Row],[Date of Birth]])), "")</f>
        <v/>
      </c>
    </row>
    <row r="944" spans="1:18" s="9" customFormat="1">
      <c r="A944" s="78"/>
      <c r="B944" s="45"/>
      <c r="C944" s="45"/>
      <c r="D944" s="56"/>
      <c r="E944" s="46"/>
      <c r="F944" s="45"/>
      <c r="G944" s="45"/>
      <c r="H944" s="56"/>
      <c r="I944" s="54"/>
      <c r="J944" s="45"/>
      <c r="K944" s="109"/>
      <c r="L94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4" s="57"/>
      <c r="N944" s="44" t="e">
        <f>VLOOKUP(tbl_claims[[#This Row],[Nationality]],Table4[],3,FALSE)</f>
        <v>#N/A</v>
      </c>
      <c r="O944" s="10" t="str">
        <f>IF(tbl_claims[[#This Row],[Date of Birth]]&lt;&gt;"", DATE(YEAR(tbl_claims[[#This Row],[Date of Birth]])+16, MONTH(tbl_claims[[#This Row],[Date of Birth]]), DAY(tbl_claims[[#This Row],[Date of Birth]])), "")</f>
        <v/>
      </c>
      <c r="P944" s="10" t="str">
        <f>IF(tbl_claims[[#This Row],[Date of Birth]]&lt;&gt;"", DATE(YEAR(tbl_claims[[#This Row],[Date of Birth]])+18, MONTH(tbl_claims[[#This Row],[Date of Birth]]), DAY(tbl_claims[[#This Row],[Date of Birth]])), "")</f>
        <v/>
      </c>
      <c r="Q944" s="10" t="str">
        <f>IF(tbl_claims[[#This Row],[Date of Birth]]&lt;&gt;"", DATE(YEAR(tbl_claims[[#This Row],[Date of Birth]])+21, MONTH(tbl_claims[[#This Row],[Date of Birth]]), DAY(tbl_claims[[#This Row],[Date of Birth]])), "")</f>
        <v/>
      </c>
      <c r="R944" s="10" t="str">
        <f>IF(tbl_claims[[#This Row],[Date of Birth]]&lt;&gt;"", DATE(YEAR(tbl_claims[[#This Row],[Date of Birth]])+25, MONTH(tbl_claims[[#This Row],[Date of Birth]]), DAY(tbl_claims[[#This Row],[Date of Birth]])), "")</f>
        <v/>
      </c>
    </row>
    <row r="945" spans="1:18" s="9" customFormat="1">
      <c r="A945" s="78"/>
      <c r="B945" s="45"/>
      <c r="C945" s="45"/>
      <c r="D945" s="56"/>
      <c r="E945" s="46"/>
      <c r="F945" s="45"/>
      <c r="G945" s="45"/>
      <c r="H945" s="56"/>
      <c r="I945" s="54"/>
      <c r="J945" s="45"/>
      <c r="K945" s="109"/>
      <c r="L94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5" s="57"/>
      <c r="N945" s="44" t="e">
        <f>VLOOKUP(tbl_claims[[#This Row],[Nationality]],Table4[],3,FALSE)</f>
        <v>#N/A</v>
      </c>
      <c r="O945" s="10" t="str">
        <f>IF(tbl_claims[[#This Row],[Date of Birth]]&lt;&gt;"", DATE(YEAR(tbl_claims[[#This Row],[Date of Birth]])+16, MONTH(tbl_claims[[#This Row],[Date of Birth]]), DAY(tbl_claims[[#This Row],[Date of Birth]])), "")</f>
        <v/>
      </c>
      <c r="P945" s="10" t="str">
        <f>IF(tbl_claims[[#This Row],[Date of Birth]]&lt;&gt;"", DATE(YEAR(tbl_claims[[#This Row],[Date of Birth]])+18, MONTH(tbl_claims[[#This Row],[Date of Birth]]), DAY(tbl_claims[[#This Row],[Date of Birth]])), "")</f>
        <v/>
      </c>
      <c r="Q945" s="10" t="str">
        <f>IF(tbl_claims[[#This Row],[Date of Birth]]&lt;&gt;"", DATE(YEAR(tbl_claims[[#This Row],[Date of Birth]])+21, MONTH(tbl_claims[[#This Row],[Date of Birth]]), DAY(tbl_claims[[#This Row],[Date of Birth]])), "")</f>
        <v/>
      </c>
      <c r="R945" s="10" t="str">
        <f>IF(tbl_claims[[#This Row],[Date of Birth]]&lt;&gt;"", DATE(YEAR(tbl_claims[[#This Row],[Date of Birth]])+25, MONTH(tbl_claims[[#This Row],[Date of Birth]]), DAY(tbl_claims[[#This Row],[Date of Birth]])), "")</f>
        <v/>
      </c>
    </row>
    <row r="946" spans="1:18" s="9" customFormat="1">
      <c r="A946" s="78"/>
      <c r="B946" s="45"/>
      <c r="C946" s="45"/>
      <c r="D946" s="56"/>
      <c r="E946" s="46"/>
      <c r="F946" s="45"/>
      <c r="G946" s="45"/>
      <c r="H946" s="56"/>
      <c r="I946" s="54"/>
      <c r="J946" s="45"/>
      <c r="K946" s="109"/>
      <c r="L94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6" s="57"/>
      <c r="N946" s="44" t="e">
        <f>VLOOKUP(tbl_claims[[#This Row],[Nationality]],Table4[],3,FALSE)</f>
        <v>#N/A</v>
      </c>
      <c r="O946" s="10" t="str">
        <f>IF(tbl_claims[[#This Row],[Date of Birth]]&lt;&gt;"", DATE(YEAR(tbl_claims[[#This Row],[Date of Birth]])+16, MONTH(tbl_claims[[#This Row],[Date of Birth]]), DAY(tbl_claims[[#This Row],[Date of Birth]])), "")</f>
        <v/>
      </c>
      <c r="P946" s="10" t="str">
        <f>IF(tbl_claims[[#This Row],[Date of Birth]]&lt;&gt;"", DATE(YEAR(tbl_claims[[#This Row],[Date of Birth]])+18, MONTH(tbl_claims[[#This Row],[Date of Birth]]), DAY(tbl_claims[[#This Row],[Date of Birth]])), "")</f>
        <v/>
      </c>
      <c r="Q946" s="10" t="str">
        <f>IF(tbl_claims[[#This Row],[Date of Birth]]&lt;&gt;"", DATE(YEAR(tbl_claims[[#This Row],[Date of Birth]])+21, MONTH(tbl_claims[[#This Row],[Date of Birth]]), DAY(tbl_claims[[#This Row],[Date of Birth]])), "")</f>
        <v/>
      </c>
      <c r="R946" s="10" t="str">
        <f>IF(tbl_claims[[#This Row],[Date of Birth]]&lt;&gt;"", DATE(YEAR(tbl_claims[[#This Row],[Date of Birth]])+25, MONTH(tbl_claims[[#This Row],[Date of Birth]]), DAY(tbl_claims[[#This Row],[Date of Birth]])), "")</f>
        <v/>
      </c>
    </row>
    <row r="947" spans="1:18" s="9" customFormat="1">
      <c r="A947" s="78"/>
      <c r="B947" s="45"/>
      <c r="C947" s="45"/>
      <c r="D947" s="56"/>
      <c r="E947" s="46"/>
      <c r="F947" s="45"/>
      <c r="G947" s="45"/>
      <c r="H947" s="56"/>
      <c r="I947" s="54"/>
      <c r="J947" s="45"/>
      <c r="K947" s="109"/>
      <c r="L94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7" s="57"/>
      <c r="N947" s="44" t="e">
        <f>VLOOKUP(tbl_claims[[#This Row],[Nationality]],Table4[],3,FALSE)</f>
        <v>#N/A</v>
      </c>
      <c r="O947" s="10" t="str">
        <f>IF(tbl_claims[[#This Row],[Date of Birth]]&lt;&gt;"", DATE(YEAR(tbl_claims[[#This Row],[Date of Birth]])+16, MONTH(tbl_claims[[#This Row],[Date of Birth]]), DAY(tbl_claims[[#This Row],[Date of Birth]])), "")</f>
        <v/>
      </c>
      <c r="P947" s="10" t="str">
        <f>IF(tbl_claims[[#This Row],[Date of Birth]]&lt;&gt;"", DATE(YEAR(tbl_claims[[#This Row],[Date of Birth]])+18, MONTH(tbl_claims[[#This Row],[Date of Birth]]), DAY(tbl_claims[[#This Row],[Date of Birth]])), "")</f>
        <v/>
      </c>
      <c r="Q947" s="10" t="str">
        <f>IF(tbl_claims[[#This Row],[Date of Birth]]&lt;&gt;"", DATE(YEAR(tbl_claims[[#This Row],[Date of Birth]])+21, MONTH(tbl_claims[[#This Row],[Date of Birth]]), DAY(tbl_claims[[#This Row],[Date of Birth]])), "")</f>
        <v/>
      </c>
      <c r="R947" s="10" t="str">
        <f>IF(tbl_claims[[#This Row],[Date of Birth]]&lt;&gt;"", DATE(YEAR(tbl_claims[[#This Row],[Date of Birth]])+25, MONTH(tbl_claims[[#This Row],[Date of Birth]]), DAY(tbl_claims[[#This Row],[Date of Birth]])), "")</f>
        <v/>
      </c>
    </row>
    <row r="948" spans="1:18" s="9" customFormat="1">
      <c r="A948" s="78"/>
      <c r="B948" s="45"/>
      <c r="C948" s="45"/>
      <c r="D948" s="56"/>
      <c r="E948" s="46"/>
      <c r="F948" s="45"/>
      <c r="G948" s="45"/>
      <c r="H948" s="56"/>
      <c r="I948" s="54"/>
      <c r="J948" s="45"/>
      <c r="K948" s="109"/>
      <c r="L94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8" s="57"/>
      <c r="N948" s="44" t="e">
        <f>VLOOKUP(tbl_claims[[#This Row],[Nationality]],Table4[],3,FALSE)</f>
        <v>#N/A</v>
      </c>
      <c r="O948" s="10" t="str">
        <f>IF(tbl_claims[[#This Row],[Date of Birth]]&lt;&gt;"", DATE(YEAR(tbl_claims[[#This Row],[Date of Birth]])+16, MONTH(tbl_claims[[#This Row],[Date of Birth]]), DAY(tbl_claims[[#This Row],[Date of Birth]])), "")</f>
        <v/>
      </c>
      <c r="P948" s="10" t="str">
        <f>IF(tbl_claims[[#This Row],[Date of Birth]]&lt;&gt;"", DATE(YEAR(tbl_claims[[#This Row],[Date of Birth]])+18, MONTH(tbl_claims[[#This Row],[Date of Birth]]), DAY(tbl_claims[[#This Row],[Date of Birth]])), "")</f>
        <v/>
      </c>
      <c r="Q948" s="10" t="str">
        <f>IF(tbl_claims[[#This Row],[Date of Birth]]&lt;&gt;"", DATE(YEAR(tbl_claims[[#This Row],[Date of Birth]])+21, MONTH(tbl_claims[[#This Row],[Date of Birth]]), DAY(tbl_claims[[#This Row],[Date of Birth]])), "")</f>
        <v/>
      </c>
      <c r="R948" s="10" t="str">
        <f>IF(tbl_claims[[#This Row],[Date of Birth]]&lt;&gt;"", DATE(YEAR(tbl_claims[[#This Row],[Date of Birth]])+25, MONTH(tbl_claims[[#This Row],[Date of Birth]]), DAY(tbl_claims[[#This Row],[Date of Birth]])), "")</f>
        <v/>
      </c>
    </row>
    <row r="949" spans="1:18" s="9" customFormat="1">
      <c r="A949" s="78"/>
      <c r="B949" s="45"/>
      <c r="C949" s="45"/>
      <c r="D949" s="56"/>
      <c r="E949" s="46"/>
      <c r="F949" s="45"/>
      <c r="G949" s="45"/>
      <c r="H949" s="56"/>
      <c r="I949" s="54"/>
      <c r="J949" s="45"/>
      <c r="K949" s="109"/>
      <c r="L94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Date]]&gt;=$Q949,"Re-check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49" s="57"/>
      <c r="N949" s="44" t="e">
        <f>VLOOKUP(tbl_claims[[#This Row],[Nationality]],Table4[],3,FALSE)</f>
        <v>#N/A</v>
      </c>
      <c r="O949" s="10" t="str">
        <f>IF(tbl_claims[[#This Row],[Date of Birth]]&lt;&gt;"", DATE(YEAR(tbl_claims[[#This Row],[Date of Birth]])+16, MONTH(tbl_claims[[#This Row],[Date of Birth]]), DAY(tbl_claims[[#This Row],[Date of Birth]])), "")</f>
        <v/>
      </c>
      <c r="P949" s="10" t="str">
        <f>IF(tbl_claims[[#This Row],[Date of Birth]]&lt;&gt;"", DATE(YEAR(tbl_claims[[#This Row],[Date of Birth]])+18, MONTH(tbl_claims[[#This Row],[Date of Birth]]), DAY(tbl_claims[[#This Row],[Date of Birth]])), "")</f>
        <v/>
      </c>
      <c r="Q949" s="10" t="str">
        <f>IF(tbl_claims[[#This Row],[Date of Birth]]&lt;&gt;"", DATE(YEAR(tbl_claims[[#This Row],[Date of Birth]])+21, MONTH(tbl_claims[[#This Row],[Date of Birth]]), DAY(tbl_claims[[#This Row],[Date of Birth]])), "")</f>
        <v/>
      </c>
      <c r="R949" s="10" t="str">
        <f>IF(tbl_claims[[#This Row],[Date of Birth]]&lt;&gt;"", DATE(YEAR(tbl_claims[[#This Row],[Date of Birth]])+25, MONTH(tbl_claims[[#This Row],[Date of Birth]]), DAY(tbl_claims[[#This Row],[Date of Birth]])), "")</f>
        <v/>
      </c>
    </row>
    <row r="950" spans="1:18" s="9" customFormat="1">
      <c r="A950" s="78"/>
      <c r="B950" s="45"/>
      <c r="C950" s="45"/>
      <c r="D950" s="56"/>
      <c r="E950" s="46"/>
      <c r="F950" s="45"/>
      <c r="G950" s="45"/>
      <c r="H950" s="56"/>
      <c r="I950" s="54"/>
      <c r="J950" s="45"/>
      <c r="K950" s="109"/>
      <c r="L95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0" s="57"/>
      <c r="N950" s="44" t="e">
        <f>VLOOKUP(tbl_claims[[#This Row],[Nationality]],Table4[],3,FALSE)</f>
        <v>#N/A</v>
      </c>
      <c r="O950" s="10" t="str">
        <f>IF(tbl_claims[[#This Row],[Date of Birth]]&lt;&gt;"", DATE(YEAR(tbl_claims[[#This Row],[Date of Birth]])+16, MONTH(tbl_claims[[#This Row],[Date of Birth]]), DAY(tbl_claims[[#This Row],[Date of Birth]])), "")</f>
        <v/>
      </c>
      <c r="P950" s="10" t="str">
        <f>IF(tbl_claims[[#This Row],[Date of Birth]]&lt;&gt;"", DATE(YEAR(tbl_claims[[#This Row],[Date of Birth]])+18, MONTH(tbl_claims[[#This Row],[Date of Birth]]), DAY(tbl_claims[[#This Row],[Date of Birth]])), "")</f>
        <v/>
      </c>
      <c r="Q950" s="10" t="str">
        <f>IF(tbl_claims[[#This Row],[Date of Birth]]&lt;&gt;"", DATE(YEAR(tbl_claims[[#This Row],[Date of Birth]])+21, MONTH(tbl_claims[[#This Row],[Date of Birth]]), DAY(tbl_claims[[#This Row],[Date of Birth]])), "")</f>
        <v/>
      </c>
      <c r="R950" s="10" t="str">
        <f>IF(tbl_claims[[#This Row],[Date of Birth]]&lt;&gt;"", DATE(YEAR(tbl_claims[[#This Row],[Date of Birth]])+25, MONTH(tbl_claims[[#This Row],[Date of Birth]]), DAY(tbl_claims[[#This Row],[Date of Birth]])), "")</f>
        <v/>
      </c>
    </row>
    <row r="951" spans="1:18" s="9" customFormat="1">
      <c r="A951" s="78"/>
      <c r="B951" s="45"/>
      <c r="C951" s="45"/>
      <c r="D951" s="56"/>
      <c r="E951" s="46"/>
      <c r="F951" s="45"/>
      <c r="G951" s="45"/>
      <c r="H951" s="56"/>
      <c r="I951" s="54"/>
      <c r="J951" s="45"/>
      <c r="K951" s="109"/>
      <c r="L95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1" s="57"/>
      <c r="N951" s="44" t="e">
        <f>VLOOKUP(tbl_claims[[#This Row],[Nationality]],Table4[],3,FALSE)</f>
        <v>#N/A</v>
      </c>
      <c r="O951" s="10" t="str">
        <f>IF(tbl_claims[[#This Row],[Date of Birth]]&lt;&gt;"", DATE(YEAR(tbl_claims[[#This Row],[Date of Birth]])+16, MONTH(tbl_claims[[#This Row],[Date of Birth]]), DAY(tbl_claims[[#This Row],[Date of Birth]])), "")</f>
        <v/>
      </c>
      <c r="P951" s="10" t="str">
        <f>IF(tbl_claims[[#This Row],[Date of Birth]]&lt;&gt;"", DATE(YEAR(tbl_claims[[#This Row],[Date of Birth]])+18, MONTH(tbl_claims[[#This Row],[Date of Birth]]), DAY(tbl_claims[[#This Row],[Date of Birth]])), "")</f>
        <v/>
      </c>
      <c r="Q951" s="10" t="str">
        <f>IF(tbl_claims[[#This Row],[Date of Birth]]&lt;&gt;"", DATE(YEAR(tbl_claims[[#This Row],[Date of Birth]])+21, MONTH(tbl_claims[[#This Row],[Date of Birth]]), DAY(tbl_claims[[#This Row],[Date of Birth]])), "")</f>
        <v/>
      </c>
      <c r="R951" s="10" t="str">
        <f>IF(tbl_claims[[#This Row],[Date of Birth]]&lt;&gt;"", DATE(YEAR(tbl_claims[[#This Row],[Date of Birth]])+25, MONTH(tbl_claims[[#This Row],[Date of Birth]]), DAY(tbl_claims[[#This Row],[Date of Birth]])), "")</f>
        <v/>
      </c>
    </row>
    <row r="952" spans="1:18" s="9" customFormat="1">
      <c r="A952" s="78"/>
      <c r="B952" s="45"/>
      <c r="C952" s="45"/>
      <c r="D952" s="56"/>
      <c r="E952" s="46"/>
      <c r="F952" s="45"/>
      <c r="G952" s="45"/>
      <c r="H952" s="56"/>
      <c r="I952" s="54"/>
      <c r="J952" s="45"/>
      <c r="K952" s="109"/>
      <c r="L95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2" s="57"/>
      <c r="N952" s="44" t="e">
        <f>VLOOKUP(tbl_claims[[#This Row],[Nationality]],Table4[],3,FALSE)</f>
        <v>#N/A</v>
      </c>
      <c r="O952" s="10" t="str">
        <f>IF(tbl_claims[[#This Row],[Date of Birth]]&lt;&gt;"", DATE(YEAR(tbl_claims[[#This Row],[Date of Birth]])+16, MONTH(tbl_claims[[#This Row],[Date of Birth]]), DAY(tbl_claims[[#This Row],[Date of Birth]])), "")</f>
        <v/>
      </c>
      <c r="P952" s="10" t="str">
        <f>IF(tbl_claims[[#This Row],[Date of Birth]]&lt;&gt;"", DATE(YEAR(tbl_claims[[#This Row],[Date of Birth]])+18, MONTH(tbl_claims[[#This Row],[Date of Birth]]), DAY(tbl_claims[[#This Row],[Date of Birth]])), "")</f>
        <v/>
      </c>
      <c r="Q952" s="10" t="str">
        <f>IF(tbl_claims[[#This Row],[Date of Birth]]&lt;&gt;"", DATE(YEAR(tbl_claims[[#This Row],[Date of Birth]])+21, MONTH(tbl_claims[[#This Row],[Date of Birth]]), DAY(tbl_claims[[#This Row],[Date of Birth]])), "")</f>
        <v/>
      </c>
      <c r="R952" s="10" t="str">
        <f>IF(tbl_claims[[#This Row],[Date of Birth]]&lt;&gt;"", DATE(YEAR(tbl_claims[[#This Row],[Date of Birth]])+25, MONTH(tbl_claims[[#This Row],[Date of Birth]]), DAY(tbl_claims[[#This Row],[Date of Birth]])), "")</f>
        <v/>
      </c>
    </row>
    <row r="953" spans="1:18" s="9" customFormat="1">
      <c r="A953" s="78"/>
      <c r="B953" s="45"/>
      <c r="C953" s="45"/>
      <c r="D953" s="56"/>
      <c r="E953" s="46"/>
      <c r="F953" s="45"/>
      <c r="G953" s="45"/>
      <c r="H953" s="56"/>
      <c r="I953" s="54"/>
      <c r="J953" s="45"/>
      <c r="K953" s="109"/>
      <c r="L95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3" s="57"/>
      <c r="N953" s="44" t="e">
        <f>VLOOKUP(tbl_claims[[#This Row],[Nationality]],Table4[],3,FALSE)</f>
        <v>#N/A</v>
      </c>
      <c r="O953" s="10" t="str">
        <f>IF(tbl_claims[[#This Row],[Date of Birth]]&lt;&gt;"", DATE(YEAR(tbl_claims[[#This Row],[Date of Birth]])+16, MONTH(tbl_claims[[#This Row],[Date of Birth]]), DAY(tbl_claims[[#This Row],[Date of Birth]])), "")</f>
        <v/>
      </c>
      <c r="P953" s="10" t="str">
        <f>IF(tbl_claims[[#This Row],[Date of Birth]]&lt;&gt;"", DATE(YEAR(tbl_claims[[#This Row],[Date of Birth]])+18, MONTH(tbl_claims[[#This Row],[Date of Birth]]), DAY(tbl_claims[[#This Row],[Date of Birth]])), "")</f>
        <v/>
      </c>
      <c r="Q953" s="10" t="str">
        <f>IF(tbl_claims[[#This Row],[Date of Birth]]&lt;&gt;"", DATE(YEAR(tbl_claims[[#This Row],[Date of Birth]])+21, MONTH(tbl_claims[[#This Row],[Date of Birth]]), DAY(tbl_claims[[#This Row],[Date of Birth]])), "")</f>
        <v/>
      </c>
      <c r="R953" s="10" t="str">
        <f>IF(tbl_claims[[#This Row],[Date of Birth]]&lt;&gt;"", DATE(YEAR(tbl_claims[[#This Row],[Date of Birth]])+25, MONTH(tbl_claims[[#This Row],[Date of Birth]]), DAY(tbl_claims[[#This Row],[Date of Birth]])), "")</f>
        <v/>
      </c>
    </row>
    <row r="954" spans="1:18" s="9" customFormat="1">
      <c r="A954" s="78"/>
      <c r="B954" s="45"/>
      <c r="C954" s="45"/>
      <c r="D954" s="56"/>
      <c r="E954" s="46"/>
      <c r="F954" s="45"/>
      <c r="G954" s="45"/>
      <c r="H954" s="56"/>
      <c r="I954" s="54"/>
      <c r="J954" s="45"/>
      <c r="K954" s="109"/>
      <c r="L95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4" s="57"/>
      <c r="N954" s="44" t="e">
        <f>VLOOKUP(tbl_claims[[#This Row],[Nationality]],Table4[],3,FALSE)</f>
        <v>#N/A</v>
      </c>
      <c r="O954" s="10" t="str">
        <f>IF(tbl_claims[[#This Row],[Date of Birth]]&lt;&gt;"", DATE(YEAR(tbl_claims[[#This Row],[Date of Birth]])+16, MONTH(tbl_claims[[#This Row],[Date of Birth]]), DAY(tbl_claims[[#This Row],[Date of Birth]])), "")</f>
        <v/>
      </c>
      <c r="P954" s="10" t="str">
        <f>IF(tbl_claims[[#This Row],[Date of Birth]]&lt;&gt;"", DATE(YEAR(tbl_claims[[#This Row],[Date of Birth]])+18, MONTH(tbl_claims[[#This Row],[Date of Birth]]), DAY(tbl_claims[[#This Row],[Date of Birth]])), "")</f>
        <v/>
      </c>
      <c r="Q954" s="10" t="str">
        <f>IF(tbl_claims[[#This Row],[Date of Birth]]&lt;&gt;"", DATE(YEAR(tbl_claims[[#This Row],[Date of Birth]])+21, MONTH(tbl_claims[[#This Row],[Date of Birth]]), DAY(tbl_claims[[#This Row],[Date of Birth]])), "")</f>
        <v/>
      </c>
      <c r="R954" s="10" t="str">
        <f>IF(tbl_claims[[#This Row],[Date of Birth]]&lt;&gt;"", DATE(YEAR(tbl_claims[[#This Row],[Date of Birth]])+25, MONTH(tbl_claims[[#This Row],[Date of Birth]]), DAY(tbl_claims[[#This Row],[Date of Birth]])), "")</f>
        <v/>
      </c>
    </row>
    <row r="955" spans="1:18" s="9" customFormat="1">
      <c r="A955" s="78"/>
      <c r="B955" s="45"/>
      <c r="C955" s="45"/>
      <c r="D955" s="56"/>
      <c r="E955" s="46"/>
      <c r="F955" s="45"/>
      <c r="G955" s="45"/>
      <c r="H955" s="56"/>
      <c r="I955" s="54"/>
      <c r="J955" s="45"/>
      <c r="K955" s="109"/>
      <c r="L95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5" s="57"/>
      <c r="N955" s="44" t="e">
        <f>VLOOKUP(tbl_claims[[#This Row],[Nationality]],Table4[],3,FALSE)</f>
        <v>#N/A</v>
      </c>
      <c r="O955" s="10" t="str">
        <f>IF(tbl_claims[[#This Row],[Date of Birth]]&lt;&gt;"", DATE(YEAR(tbl_claims[[#This Row],[Date of Birth]])+16, MONTH(tbl_claims[[#This Row],[Date of Birth]]), DAY(tbl_claims[[#This Row],[Date of Birth]])), "")</f>
        <v/>
      </c>
      <c r="P955" s="10" t="str">
        <f>IF(tbl_claims[[#This Row],[Date of Birth]]&lt;&gt;"", DATE(YEAR(tbl_claims[[#This Row],[Date of Birth]])+18, MONTH(tbl_claims[[#This Row],[Date of Birth]]), DAY(tbl_claims[[#This Row],[Date of Birth]])), "")</f>
        <v/>
      </c>
      <c r="Q955" s="10" t="str">
        <f>IF(tbl_claims[[#This Row],[Date of Birth]]&lt;&gt;"", DATE(YEAR(tbl_claims[[#This Row],[Date of Birth]])+21, MONTH(tbl_claims[[#This Row],[Date of Birth]]), DAY(tbl_claims[[#This Row],[Date of Birth]])), "")</f>
        <v/>
      </c>
      <c r="R955" s="10" t="str">
        <f>IF(tbl_claims[[#This Row],[Date of Birth]]&lt;&gt;"", DATE(YEAR(tbl_claims[[#This Row],[Date of Birth]])+25, MONTH(tbl_claims[[#This Row],[Date of Birth]]), DAY(tbl_claims[[#This Row],[Date of Birth]])), "")</f>
        <v/>
      </c>
    </row>
    <row r="956" spans="1:18" s="9" customFormat="1">
      <c r="A956" s="78"/>
      <c r="B956" s="45"/>
      <c r="C956" s="45"/>
      <c r="D956" s="56"/>
      <c r="E956" s="46"/>
      <c r="F956" s="45"/>
      <c r="G956" s="45"/>
      <c r="H956" s="56"/>
      <c r="I956" s="54"/>
      <c r="J956" s="45"/>
      <c r="K956" s="109"/>
      <c r="L95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6" s="57"/>
      <c r="N956" s="44" t="e">
        <f>VLOOKUP(tbl_claims[[#This Row],[Nationality]],Table4[],3,FALSE)</f>
        <v>#N/A</v>
      </c>
      <c r="O956" s="10" t="str">
        <f>IF(tbl_claims[[#This Row],[Date of Birth]]&lt;&gt;"", DATE(YEAR(tbl_claims[[#This Row],[Date of Birth]])+16, MONTH(tbl_claims[[#This Row],[Date of Birth]]), DAY(tbl_claims[[#This Row],[Date of Birth]])), "")</f>
        <v/>
      </c>
      <c r="P956" s="10" t="str">
        <f>IF(tbl_claims[[#This Row],[Date of Birth]]&lt;&gt;"", DATE(YEAR(tbl_claims[[#This Row],[Date of Birth]])+18, MONTH(tbl_claims[[#This Row],[Date of Birth]]), DAY(tbl_claims[[#This Row],[Date of Birth]])), "")</f>
        <v/>
      </c>
      <c r="Q956" s="10" t="str">
        <f>IF(tbl_claims[[#This Row],[Date of Birth]]&lt;&gt;"", DATE(YEAR(tbl_claims[[#This Row],[Date of Birth]])+21, MONTH(tbl_claims[[#This Row],[Date of Birth]]), DAY(tbl_claims[[#This Row],[Date of Birth]])), "")</f>
        <v/>
      </c>
      <c r="R956" s="10" t="str">
        <f>IF(tbl_claims[[#This Row],[Date of Birth]]&lt;&gt;"", DATE(YEAR(tbl_claims[[#This Row],[Date of Birth]])+25, MONTH(tbl_claims[[#This Row],[Date of Birth]]), DAY(tbl_claims[[#This Row],[Date of Birth]])), "")</f>
        <v/>
      </c>
    </row>
    <row r="957" spans="1:18" s="9" customFormat="1">
      <c r="A957" s="78"/>
      <c r="B957" s="45"/>
      <c r="C957" s="45"/>
      <c r="D957" s="56"/>
      <c r="E957" s="46"/>
      <c r="F957" s="45"/>
      <c r="G957" s="45"/>
      <c r="H957" s="56"/>
      <c r="I957" s="54"/>
      <c r="J957" s="45"/>
      <c r="K957" s="109"/>
      <c r="L95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7" s="57"/>
      <c r="N957" s="44" t="e">
        <f>VLOOKUP(tbl_claims[[#This Row],[Nationality]],Table4[],3,FALSE)</f>
        <v>#N/A</v>
      </c>
      <c r="O957" s="10" t="str">
        <f>IF(tbl_claims[[#This Row],[Date of Birth]]&lt;&gt;"", DATE(YEAR(tbl_claims[[#This Row],[Date of Birth]])+16, MONTH(tbl_claims[[#This Row],[Date of Birth]]), DAY(tbl_claims[[#This Row],[Date of Birth]])), "")</f>
        <v/>
      </c>
      <c r="P957" s="10" t="str">
        <f>IF(tbl_claims[[#This Row],[Date of Birth]]&lt;&gt;"", DATE(YEAR(tbl_claims[[#This Row],[Date of Birth]])+18, MONTH(tbl_claims[[#This Row],[Date of Birth]]), DAY(tbl_claims[[#This Row],[Date of Birth]])), "")</f>
        <v/>
      </c>
      <c r="Q957" s="10" t="str">
        <f>IF(tbl_claims[[#This Row],[Date of Birth]]&lt;&gt;"", DATE(YEAR(tbl_claims[[#This Row],[Date of Birth]])+21, MONTH(tbl_claims[[#This Row],[Date of Birth]]), DAY(tbl_claims[[#This Row],[Date of Birth]])), "")</f>
        <v/>
      </c>
      <c r="R957" s="10" t="str">
        <f>IF(tbl_claims[[#This Row],[Date of Birth]]&lt;&gt;"", DATE(YEAR(tbl_claims[[#This Row],[Date of Birth]])+25, MONTH(tbl_claims[[#This Row],[Date of Birth]]), DAY(tbl_claims[[#This Row],[Date of Birth]])), "")</f>
        <v/>
      </c>
    </row>
    <row r="958" spans="1:18" s="9" customFormat="1">
      <c r="A958" s="78"/>
      <c r="B958" s="45"/>
      <c r="C958" s="45"/>
      <c r="D958" s="56"/>
      <c r="E958" s="46"/>
      <c r="F958" s="45"/>
      <c r="G958" s="45"/>
      <c r="H958" s="56"/>
      <c r="I958" s="54"/>
      <c r="J958" s="45"/>
      <c r="K958" s="109"/>
      <c r="L95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8" s="57"/>
      <c r="N958" s="44" t="e">
        <f>VLOOKUP(tbl_claims[[#This Row],[Nationality]],Table4[],3,FALSE)</f>
        <v>#N/A</v>
      </c>
      <c r="O958" s="10" t="str">
        <f>IF(tbl_claims[[#This Row],[Date of Birth]]&lt;&gt;"", DATE(YEAR(tbl_claims[[#This Row],[Date of Birth]])+16, MONTH(tbl_claims[[#This Row],[Date of Birth]]), DAY(tbl_claims[[#This Row],[Date of Birth]])), "")</f>
        <v/>
      </c>
      <c r="P958" s="10" t="str">
        <f>IF(tbl_claims[[#This Row],[Date of Birth]]&lt;&gt;"", DATE(YEAR(tbl_claims[[#This Row],[Date of Birth]])+18, MONTH(tbl_claims[[#This Row],[Date of Birth]]), DAY(tbl_claims[[#This Row],[Date of Birth]])), "")</f>
        <v/>
      </c>
      <c r="Q958" s="10" t="str">
        <f>IF(tbl_claims[[#This Row],[Date of Birth]]&lt;&gt;"", DATE(YEAR(tbl_claims[[#This Row],[Date of Birth]])+21, MONTH(tbl_claims[[#This Row],[Date of Birth]]), DAY(tbl_claims[[#This Row],[Date of Birth]])), "")</f>
        <v/>
      </c>
      <c r="R958" s="10" t="str">
        <f>IF(tbl_claims[[#This Row],[Date of Birth]]&lt;&gt;"", DATE(YEAR(tbl_claims[[#This Row],[Date of Birth]])+25, MONTH(tbl_claims[[#This Row],[Date of Birth]]), DAY(tbl_claims[[#This Row],[Date of Birth]])), "")</f>
        <v/>
      </c>
    </row>
    <row r="959" spans="1:18" s="9" customFormat="1">
      <c r="A959" s="78"/>
      <c r="B959" s="45"/>
      <c r="C959" s="45"/>
      <c r="D959" s="56"/>
      <c r="E959" s="46"/>
      <c r="F959" s="45"/>
      <c r="G959" s="45"/>
      <c r="H959" s="56"/>
      <c r="I959" s="54"/>
      <c r="J959" s="45"/>
      <c r="K959" s="109"/>
      <c r="L95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Date]]&gt;=$Q959,"Re-check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59" s="57"/>
      <c r="N959" s="44" t="e">
        <f>VLOOKUP(tbl_claims[[#This Row],[Nationality]],Table4[],3,FALSE)</f>
        <v>#N/A</v>
      </c>
      <c r="O959" s="10" t="str">
        <f>IF(tbl_claims[[#This Row],[Date of Birth]]&lt;&gt;"", DATE(YEAR(tbl_claims[[#This Row],[Date of Birth]])+16, MONTH(tbl_claims[[#This Row],[Date of Birth]]), DAY(tbl_claims[[#This Row],[Date of Birth]])), "")</f>
        <v/>
      </c>
      <c r="P959" s="10" t="str">
        <f>IF(tbl_claims[[#This Row],[Date of Birth]]&lt;&gt;"", DATE(YEAR(tbl_claims[[#This Row],[Date of Birth]])+18, MONTH(tbl_claims[[#This Row],[Date of Birth]]), DAY(tbl_claims[[#This Row],[Date of Birth]])), "")</f>
        <v/>
      </c>
      <c r="Q959" s="10" t="str">
        <f>IF(tbl_claims[[#This Row],[Date of Birth]]&lt;&gt;"", DATE(YEAR(tbl_claims[[#This Row],[Date of Birth]])+21, MONTH(tbl_claims[[#This Row],[Date of Birth]]), DAY(tbl_claims[[#This Row],[Date of Birth]])), "")</f>
        <v/>
      </c>
      <c r="R959" s="10" t="str">
        <f>IF(tbl_claims[[#This Row],[Date of Birth]]&lt;&gt;"", DATE(YEAR(tbl_claims[[#This Row],[Date of Birth]])+25, MONTH(tbl_claims[[#This Row],[Date of Birth]]), DAY(tbl_claims[[#This Row],[Date of Birth]])), "")</f>
        <v/>
      </c>
    </row>
    <row r="960" spans="1:18" s="9" customFormat="1">
      <c r="A960" s="78"/>
      <c r="B960" s="45"/>
      <c r="C960" s="45"/>
      <c r="D960" s="56"/>
      <c r="E960" s="46"/>
      <c r="F960" s="45"/>
      <c r="G960" s="45"/>
      <c r="H960" s="56"/>
      <c r="I960" s="54"/>
      <c r="J960" s="45"/>
      <c r="K960" s="109"/>
      <c r="L96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0" s="57"/>
      <c r="N960" s="44" t="e">
        <f>VLOOKUP(tbl_claims[[#This Row],[Nationality]],Table4[],3,FALSE)</f>
        <v>#N/A</v>
      </c>
      <c r="O960" s="10" t="str">
        <f>IF(tbl_claims[[#This Row],[Date of Birth]]&lt;&gt;"", DATE(YEAR(tbl_claims[[#This Row],[Date of Birth]])+16, MONTH(tbl_claims[[#This Row],[Date of Birth]]), DAY(tbl_claims[[#This Row],[Date of Birth]])), "")</f>
        <v/>
      </c>
      <c r="P960" s="10" t="str">
        <f>IF(tbl_claims[[#This Row],[Date of Birth]]&lt;&gt;"", DATE(YEAR(tbl_claims[[#This Row],[Date of Birth]])+18, MONTH(tbl_claims[[#This Row],[Date of Birth]]), DAY(tbl_claims[[#This Row],[Date of Birth]])), "")</f>
        <v/>
      </c>
      <c r="Q960" s="10" t="str">
        <f>IF(tbl_claims[[#This Row],[Date of Birth]]&lt;&gt;"", DATE(YEAR(tbl_claims[[#This Row],[Date of Birth]])+21, MONTH(tbl_claims[[#This Row],[Date of Birth]]), DAY(tbl_claims[[#This Row],[Date of Birth]])), "")</f>
        <v/>
      </c>
      <c r="R960" s="10" t="str">
        <f>IF(tbl_claims[[#This Row],[Date of Birth]]&lt;&gt;"", DATE(YEAR(tbl_claims[[#This Row],[Date of Birth]])+25, MONTH(tbl_claims[[#This Row],[Date of Birth]]), DAY(tbl_claims[[#This Row],[Date of Birth]])), "")</f>
        <v/>
      </c>
    </row>
    <row r="961" spans="1:18" s="9" customFormat="1">
      <c r="A961" s="78"/>
      <c r="B961" s="45"/>
      <c r="C961" s="45"/>
      <c r="D961" s="56"/>
      <c r="E961" s="46"/>
      <c r="F961" s="45"/>
      <c r="G961" s="45"/>
      <c r="H961" s="56"/>
      <c r="I961" s="54"/>
      <c r="J961" s="45"/>
      <c r="K961" s="109"/>
      <c r="L96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1" s="57"/>
      <c r="N961" s="44" t="e">
        <f>VLOOKUP(tbl_claims[[#This Row],[Nationality]],Table4[],3,FALSE)</f>
        <v>#N/A</v>
      </c>
      <c r="O961" s="10" t="str">
        <f>IF(tbl_claims[[#This Row],[Date of Birth]]&lt;&gt;"", DATE(YEAR(tbl_claims[[#This Row],[Date of Birth]])+16, MONTH(tbl_claims[[#This Row],[Date of Birth]]), DAY(tbl_claims[[#This Row],[Date of Birth]])), "")</f>
        <v/>
      </c>
      <c r="P961" s="10" t="str">
        <f>IF(tbl_claims[[#This Row],[Date of Birth]]&lt;&gt;"", DATE(YEAR(tbl_claims[[#This Row],[Date of Birth]])+18, MONTH(tbl_claims[[#This Row],[Date of Birth]]), DAY(tbl_claims[[#This Row],[Date of Birth]])), "")</f>
        <v/>
      </c>
      <c r="Q961" s="10" t="str">
        <f>IF(tbl_claims[[#This Row],[Date of Birth]]&lt;&gt;"", DATE(YEAR(tbl_claims[[#This Row],[Date of Birth]])+21, MONTH(tbl_claims[[#This Row],[Date of Birth]]), DAY(tbl_claims[[#This Row],[Date of Birth]])), "")</f>
        <v/>
      </c>
      <c r="R961" s="10" t="str">
        <f>IF(tbl_claims[[#This Row],[Date of Birth]]&lt;&gt;"", DATE(YEAR(tbl_claims[[#This Row],[Date of Birth]])+25, MONTH(tbl_claims[[#This Row],[Date of Birth]]), DAY(tbl_claims[[#This Row],[Date of Birth]])), "")</f>
        <v/>
      </c>
    </row>
    <row r="962" spans="1:18" s="9" customFormat="1">
      <c r="A962" s="78"/>
      <c r="B962" s="45"/>
      <c r="C962" s="45"/>
      <c r="D962" s="56"/>
      <c r="E962" s="46"/>
      <c r="F962" s="45"/>
      <c r="G962" s="45"/>
      <c r="H962" s="56"/>
      <c r="I962" s="54"/>
      <c r="J962" s="45"/>
      <c r="K962" s="109"/>
      <c r="L96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2" s="57"/>
      <c r="N962" s="44" t="e">
        <f>VLOOKUP(tbl_claims[[#This Row],[Nationality]],Table4[],3,FALSE)</f>
        <v>#N/A</v>
      </c>
      <c r="O962" s="10" t="str">
        <f>IF(tbl_claims[[#This Row],[Date of Birth]]&lt;&gt;"", DATE(YEAR(tbl_claims[[#This Row],[Date of Birth]])+16, MONTH(tbl_claims[[#This Row],[Date of Birth]]), DAY(tbl_claims[[#This Row],[Date of Birth]])), "")</f>
        <v/>
      </c>
      <c r="P962" s="10" t="str">
        <f>IF(tbl_claims[[#This Row],[Date of Birth]]&lt;&gt;"", DATE(YEAR(tbl_claims[[#This Row],[Date of Birth]])+18, MONTH(tbl_claims[[#This Row],[Date of Birth]]), DAY(tbl_claims[[#This Row],[Date of Birth]])), "")</f>
        <v/>
      </c>
      <c r="Q962" s="10" t="str">
        <f>IF(tbl_claims[[#This Row],[Date of Birth]]&lt;&gt;"", DATE(YEAR(tbl_claims[[#This Row],[Date of Birth]])+21, MONTH(tbl_claims[[#This Row],[Date of Birth]]), DAY(tbl_claims[[#This Row],[Date of Birth]])), "")</f>
        <v/>
      </c>
      <c r="R962" s="10" t="str">
        <f>IF(tbl_claims[[#This Row],[Date of Birth]]&lt;&gt;"", DATE(YEAR(tbl_claims[[#This Row],[Date of Birth]])+25, MONTH(tbl_claims[[#This Row],[Date of Birth]]), DAY(tbl_claims[[#This Row],[Date of Birth]])), "")</f>
        <v/>
      </c>
    </row>
    <row r="963" spans="1:18" s="9" customFormat="1">
      <c r="A963" s="78"/>
      <c r="B963" s="45"/>
      <c r="C963" s="45"/>
      <c r="D963" s="56"/>
      <c r="E963" s="46"/>
      <c r="F963" s="45"/>
      <c r="G963" s="45"/>
      <c r="H963" s="56"/>
      <c r="I963" s="54"/>
      <c r="J963" s="45"/>
      <c r="K963" s="109"/>
      <c r="L96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3" s="57"/>
      <c r="N963" s="44" t="e">
        <f>VLOOKUP(tbl_claims[[#This Row],[Nationality]],Table4[],3,FALSE)</f>
        <v>#N/A</v>
      </c>
      <c r="O963" s="10" t="str">
        <f>IF(tbl_claims[[#This Row],[Date of Birth]]&lt;&gt;"", DATE(YEAR(tbl_claims[[#This Row],[Date of Birth]])+16, MONTH(tbl_claims[[#This Row],[Date of Birth]]), DAY(tbl_claims[[#This Row],[Date of Birth]])), "")</f>
        <v/>
      </c>
      <c r="P963" s="10" t="str">
        <f>IF(tbl_claims[[#This Row],[Date of Birth]]&lt;&gt;"", DATE(YEAR(tbl_claims[[#This Row],[Date of Birth]])+18, MONTH(tbl_claims[[#This Row],[Date of Birth]]), DAY(tbl_claims[[#This Row],[Date of Birth]])), "")</f>
        <v/>
      </c>
      <c r="Q963" s="10" t="str">
        <f>IF(tbl_claims[[#This Row],[Date of Birth]]&lt;&gt;"", DATE(YEAR(tbl_claims[[#This Row],[Date of Birth]])+21, MONTH(tbl_claims[[#This Row],[Date of Birth]]), DAY(tbl_claims[[#This Row],[Date of Birth]])), "")</f>
        <v/>
      </c>
      <c r="R963" s="10" t="str">
        <f>IF(tbl_claims[[#This Row],[Date of Birth]]&lt;&gt;"", DATE(YEAR(tbl_claims[[#This Row],[Date of Birth]])+25, MONTH(tbl_claims[[#This Row],[Date of Birth]]), DAY(tbl_claims[[#This Row],[Date of Birth]])), "")</f>
        <v/>
      </c>
    </row>
    <row r="964" spans="1:18" s="9" customFormat="1">
      <c r="A964" s="78"/>
      <c r="B964" s="45"/>
      <c r="C964" s="45"/>
      <c r="D964" s="56"/>
      <c r="E964" s="46"/>
      <c r="F964" s="45"/>
      <c r="G964" s="45"/>
      <c r="H964" s="56"/>
      <c r="I964" s="54"/>
      <c r="J964" s="45"/>
      <c r="K964" s="109"/>
      <c r="L96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4" s="57"/>
      <c r="N964" s="44" t="e">
        <f>VLOOKUP(tbl_claims[[#This Row],[Nationality]],Table4[],3,FALSE)</f>
        <v>#N/A</v>
      </c>
      <c r="O964" s="10" t="str">
        <f>IF(tbl_claims[[#This Row],[Date of Birth]]&lt;&gt;"", DATE(YEAR(tbl_claims[[#This Row],[Date of Birth]])+16, MONTH(tbl_claims[[#This Row],[Date of Birth]]), DAY(tbl_claims[[#This Row],[Date of Birth]])), "")</f>
        <v/>
      </c>
      <c r="P964" s="10" t="str">
        <f>IF(tbl_claims[[#This Row],[Date of Birth]]&lt;&gt;"", DATE(YEAR(tbl_claims[[#This Row],[Date of Birth]])+18, MONTH(tbl_claims[[#This Row],[Date of Birth]]), DAY(tbl_claims[[#This Row],[Date of Birth]])), "")</f>
        <v/>
      </c>
      <c r="Q964" s="10" t="str">
        <f>IF(tbl_claims[[#This Row],[Date of Birth]]&lt;&gt;"", DATE(YEAR(tbl_claims[[#This Row],[Date of Birth]])+21, MONTH(tbl_claims[[#This Row],[Date of Birth]]), DAY(tbl_claims[[#This Row],[Date of Birth]])), "")</f>
        <v/>
      </c>
      <c r="R964" s="10" t="str">
        <f>IF(tbl_claims[[#This Row],[Date of Birth]]&lt;&gt;"", DATE(YEAR(tbl_claims[[#This Row],[Date of Birth]])+25, MONTH(tbl_claims[[#This Row],[Date of Birth]]), DAY(tbl_claims[[#This Row],[Date of Birth]])), "")</f>
        <v/>
      </c>
    </row>
    <row r="965" spans="1:18" s="9" customFormat="1">
      <c r="A965" s="78"/>
      <c r="B965" s="45"/>
      <c r="C965" s="45"/>
      <c r="D965" s="56"/>
      <c r="E965" s="46"/>
      <c r="F965" s="45"/>
      <c r="G965" s="45"/>
      <c r="H965" s="56"/>
      <c r="I965" s="54"/>
      <c r="J965" s="45"/>
      <c r="K965" s="109"/>
      <c r="L96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5" s="57"/>
      <c r="N965" s="44" t="e">
        <f>VLOOKUP(tbl_claims[[#This Row],[Nationality]],Table4[],3,FALSE)</f>
        <v>#N/A</v>
      </c>
      <c r="O965" s="10" t="str">
        <f>IF(tbl_claims[[#This Row],[Date of Birth]]&lt;&gt;"", DATE(YEAR(tbl_claims[[#This Row],[Date of Birth]])+16, MONTH(tbl_claims[[#This Row],[Date of Birth]]), DAY(tbl_claims[[#This Row],[Date of Birth]])), "")</f>
        <v/>
      </c>
      <c r="P965" s="10" t="str">
        <f>IF(tbl_claims[[#This Row],[Date of Birth]]&lt;&gt;"", DATE(YEAR(tbl_claims[[#This Row],[Date of Birth]])+18, MONTH(tbl_claims[[#This Row],[Date of Birth]]), DAY(tbl_claims[[#This Row],[Date of Birth]])), "")</f>
        <v/>
      </c>
      <c r="Q965" s="10" t="str">
        <f>IF(tbl_claims[[#This Row],[Date of Birth]]&lt;&gt;"", DATE(YEAR(tbl_claims[[#This Row],[Date of Birth]])+21, MONTH(tbl_claims[[#This Row],[Date of Birth]]), DAY(tbl_claims[[#This Row],[Date of Birth]])), "")</f>
        <v/>
      </c>
      <c r="R965" s="10" t="str">
        <f>IF(tbl_claims[[#This Row],[Date of Birth]]&lt;&gt;"", DATE(YEAR(tbl_claims[[#This Row],[Date of Birth]])+25, MONTH(tbl_claims[[#This Row],[Date of Birth]]), DAY(tbl_claims[[#This Row],[Date of Birth]])), "")</f>
        <v/>
      </c>
    </row>
    <row r="966" spans="1:18" s="9" customFormat="1">
      <c r="A966" s="78"/>
      <c r="B966" s="45"/>
      <c r="C966" s="45"/>
      <c r="D966" s="56"/>
      <c r="E966" s="46"/>
      <c r="F966" s="45"/>
      <c r="G966" s="45"/>
      <c r="H966" s="56"/>
      <c r="I966" s="54"/>
      <c r="J966" s="45"/>
      <c r="K966" s="109"/>
      <c r="L96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6" s="57"/>
      <c r="N966" s="44" t="e">
        <f>VLOOKUP(tbl_claims[[#This Row],[Nationality]],Table4[],3,FALSE)</f>
        <v>#N/A</v>
      </c>
      <c r="O966" s="10" t="str">
        <f>IF(tbl_claims[[#This Row],[Date of Birth]]&lt;&gt;"", DATE(YEAR(tbl_claims[[#This Row],[Date of Birth]])+16, MONTH(tbl_claims[[#This Row],[Date of Birth]]), DAY(tbl_claims[[#This Row],[Date of Birth]])), "")</f>
        <v/>
      </c>
      <c r="P966" s="10" t="str">
        <f>IF(tbl_claims[[#This Row],[Date of Birth]]&lt;&gt;"", DATE(YEAR(tbl_claims[[#This Row],[Date of Birth]])+18, MONTH(tbl_claims[[#This Row],[Date of Birth]]), DAY(tbl_claims[[#This Row],[Date of Birth]])), "")</f>
        <v/>
      </c>
      <c r="Q966" s="10" t="str">
        <f>IF(tbl_claims[[#This Row],[Date of Birth]]&lt;&gt;"", DATE(YEAR(tbl_claims[[#This Row],[Date of Birth]])+21, MONTH(tbl_claims[[#This Row],[Date of Birth]]), DAY(tbl_claims[[#This Row],[Date of Birth]])), "")</f>
        <v/>
      </c>
      <c r="R966" s="10" t="str">
        <f>IF(tbl_claims[[#This Row],[Date of Birth]]&lt;&gt;"", DATE(YEAR(tbl_claims[[#This Row],[Date of Birth]])+25, MONTH(tbl_claims[[#This Row],[Date of Birth]]), DAY(tbl_claims[[#This Row],[Date of Birth]])), "")</f>
        <v/>
      </c>
    </row>
    <row r="967" spans="1:18" s="9" customFormat="1">
      <c r="A967" s="78"/>
      <c r="B967" s="45"/>
      <c r="C967" s="45"/>
      <c r="D967" s="56"/>
      <c r="E967" s="46"/>
      <c r="F967" s="45"/>
      <c r="G967" s="45"/>
      <c r="H967" s="56"/>
      <c r="I967" s="54"/>
      <c r="J967" s="45"/>
      <c r="K967" s="109"/>
      <c r="L96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7" s="57"/>
      <c r="N967" s="44" t="e">
        <f>VLOOKUP(tbl_claims[[#This Row],[Nationality]],Table4[],3,FALSE)</f>
        <v>#N/A</v>
      </c>
      <c r="O967" s="10" t="str">
        <f>IF(tbl_claims[[#This Row],[Date of Birth]]&lt;&gt;"", DATE(YEAR(tbl_claims[[#This Row],[Date of Birth]])+16, MONTH(tbl_claims[[#This Row],[Date of Birth]]), DAY(tbl_claims[[#This Row],[Date of Birth]])), "")</f>
        <v/>
      </c>
      <c r="P967" s="10" t="str">
        <f>IF(tbl_claims[[#This Row],[Date of Birth]]&lt;&gt;"", DATE(YEAR(tbl_claims[[#This Row],[Date of Birth]])+18, MONTH(tbl_claims[[#This Row],[Date of Birth]]), DAY(tbl_claims[[#This Row],[Date of Birth]])), "")</f>
        <v/>
      </c>
      <c r="Q967" s="10" t="str">
        <f>IF(tbl_claims[[#This Row],[Date of Birth]]&lt;&gt;"", DATE(YEAR(tbl_claims[[#This Row],[Date of Birth]])+21, MONTH(tbl_claims[[#This Row],[Date of Birth]]), DAY(tbl_claims[[#This Row],[Date of Birth]])), "")</f>
        <v/>
      </c>
      <c r="R967" s="10" t="str">
        <f>IF(tbl_claims[[#This Row],[Date of Birth]]&lt;&gt;"", DATE(YEAR(tbl_claims[[#This Row],[Date of Birth]])+25, MONTH(tbl_claims[[#This Row],[Date of Birth]]), DAY(tbl_claims[[#This Row],[Date of Birth]])), "")</f>
        <v/>
      </c>
    </row>
    <row r="968" spans="1:18" s="9" customFormat="1">
      <c r="A968" s="78"/>
      <c r="B968" s="45"/>
      <c r="C968" s="45"/>
      <c r="D968" s="56"/>
      <c r="E968" s="46"/>
      <c r="F968" s="45"/>
      <c r="G968" s="45"/>
      <c r="H968" s="56"/>
      <c r="I968" s="54"/>
      <c r="J968" s="45"/>
      <c r="K968" s="109"/>
      <c r="L96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8" s="57"/>
      <c r="N968" s="44" t="e">
        <f>VLOOKUP(tbl_claims[[#This Row],[Nationality]],Table4[],3,FALSE)</f>
        <v>#N/A</v>
      </c>
      <c r="O968" s="10" t="str">
        <f>IF(tbl_claims[[#This Row],[Date of Birth]]&lt;&gt;"", DATE(YEAR(tbl_claims[[#This Row],[Date of Birth]])+16, MONTH(tbl_claims[[#This Row],[Date of Birth]]), DAY(tbl_claims[[#This Row],[Date of Birth]])), "")</f>
        <v/>
      </c>
      <c r="P968" s="10" t="str">
        <f>IF(tbl_claims[[#This Row],[Date of Birth]]&lt;&gt;"", DATE(YEAR(tbl_claims[[#This Row],[Date of Birth]])+18, MONTH(tbl_claims[[#This Row],[Date of Birth]]), DAY(tbl_claims[[#This Row],[Date of Birth]])), "")</f>
        <v/>
      </c>
      <c r="Q968" s="10" t="str">
        <f>IF(tbl_claims[[#This Row],[Date of Birth]]&lt;&gt;"", DATE(YEAR(tbl_claims[[#This Row],[Date of Birth]])+21, MONTH(tbl_claims[[#This Row],[Date of Birth]]), DAY(tbl_claims[[#This Row],[Date of Birth]])), "")</f>
        <v/>
      </c>
      <c r="R968" s="10" t="str">
        <f>IF(tbl_claims[[#This Row],[Date of Birth]]&lt;&gt;"", DATE(YEAR(tbl_claims[[#This Row],[Date of Birth]])+25, MONTH(tbl_claims[[#This Row],[Date of Birth]]), DAY(tbl_claims[[#This Row],[Date of Birth]])), "")</f>
        <v/>
      </c>
    </row>
    <row r="969" spans="1:18" s="9" customFormat="1">
      <c r="A969" s="78"/>
      <c r="B969" s="45"/>
      <c r="C969" s="45"/>
      <c r="D969" s="56"/>
      <c r="E969" s="46"/>
      <c r="F969" s="45"/>
      <c r="G969" s="45"/>
      <c r="H969" s="56"/>
      <c r="I969" s="54"/>
      <c r="J969" s="45"/>
      <c r="K969" s="109"/>
      <c r="L96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Date]]&gt;=$Q969,"Re-check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69" s="57"/>
      <c r="N969" s="44" t="e">
        <f>VLOOKUP(tbl_claims[[#This Row],[Nationality]],Table4[],3,FALSE)</f>
        <v>#N/A</v>
      </c>
      <c r="O969" s="10" t="str">
        <f>IF(tbl_claims[[#This Row],[Date of Birth]]&lt;&gt;"", DATE(YEAR(tbl_claims[[#This Row],[Date of Birth]])+16, MONTH(tbl_claims[[#This Row],[Date of Birth]]), DAY(tbl_claims[[#This Row],[Date of Birth]])), "")</f>
        <v/>
      </c>
      <c r="P969" s="10" t="str">
        <f>IF(tbl_claims[[#This Row],[Date of Birth]]&lt;&gt;"", DATE(YEAR(tbl_claims[[#This Row],[Date of Birth]])+18, MONTH(tbl_claims[[#This Row],[Date of Birth]]), DAY(tbl_claims[[#This Row],[Date of Birth]])), "")</f>
        <v/>
      </c>
      <c r="Q969" s="10" t="str">
        <f>IF(tbl_claims[[#This Row],[Date of Birth]]&lt;&gt;"", DATE(YEAR(tbl_claims[[#This Row],[Date of Birth]])+21, MONTH(tbl_claims[[#This Row],[Date of Birth]]), DAY(tbl_claims[[#This Row],[Date of Birth]])), "")</f>
        <v/>
      </c>
      <c r="R969" s="10" t="str">
        <f>IF(tbl_claims[[#This Row],[Date of Birth]]&lt;&gt;"", DATE(YEAR(tbl_claims[[#This Row],[Date of Birth]])+25, MONTH(tbl_claims[[#This Row],[Date of Birth]]), DAY(tbl_claims[[#This Row],[Date of Birth]])), "")</f>
        <v/>
      </c>
    </row>
    <row r="970" spans="1:18" s="9" customFormat="1">
      <c r="A970" s="78"/>
      <c r="B970" s="45"/>
      <c r="C970" s="45"/>
      <c r="D970" s="56"/>
      <c r="E970" s="46"/>
      <c r="F970" s="45"/>
      <c r="G970" s="45"/>
      <c r="H970" s="56"/>
      <c r="I970" s="54"/>
      <c r="J970" s="45"/>
      <c r="K970" s="109"/>
      <c r="L97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0" s="57"/>
      <c r="N970" s="44" t="e">
        <f>VLOOKUP(tbl_claims[[#This Row],[Nationality]],Table4[],3,FALSE)</f>
        <v>#N/A</v>
      </c>
      <c r="O970" s="10" t="str">
        <f>IF(tbl_claims[[#This Row],[Date of Birth]]&lt;&gt;"", DATE(YEAR(tbl_claims[[#This Row],[Date of Birth]])+16, MONTH(tbl_claims[[#This Row],[Date of Birth]]), DAY(tbl_claims[[#This Row],[Date of Birth]])), "")</f>
        <v/>
      </c>
      <c r="P970" s="10" t="str">
        <f>IF(tbl_claims[[#This Row],[Date of Birth]]&lt;&gt;"", DATE(YEAR(tbl_claims[[#This Row],[Date of Birth]])+18, MONTH(tbl_claims[[#This Row],[Date of Birth]]), DAY(tbl_claims[[#This Row],[Date of Birth]])), "")</f>
        <v/>
      </c>
      <c r="Q970" s="10" t="str">
        <f>IF(tbl_claims[[#This Row],[Date of Birth]]&lt;&gt;"", DATE(YEAR(tbl_claims[[#This Row],[Date of Birth]])+21, MONTH(tbl_claims[[#This Row],[Date of Birth]]), DAY(tbl_claims[[#This Row],[Date of Birth]])), "")</f>
        <v/>
      </c>
      <c r="R970" s="10" t="str">
        <f>IF(tbl_claims[[#This Row],[Date of Birth]]&lt;&gt;"", DATE(YEAR(tbl_claims[[#This Row],[Date of Birth]])+25, MONTH(tbl_claims[[#This Row],[Date of Birth]]), DAY(tbl_claims[[#This Row],[Date of Birth]])), "")</f>
        <v/>
      </c>
    </row>
    <row r="971" spans="1:18" s="9" customFormat="1">
      <c r="A971" s="78"/>
      <c r="B971" s="45"/>
      <c r="C971" s="45"/>
      <c r="D971" s="56"/>
      <c r="E971" s="46"/>
      <c r="F971" s="45"/>
      <c r="G971" s="45"/>
      <c r="H971" s="56"/>
      <c r="I971" s="54"/>
      <c r="J971" s="45"/>
      <c r="K971" s="109"/>
      <c r="L97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1" s="57"/>
      <c r="N971" s="44" t="e">
        <f>VLOOKUP(tbl_claims[[#This Row],[Nationality]],Table4[],3,FALSE)</f>
        <v>#N/A</v>
      </c>
      <c r="O971" s="10" t="str">
        <f>IF(tbl_claims[[#This Row],[Date of Birth]]&lt;&gt;"", DATE(YEAR(tbl_claims[[#This Row],[Date of Birth]])+16, MONTH(tbl_claims[[#This Row],[Date of Birth]]), DAY(tbl_claims[[#This Row],[Date of Birth]])), "")</f>
        <v/>
      </c>
      <c r="P971" s="10" t="str">
        <f>IF(tbl_claims[[#This Row],[Date of Birth]]&lt;&gt;"", DATE(YEAR(tbl_claims[[#This Row],[Date of Birth]])+18, MONTH(tbl_claims[[#This Row],[Date of Birth]]), DAY(tbl_claims[[#This Row],[Date of Birth]])), "")</f>
        <v/>
      </c>
      <c r="Q971" s="10" t="str">
        <f>IF(tbl_claims[[#This Row],[Date of Birth]]&lt;&gt;"", DATE(YEAR(tbl_claims[[#This Row],[Date of Birth]])+21, MONTH(tbl_claims[[#This Row],[Date of Birth]]), DAY(tbl_claims[[#This Row],[Date of Birth]])), "")</f>
        <v/>
      </c>
      <c r="R971" s="10" t="str">
        <f>IF(tbl_claims[[#This Row],[Date of Birth]]&lt;&gt;"", DATE(YEAR(tbl_claims[[#This Row],[Date of Birth]])+25, MONTH(tbl_claims[[#This Row],[Date of Birth]]), DAY(tbl_claims[[#This Row],[Date of Birth]])), "")</f>
        <v/>
      </c>
    </row>
    <row r="972" spans="1:18" s="9" customFormat="1">
      <c r="A972" s="78"/>
      <c r="B972" s="45"/>
      <c r="C972" s="45"/>
      <c r="D972" s="56"/>
      <c r="E972" s="46"/>
      <c r="F972" s="45"/>
      <c r="G972" s="45"/>
      <c r="H972" s="56"/>
      <c r="I972" s="54"/>
      <c r="J972" s="45"/>
      <c r="K972" s="109"/>
      <c r="L97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2" s="57"/>
      <c r="N972" s="44" t="e">
        <f>VLOOKUP(tbl_claims[[#This Row],[Nationality]],Table4[],3,FALSE)</f>
        <v>#N/A</v>
      </c>
      <c r="O972" s="10" t="str">
        <f>IF(tbl_claims[[#This Row],[Date of Birth]]&lt;&gt;"", DATE(YEAR(tbl_claims[[#This Row],[Date of Birth]])+16, MONTH(tbl_claims[[#This Row],[Date of Birth]]), DAY(tbl_claims[[#This Row],[Date of Birth]])), "")</f>
        <v/>
      </c>
      <c r="P972" s="10" t="str">
        <f>IF(tbl_claims[[#This Row],[Date of Birth]]&lt;&gt;"", DATE(YEAR(tbl_claims[[#This Row],[Date of Birth]])+18, MONTH(tbl_claims[[#This Row],[Date of Birth]]), DAY(tbl_claims[[#This Row],[Date of Birth]])), "")</f>
        <v/>
      </c>
      <c r="Q972" s="10" t="str">
        <f>IF(tbl_claims[[#This Row],[Date of Birth]]&lt;&gt;"", DATE(YEAR(tbl_claims[[#This Row],[Date of Birth]])+21, MONTH(tbl_claims[[#This Row],[Date of Birth]]), DAY(tbl_claims[[#This Row],[Date of Birth]])), "")</f>
        <v/>
      </c>
      <c r="R972" s="10" t="str">
        <f>IF(tbl_claims[[#This Row],[Date of Birth]]&lt;&gt;"", DATE(YEAR(tbl_claims[[#This Row],[Date of Birth]])+25, MONTH(tbl_claims[[#This Row],[Date of Birth]]), DAY(tbl_claims[[#This Row],[Date of Birth]])), "")</f>
        <v/>
      </c>
    </row>
    <row r="973" spans="1:18" s="9" customFormat="1">
      <c r="A973" s="78"/>
      <c r="B973" s="45"/>
      <c r="C973" s="45"/>
      <c r="D973" s="56"/>
      <c r="E973" s="46"/>
      <c r="F973" s="45"/>
      <c r="G973" s="45"/>
      <c r="H973" s="56"/>
      <c r="I973" s="54"/>
      <c r="J973" s="45"/>
      <c r="K973" s="109"/>
      <c r="L97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3" s="57"/>
      <c r="N973" s="44" t="e">
        <f>VLOOKUP(tbl_claims[[#This Row],[Nationality]],Table4[],3,FALSE)</f>
        <v>#N/A</v>
      </c>
      <c r="O973" s="10" t="str">
        <f>IF(tbl_claims[[#This Row],[Date of Birth]]&lt;&gt;"", DATE(YEAR(tbl_claims[[#This Row],[Date of Birth]])+16, MONTH(tbl_claims[[#This Row],[Date of Birth]]), DAY(tbl_claims[[#This Row],[Date of Birth]])), "")</f>
        <v/>
      </c>
      <c r="P973" s="10" t="str">
        <f>IF(tbl_claims[[#This Row],[Date of Birth]]&lt;&gt;"", DATE(YEAR(tbl_claims[[#This Row],[Date of Birth]])+18, MONTH(tbl_claims[[#This Row],[Date of Birth]]), DAY(tbl_claims[[#This Row],[Date of Birth]])), "")</f>
        <v/>
      </c>
      <c r="Q973" s="10" t="str">
        <f>IF(tbl_claims[[#This Row],[Date of Birth]]&lt;&gt;"", DATE(YEAR(tbl_claims[[#This Row],[Date of Birth]])+21, MONTH(tbl_claims[[#This Row],[Date of Birth]]), DAY(tbl_claims[[#This Row],[Date of Birth]])), "")</f>
        <v/>
      </c>
      <c r="R973" s="10" t="str">
        <f>IF(tbl_claims[[#This Row],[Date of Birth]]&lt;&gt;"", DATE(YEAR(tbl_claims[[#This Row],[Date of Birth]])+25, MONTH(tbl_claims[[#This Row],[Date of Birth]]), DAY(tbl_claims[[#This Row],[Date of Birth]])), "")</f>
        <v/>
      </c>
    </row>
    <row r="974" spans="1:18" s="9" customFormat="1">
      <c r="A974" s="78"/>
      <c r="B974" s="45"/>
      <c r="C974" s="45"/>
      <c r="D974" s="56"/>
      <c r="E974" s="46"/>
      <c r="F974" s="45"/>
      <c r="G974" s="45"/>
      <c r="H974" s="56"/>
      <c r="I974" s="54"/>
      <c r="J974" s="45"/>
      <c r="K974" s="109"/>
      <c r="L97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4" s="57"/>
      <c r="N974" s="44" t="e">
        <f>VLOOKUP(tbl_claims[[#This Row],[Nationality]],Table4[],3,FALSE)</f>
        <v>#N/A</v>
      </c>
      <c r="O974" s="10" t="str">
        <f>IF(tbl_claims[[#This Row],[Date of Birth]]&lt;&gt;"", DATE(YEAR(tbl_claims[[#This Row],[Date of Birth]])+16, MONTH(tbl_claims[[#This Row],[Date of Birth]]), DAY(tbl_claims[[#This Row],[Date of Birth]])), "")</f>
        <v/>
      </c>
      <c r="P974" s="10" t="str">
        <f>IF(tbl_claims[[#This Row],[Date of Birth]]&lt;&gt;"", DATE(YEAR(tbl_claims[[#This Row],[Date of Birth]])+18, MONTH(tbl_claims[[#This Row],[Date of Birth]]), DAY(tbl_claims[[#This Row],[Date of Birth]])), "")</f>
        <v/>
      </c>
      <c r="Q974" s="10" t="str">
        <f>IF(tbl_claims[[#This Row],[Date of Birth]]&lt;&gt;"", DATE(YEAR(tbl_claims[[#This Row],[Date of Birth]])+21, MONTH(tbl_claims[[#This Row],[Date of Birth]]), DAY(tbl_claims[[#This Row],[Date of Birth]])), "")</f>
        <v/>
      </c>
      <c r="R974" s="10" t="str">
        <f>IF(tbl_claims[[#This Row],[Date of Birth]]&lt;&gt;"", DATE(YEAR(tbl_claims[[#This Row],[Date of Birth]])+25, MONTH(tbl_claims[[#This Row],[Date of Birth]]), DAY(tbl_claims[[#This Row],[Date of Birth]])), "")</f>
        <v/>
      </c>
    </row>
    <row r="975" spans="1:18" s="9" customFormat="1">
      <c r="A975" s="78"/>
      <c r="B975" s="45"/>
      <c r="C975" s="45"/>
      <c r="D975" s="56"/>
      <c r="E975" s="46"/>
      <c r="F975" s="45"/>
      <c r="G975" s="45"/>
      <c r="H975" s="56"/>
      <c r="I975" s="54"/>
      <c r="J975" s="45"/>
      <c r="K975" s="109"/>
      <c r="L97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5" s="57"/>
      <c r="N975" s="44" t="e">
        <f>VLOOKUP(tbl_claims[[#This Row],[Nationality]],Table4[],3,FALSE)</f>
        <v>#N/A</v>
      </c>
      <c r="O975" s="10" t="str">
        <f>IF(tbl_claims[[#This Row],[Date of Birth]]&lt;&gt;"", DATE(YEAR(tbl_claims[[#This Row],[Date of Birth]])+16, MONTH(tbl_claims[[#This Row],[Date of Birth]]), DAY(tbl_claims[[#This Row],[Date of Birth]])), "")</f>
        <v/>
      </c>
      <c r="P975" s="10" t="str">
        <f>IF(tbl_claims[[#This Row],[Date of Birth]]&lt;&gt;"", DATE(YEAR(tbl_claims[[#This Row],[Date of Birth]])+18, MONTH(tbl_claims[[#This Row],[Date of Birth]]), DAY(tbl_claims[[#This Row],[Date of Birth]])), "")</f>
        <v/>
      </c>
      <c r="Q975" s="10" t="str">
        <f>IF(tbl_claims[[#This Row],[Date of Birth]]&lt;&gt;"", DATE(YEAR(tbl_claims[[#This Row],[Date of Birth]])+21, MONTH(tbl_claims[[#This Row],[Date of Birth]]), DAY(tbl_claims[[#This Row],[Date of Birth]])), "")</f>
        <v/>
      </c>
      <c r="R975" s="10" t="str">
        <f>IF(tbl_claims[[#This Row],[Date of Birth]]&lt;&gt;"", DATE(YEAR(tbl_claims[[#This Row],[Date of Birth]])+25, MONTH(tbl_claims[[#This Row],[Date of Birth]]), DAY(tbl_claims[[#This Row],[Date of Birth]])), "")</f>
        <v/>
      </c>
    </row>
    <row r="976" spans="1:18" s="9" customFormat="1">
      <c r="A976" s="78"/>
      <c r="B976" s="45"/>
      <c r="C976" s="45"/>
      <c r="D976" s="56"/>
      <c r="E976" s="46"/>
      <c r="F976" s="45"/>
      <c r="G976" s="45"/>
      <c r="H976" s="56"/>
      <c r="I976" s="54"/>
      <c r="J976" s="45"/>
      <c r="K976" s="109"/>
      <c r="L97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6" s="57"/>
      <c r="N976" s="44" t="e">
        <f>VLOOKUP(tbl_claims[[#This Row],[Nationality]],Table4[],3,FALSE)</f>
        <v>#N/A</v>
      </c>
      <c r="O976" s="10" t="str">
        <f>IF(tbl_claims[[#This Row],[Date of Birth]]&lt;&gt;"", DATE(YEAR(tbl_claims[[#This Row],[Date of Birth]])+16, MONTH(tbl_claims[[#This Row],[Date of Birth]]), DAY(tbl_claims[[#This Row],[Date of Birth]])), "")</f>
        <v/>
      </c>
      <c r="P976" s="10" t="str">
        <f>IF(tbl_claims[[#This Row],[Date of Birth]]&lt;&gt;"", DATE(YEAR(tbl_claims[[#This Row],[Date of Birth]])+18, MONTH(tbl_claims[[#This Row],[Date of Birth]]), DAY(tbl_claims[[#This Row],[Date of Birth]])), "")</f>
        <v/>
      </c>
      <c r="Q976" s="10" t="str">
        <f>IF(tbl_claims[[#This Row],[Date of Birth]]&lt;&gt;"", DATE(YEAR(tbl_claims[[#This Row],[Date of Birth]])+21, MONTH(tbl_claims[[#This Row],[Date of Birth]]), DAY(tbl_claims[[#This Row],[Date of Birth]])), "")</f>
        <v/>
      </c>
      <c r="R976" s="10" t="str">
        <f>IF(tbl_claims[[#This Row],[Date of Birth]]&lt;&gt;"", DATE(YEAR(tbl_claims[[#This Row],[Date of Birth]])+25, MONTH(tbl_claims[[#This Row],[Date of Birth]]), DAY(tbl_claims[[#This Row],[Date of Birth]])), "")</f>
        <v/>
      </c>
    </row>
    <row r="977" spans="1:18" s="9" customFormat="1">
      <c r="A977" s="78"/>
      <c r="B977" s="45"/>
      <c r="C977" s="45"/>
      <c r="D977" s="56"/>
      <c r="E977" s="46"/>
      <c r="F977" s="45"/>
      <c r="G977" s="45"/>
      <c r="H977" s="56"/>
      <c r="I977" s="54"/>
      <c r="J977" s="45"/>
      <c r="K977" s="109"/>
      <c r="L97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7" s="57"/>
      <c r="N977" s="44" t="e">
        <f>VLOOKUP(tbl_claims[[#This Row],[Nationality]],Table4[],3,FALSE)</f>
        <v>#N/A</v>
      </c>
      <c r="O977" s="10" t="str">
        <f>IF(tbl_claims[[#This Row],[Date of Birth]]&lt;&gt;"", DATE(YEAR(tbl_claims[[#This Row],[Date of Birth]])+16, MONTH(tbl_claims[[#This Row],[Date of Birth]]), DAY(tbl_claims[[#This Row],[Date of Birth]])), "")</f>
        <v/>
      </c>
      <c r="P977" s="10" t="str">
        <f>IF(tbl_claims[[#This Row],[Date of Birth]]&lt;&gt;"", DATE(YEAR(tbl_claims[[#This Row],[Date of Birth]])+18, MONTH(tbl_claims[[#This Row],[Date of Birth]]), DAY(tbl_claims[[#This Row],[Date of Birth]])), "")</f>
        <v/>
      </c>
      <c r="Q977" s="10" t="str">
        <f>IF(tbl_claims[[#This Row],[Date of Birth]]&lt;&gt;"", DATE(YEAR(tbl_claims[[#This Row],[Date of Birth]])+21, MONTH(tbl_claims[[#This Row],[Date of Birth]]), DAY(tbl_claims[[#This Row],[Date of Birth]])), "")</f>
        <v/>
      </c>
      <c r="R977" s="10" t="str">
        <f>IF(tbl_claims[[#This Row],[Date of Birth]]&lt;&gt;"", DATE(YEAR(tbl_claims[[#This Row],[Date of Birth]])+25, MONTH(tbl_claims[[#This Row],[Date of Birth]]), DAY(tbl_claims[[#This Row],[Date of Birth]])), "")</f>
        <v/>
      </c>
    </row>
    <row r="978" spans="1:18" s="9" customFormat="1">
      <c r="A978" s="78"/>
      <c r="B978" s="45"/>
      <c r="C978" s="45"/>
      <c r="D978" s="56"/>
      <c r="E978" s="46"/>
      <c r="F978" s="45"/>
      <c r="G978" s="45"/>
      <c r="H978" s="56"/>
      <c r="I978" s="54"/>
      <c r="J978" s="45"/>
      <c r="K978" s="109"/>
      <c r="L97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8" s="57"/>
      <c r="N978" s="44" t="e">
        <f>VLOOKUP(tbl_claims[[#This Row],[Nationality]],Table4[],3,FALSE)</f>
        <v>#N/A</v>
      </c>
      <c r="O978" s="10" t="str">
        <f>IF(tbl_claims[[#This Row],[Date of Birth]]&lt;&gt;"", DATE(YEAR(tbl_claims[[#This Row],[Date of Birth]])+16, MONTH(tbl_claims[[#This Row],[Date of Birth]]), DAY(tbl_claims[[#This Row],[Date of Birth]])), "")</f>
        <v/>
      </c>
      <c r="P978" s="10" t="str">
        <f>IF(tbl_claims[[#This Row],[Date of Birth]]&lt;&gt;"", DATE(YEAR(tbl_claims[[#This Row],[Date of Birth]])+18, MONTH(tbl_claims[[#This Row],[Date of Birth]]), DAY(tbl_claims[[#This Row],[Date of Birth]])), "")</f>
        <v/>
      </c>
      <c r="Q978" s="10" t="str">
        <f>IF(tbl_claims[[#This Row],[Date of Birth]]&lt;&gt;"", DATE(YEAR(tbl_claims[[#This Row],[Date of Birth]])+21, MONTH(tbl_claims[[#This Row],[Date of Birth]]), DAY(tbl_claims[[#This Row],[Date of Birth]])), "")</f>
        <v/>
      </c>
      <c r="R978" s="10" t="str">
        <f>IF(tbl_claims[[#This Row],[Date of Birth]]&lt;&gt;"", DATE(YEAR(tbl_claims[[#This Row],[Date of Birth]])+25, MONTH(tbl_claims[[#This Row],[Date of Birth]]), DAY(tbl_claims[[#This Row],[Date of Birth]])), "")</f>
        <v/>
      </c>
    </row>
    <row r="979" spans="1:18" s="9" customFormat="1">
      <c r="A979" s="78"/>
      <c r="B979" s="45"/>
      <c r="C979" s="45"/>
      <c r="D979" s="56"/>
      <c r="E979" s="46"/>
      <c r="F979" s="45"/>
      <c r="G979" s="45"/>
      <c r="H979" s="56"/>
      <c r="I979" s="54"/>
      <c r="J979" s="45"/>
      <c r="K979" s="109"/>
      <c r="L97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Date]]&gt;=$Q979,"Re-check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79" s="57"/>
      <c r="N979" s="44" t="e">
        <f>VLOOKUP(tbl_claims[[#This Row],[Nationality]],Table4[],3,FALSE)</f>
        <v>#N/A</v>
      </c>
      <c r="O979" s="10" t="str">
        <f>IF(tbl_claims[[#This Row],[Date of Birth]]&lt;&gt;"", DATE(YEAR(tbl_claims[[#This Row],[Date of Birth]])+16, MONTH(tbl_claims[[#This Row],[Date of Birth]]), DAY(tbl_claims[[#This Row],[Date of Birth]])), "")</f>
        <v/>
      </c>
      <c r="P979" s="10" t="str">
        <f>IF(tbl_claims[[#This Row],[Date of Birth]]&lt;&gt;"", DATE(YEAR(tbl_claims[[#This Row],[Date of Birth]])+18, MONTH(tbl_claims[[#This Row],[Date of Birth]]), DAY(tbl_claims[[#This Row],[Date of Birth]])), "")</f>
        <v/>
      </c>
      <c r="Q979" s="10" t="str">
        <f>IF(tbl_claims[[#This Row],[Date of Birth]]&lt;&gt;"", DATE(YEAR(tbl_claims[[#This Row],[Date of Birth]])+21, MONTH(tbl_claims[[#This Row],[Date of Birth]]), DAY(tbl_claims[[#This Row],[Date of Birth]])), "")</f>
        <v/>
      </c>
      <c r="R979" s="10" t="str">
        <f>IF(tbl_claims[[#This Row],[Date of Birth]]&lt;&gt;"", DATE(YEAR(tbl_claims[[#This Row],[Date of Birth]])+25, MONTH(tbl_claims[[#This Row],[Date of Birth]]), DAY(tbl_claims[[#This Row],[Date of Birth]])), "")</f>
        <v/>
      </c>
    </row>
    <row r="980" spans="1:18" s="9" customFormat="1">
      <c r="A980" s="78"/>
      <c r="B980" s="45"/>
      <c r="C980" s="45"/>
      <c r="D980" s="56"/>
      <c r="E980" s="46"/>
      <c r="F980" s="45"/>
      <c r="G980" s="45"/>
      <c r="H980" s="56"/>
      <c r="I980" s="54"/>
      <c r="J980" s="45"/>
      <c r="K980" s="109"/>
      <c r="L98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0" s="57"/>
      <c r="N980" s="44" t="e">
        <f>VLOOKUP(tbl_claims[[#This Row],[Nationality]],Table4[],3,FALSE)</f>
        <v>#N/A</v>
      </c>
      <c r="O980" s="10" t="str">
        <f>IF(tbl_claims[[#This Row],[Date of Birth]]&lt;&gt;"", DATE(YEAR(tbl_claims[[#This Row],[Date of Birth]])+16, MONTH(tbl_claims[[#This Row],[Date of Birth]]), DAY(tbl_claims[[#This Row],[Date of Birth]])), "")</f>
        <v/>
      </c>
      <c r="P980" s="10" t="str">
        <f>IF(tbl_claims[[#This Row],[Date of Birth]]&lt;&gt;"", DATE(YEAR(tbl_claims[[#This Row],[Date of Birth]])+18, MONTH(tbl_claims[[#This Row],[Date of Birth]]), DAY(tbl_claims[[#This Row],[Date of Birth]])), "")</f>
        <v/>
      </c>
      <c r="Q980" s="10" t="str">
        <f>IF(tbl_claims[[#This Row],[Date of Birth]]&lt;&gt;"", DATE(YEAR(tbl_claims[[#This Row],[Date of Birth]])+21, MONTH(tbl_claims[[#This Row],[Date of Birth]]), DAY(tbl_claims[[#This Row],[Date of Birth]])), "")</f>
        <v/>
      </c>
      <c r="R980" s="10" t="str">
        <f>IF(tbl_claims[[#This Row],[Date of Birth]]&lt;&gt;"", DATE(YEAR(tbl_claims[[#This Row],[Date of Birth]])+25, MONTH(tbl_claims[[#This Row],[Date of Birth]]), DAY(tbl_claims[[#This Row],[Date of Birth]])), "")</f>
        <v/>
      </c>
    </row>
    <row r="981" spans="1:18" s="9" customFormat="1">
      <c r="A981" s="78"/>
      <c r="B981" s="45"/>
      <c r="C981" s="45"/>
      <c r="D981" s="56"/>
      <c r="E981" s="46"/>
      <c r="F981" s="45"/>
      <c r="G981" s="45"/>
      <c r="H981" s="56"/>
      <c r="I981" s="54"/>
      <c r="J981" s="45"/>
      <c r="K981" s="109"/>
      <c r="L98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1" s="57"/>
      <c r="N981" s="44" t="e">
        <f>VLOOKUP(tbl_claims[[#This Row],[Nationality]],Table4[],3,FALSE)</f>
        <v>#N/A</v>
      </c>
      <c r="O981" s="10" t="str">
        <f>IF(tbl_claims[[#This Row],[Date of Birth]]&lt;&gt;"", DATE(YEAR(tbl_claims[[#This Row],[Date of Birth]])+16, MONTH(tbl_claims[[#This Row],[Date of Birth]]), DAY(tbl_claims[[#This Row],[Date of Birth]])), "")</f>
        <v/>
      </c>
      <c r="P981" s="10" t="str">
        <f>IF(tbl_claims[[#This Row],[Date of Birth]]&lt;&gt;"", DATE(YEAR(tbl_claims[[#This Row],[Date of Birth]])+18, MONTH(tbl_claims[[#This Row],[Date of Birth]]), DAY(tbl_claims[[#This Row],[Date of Birth]])), "")</f>
        <v/>
      </c>
      <c r="Q981" s="10" t="str">
        <f>IF(tbl_claims[[#This Row],[Date of Birth]]&lt;&gt;"", DATE(YEAR(tbl_claims[[#This Row],[Date of Birth]])+21, MONTH(tbl_claims[[#This Row],[Date of Birth]]), DAY(tbl_claims[[#This Row],[Date of Birth]])), "")</f>
        <v/>
      </c>
      <c r="R981" s="10" t="str">
        <f>IF(tbl_claims[[#This Row],[Date of Birth]]&lt;&gt;"", DATE(YEAR(tbl_claims[[#This Row],[Date of Birth]])+25, MONTH(tbl_claims[[#This Row],[Date of Birth]]), DAY(tbl_claims[[#This Row],[Date of Birth]])), "")</f>
        <v/>
      </c>
    </row>
    <row r="982" spans="1:18" s="9" customFormat="1">
      <c r="A982" s="78"/>
      <c r="B982" s="45"/>
      <c r="C982" s="45"/>
      <c r="D982" s="56"/>
      <c r="E982" s="46"/>
      <c r="F982" s="45"/>
      <c r="G982" s="45"/>
      <c r="H982" s="56"/>
      <c r="I982" s="54"/>
      <c r="J982" s="45"/>
      <c r="K982" s="109"/>
      <c r="L98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2" s="57"/>
      <c r="N982" s="44" t="e">
        <f>VLOOKUP(tbl_claims[[#This Row],[Nationality]],Table4[],3,FALSE)</f>
        <v>#N/A</v>
      </c>
      <c r="O982" s="10" t="str">
        <f>IF(tbl_claims[[#This Row],[Date of Birth]]&lt;&gt;"", DATE(YEAR(tbl_claims[[#This Row],[Date of Birth]])+16, MONTH(tbl_claims[[#This Row],[Date of Birth]]), DAY(tbl_claims[[#This Row],[Date of Birth]])), "")</f>
        <v/>
      </c>
      <c r="P982" s="10" t="str">
        <f>IF(tbl_claims[[#This Row],[Date of Birth]]&lt;&gt;"", DATE(YEAR(tbl_claims[[#This Row],[Date of Birth]])+18, MONTH(tbl_claims[[#This Row],[Date of Birth]]), DAY(tbl_claims[[#This Row],[Date of Birth]])), "")</f>
        <v/>
      </c>
      <c r="Q982" s="10" t="str">
        <f>IF(tbl_claims[[#This Row],[Date of Birth]]&lt;&gt;"", DATE(YEAR(tbl_claims[[#This Row],[Date of Birth]])+21, MONTH(tbl_claims[[#This Row],[Date of Birth]]), DAY(tbl_claims[[#This Row],[Date of Birth]])), "")</f>
        <v/>
      </c>
      <c r="R982" s="10" t="str">
        <f>IF(tbl_claims[[#This Row],[Date of Birth]]&lt;&gt;"", DATE(YEAR(tbl_claims[[#This Row],[Date of Birth]])+25, MONTH(tbl_claims[[#This Row],[Date of Birth]]), DAY(tbl_claims[[#This Row],[Date of Birth]])), "")</f>
        <v/>
      </c>
    </row>
    <row r="983" spans="1:18" s="9" customFormat="1">
      <c r="A983" s="78"/>
      <c r="B983" s="45"/>
      <c r="C983" s="45"/>
      <c r="D983" s="56"/>
      <c r="E983" s="46"/>
      <c r="F983" s="45"/>
      <c r="G983" s="45"/>
      <c r="H983" s="56"/>
      <c r="I983" s="54"/>
      <c r="J983" s="45"/>
      <c r="K983" s="109"/>
      <c r="L98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3" s="57"/>
      <c r="N983" s="44" t="e">
        <f>VLOOKUP(tbl_claims[[#This Row],[Nationality]],Table4[],3,FALSE)</f>
        <v>#N/A</v>
      </c>
      <c r="O983" s="10" t="str">
        <f>IF(tbl_claims[[#This Row],[Date of Birth]]&lt;&gt;"", DATE(YEAR(tbl_claims[[#This Row],[Date of Birth]])+16, MONTH(tbl_claims[[#This Row],[Date of Birth]]), DAY(tbl_claims[[#This Row],[Date of Birth]])), "")</f>
        <v/>
      </c>
      <c r="P983" s="10" t="str">
        <f>IF(tbl_claims[[#This Row],[Date of Birth]]&lt;&gt;"", DATE(YEAR(tbl_claims[[#This Row],[Date of Birth]])+18, MONTH(tbl_claims[[#This Row],[Date of Birth]]), DAY(tbl_claims[[#This Row],[Date of Birth]])), "")</f>
        <v/>
      </c>
      <c r="Q983" s="10" t="str">
        <f>IF(tbl_claims[[#This Row],[Date of Birth]]&lt;&gt;"", DATE(YEAR(tbl_claims[[#This Row],[Date of Birth]])+21, MONTH(tbl_claims[[#This Row],[Date of Birth]]), DAY(tbl_claims[[#This Row],[Date of Birth]])), "")</f>
        <v/>
      </c>
      <c r="R983" s="10" t="str">
        <f>IF(tbl_claims[[#This Row],[Date of Birth]]&lt;&gt;"", DATE(YEAR(tbl_claims[[#This Row],[Date of Birth]])+25, MONTH(tbl_claims[[#This Row],[Date of Birth]]), DAY(tbl_claims[[#This Row],[Date of Birth]])), "")</f>
        <v/>
      </c>
    </row>
    <row r="984" spans="1:18" s="9" customFormat="1">
      <c r="A984" s="78"/>
      <c r="B984" s="45"/>
      <c r="C984" s="45"/>
      <c r="D984" s="56"/>
      <c r="E984" s="46"/>
      <c r="F984" s="45"/>
      <c r="G984" s="45"/>
      <c r="H984" s="56"/>
      <c r="I984" s="54"/>
      <c r="J984" s="45"/>
      <c r="K984" s="109"/>
      <c r="L98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4" s="57"/>
      <c r="N984" s="44" t="e">
        <f>VLOOKUP(tbl_claims[[#This Row],[Nationality]],Table4[],3,FALSE)</f>
        <v>#N/A</v>
      </c>
      <c r="O984" s="10" t="str">
        <f>IF(tbl_claims[[#This Row],[Date of Birth]]&lt;&gt;"", DATE(YEAR(tbl_claims[[#This Row],[Date of Birth]])+16, MONTH(tbl_claims[[#This Row],[Date of Birth]]), DAY(tbl_claims[[#This Row],[Date of Birth]])), "")</f>
        <v/>
      </c>
      <c r="P984" s="10" t="str">
        <f>IF(tbl_claims[[#This Row],[Date of Birth]]&lt;&gt;"", DATE(YEAR(tbl_claims[[#This Row],[Date of Birth]])+18, MONTH(tbl_claims[[#This Row],[Date of Birth]]), DAY(tbl_claims[[#This Row],[Date of Birth]])), "")</f>
        <v/>
      </c>
      <c r="Q984" s="10" t="str">
        <f>IF(tbl_claims[[#This Row],[Date of Birth]]&lt;&gt;"", DATE(YEAR(tbl_claims[[#This Row],[Date of Birth]])+21, MONTH(tbl_claims[[#This Row],[Date of Birth]]), DAY(tbl_claims[[#This Row],[Date of Birth]])), "")</f>
        <v/>
      </c>
      <c r="R984" s="10" t="str">
        <f>IF(tbl_claims[[#This Row],[Date of Birth]]&lt;&gt;"", DATE(YEAR(tbl_claims[[#This Row],[Date of Birth]])+25, MONTH(tbl_claims[[#This Row],[Date of Birth]]), DAY(tbl_claims[[#This Row],[Date of Birth]])), "")</f>
        <v/>
      </c>
    </row>
    <row r="985" spans="1:18" s="9" customFormat="1">
      <c r="A985" s="78"/>
      <c r="B985" s="45"/>
      <c r="C985" s="45"/>
      <c r="D985" s="56"/>
      <c r="E985" s="46"/>
      <c r="F985" s="45"/>
      <c r="G985" s="45"/>
      <c r="H985" s="56"/>
      <c r="I985" s="54"/>
      <c r="J985" s="45"/>
      <c r="K985" s="109"/>
      <c r="L98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5" s="57"/>
      <c r="N985" s="44" t="e">
        <f>VLOOKUP(tbl_claims[[#This Row],[Nationality]],Table4[],3,FALSE)</f>
        <v>#N/A</v>
      </c>
      <c r="O985" s="10" t="str">
        <f>IF(tbl_claims[[#This Row],[Date of Birth]]&lt;&gt;"", DATE(YEAR(tbl_claims[[#This Row],[Date of Birth]])+16, MONTH(tbl_claims[[#This Row],[Date of Birth]]), DAY(tbl_claims[[#This Row],[Date of Birth]])), "")</f>
        <v/>
      </c>
      <c r="P985" s="10" t="str">
        <f>IF(tbl_claims[[#This Row],[Date of Birth]]&lt;&gt;"", DATE(YEAR(tbl_claims[[#This Row],[Date of Birth]])+18, MONTH(tbl_claims[[#This Row],[Date of Birth]]), DAY(tbl_claims[[#This Row],[Date of Birth]])), "")</f>
        <v/>
      </c>
      <c r="Q985" s="10" t="str">
        <f>IF(tbl_claims[[#This Row],[Date of Birth]]&lt;&gt;"", DATE(YEAR(tbl_claims[[#This Row],[Date of Birth]])+21, MONTH(tbl_claims[[#This Row],[Date of Birth]]), DAY(tbl_claims[[#This Row],[Date of Birth]])), "")</f>
        <v/>
      </c>
      <c r="R985" s="10" t="str">
        <f>IF(tbl_claims[[#This Row],[Date of Birth]]&lt;&gt;"", DATE(YEAR(tbl_claims[[#This Row],[Date of Birth]])+25, MONTH(tbl_claims[[#This Row],[Date of Birth]]), DAY(tbl_claims[[#This Row],[Date of Birth]])), "")</f>
        <v/>
      </c>
    </row>
    <row r="986" spans="1:18" s="9" customFormat="1">
      <c r="A986" s="78"/>
      <c r="B986" s="45"/>
      <c r="C986" s="45"/>
      <c r="D986" s="56"/>
      <c r="E986" s="46"/>
      <c r="F986" s="45"/>
      <c r="G986" s="45"/>
      <c r="H986" s="56"/>
      <c r="I986" s="54"/>
      <c r="J986" s="45"/>
      <c r="K986" s="109"/>
      <c r="L98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6" s="57"/>
      <c r="N986" s="44" t="e">
        <f>VLOOKUP(tbl_claims[[#This Row],[Nationality]],Table4[],3,FALSE)</f>
        <v>#N/A</v>
      </c>
      <c r="O986" s="10" t="str">
        <f>IF(tbl_claims[[#This Row],[Date of Birth]]&lt;&gt;"", DATE(YEAR(tbl_claims[[#This Row],[Date of Birth]])+16, MONTH(tbl_claims[[#This Row],[Date of Birth]]), DAY(tbl_claims[[#This Row],[Date of Birth]])), "")</f>
        <v/>
      </c>
      <c r="P986" s="10" t="str">
        <f>IF(tbl_claims[[#This Row],[Date of Birth]]&lt;&gt;"", DATE(YEAR(tbl_claims[[#This Row],[Date of Birth]])+18, MONTH(tbl_claims[[#This Row],[Date of Birth]]), DAY(tbl_claims[[#This Row],[Date of Birth]])), "")</f>
        <v/>
      </c>
      <c r="Q986" s="10" t="str">
        <f>IF(tbl_claims[[#This Row],[Date of Birth]]&lt;&gt;"", DATE(YEAR(tbl_claims[[#This Row],[Date of Birth]])+21, MONTH(tbl_claims[[#This Row],[Date of Birth]]), DAY(tbl_claims[[#This Row],[Date of Birth]])), "")</f>
        <v/>
      </c>
      <c r="R986" s="10" t="str">
        <f>IF(tbl_claims[[#This Row],[Date of Birth]]&lt;&gt;"", DATE(YEAR(tbl_claims[[#This Row],[Date of Birth]])+25, MONTH(tbl_claims[[#This Row],[Date of Birth]]), DAY(tbl_claims[[#This Row],[Date of Birth]])), "")</f>
        <v/>
      </c>
    </row>
    <row r="987" spans="1:18" s="9" customFormat="1">
      <c r="A987" s="78"/>
      <c r="B987" s="45"/>
      <c r="C987" s="45"/>
      <c r="D987" s="56"/>
      <c r="E987" s="46"/>
      <c r="F987" s="45"/>
      <c r="G987" s="45"/>
      <c r="H987" s="56"/>
      <c r="I987" s="54"/>
      <c r="J987" s="45"/>
      <c r="K987" s="109"/>
      <c r="L98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7" s="57"/>
      <c r="N987" s="44" t="e">
        <f>VLOOKUP(tbl_claims[[#This Row],[Nationality]],Table4[],3,FALSE)</f>
        <v>#N/A</v>
      </c>
      <c r="O987" s="10" t="str">
        <f>IF(tbl_claims[[#This Row],[Date of Birth]]&lt;&gt;"", DATE(YEAR(tbl_claims[[#This Row],[Date of Birth]])+16, MONTH(tbl_claims[[#This Row],[Date of Birth]]), DAY(tbl_claims[[#This Row],[Date of Birth]])), "")</f>
        <v/>
      </c>
      <c r="P987" s="10" t="str">
        <f>IF(tbl_claims[[#This Row],[Date of Birth]]&lt;&gt;"", DATE(YEAR(tbl_claims[[#This Row],[Date of Birth]])+18, MONTH(tbl_claims[[#This Row],[Date of Birth]]), DAY(tbl_claims[[#This Row],[Date of Birth]])), "")</f>
        <v/>
      </c>
      <c r="Q987" s="10" t="str">
        <f>IF(tbl_claims[[#This Row],[Date of Birth]]&lt;&gt;"", DATE(YEAR(tbl_claims[[#This Row],[Date of Birth]])+21, MONTH(tbl_claims[[#This Row],[Date of Birth]]), DAY(tbl_claims[[#This Row],[Date of Birth]])), "")</f>
        <v/>
      </c>
      <c r="R987" s="10" t="str">
        <f>IF(tbl_claims[[#This Row],[Date of Birth]]&lt;&gt;"", DATE(YEAR(tbl_claims[[#This Row],[Date of Birth]])+25, MONTH(tbl_claims[[#This Row],[Date of Birth]]), DAY(tbl_claims[[#This Row],[Date of Birth]])), "")</f>
        <v/>
      </c>
    </row>
    <row r="988" spans="1:18" s="9" customFormat="1">
      <c r="A988" s="78"/>
      <c r="B988" s="45"/>
      <c r="C988" s="45"/>
      <c r="D988" s="56"/>
      <c r="E988" s="46"/>
      <c r="F988" s="45"/>
      <c r="G988" s="45"/>
      <c r="H988" s="56"/>
      <c r="I988" s="54"/>
      <c r="J988" s="45"/>
      <c r="K988" s="109"/>
      <c r="L98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8" s="57"/>
      <c r="N988" s="44" t="e">
        <f>VLOOKUP(tbl_claims[[#This Row],[Nationality]],Table4[],3,FALSE)</f>
        <v>#N/A</v>
      </c>
      <c r="O988" s="10" t="str">
        <f>IF(tbl_claims[[#This Row],[Date of Birth]]&lt;&gt;"", DATE(YEAR(tbl_claims[[#This Row],[Date of Birth]])+16, MONTH(tbl_claims[[#This Row],[Date of Birth]]), DAY(tbl_claims[[#This Row],[Date of Birth]])), "")</f>
        <v/>
      </c>
      <c r="P988" s="10" t="str">
        <f>IF(tbl_claims[[#This Row],[Date of Birth]]&lt;&gt;"", DATE(YEAR(tbl_claims[[#This Row],[Date of Birth]])+18, MONTH(tbl_claims[[#This Row],[Date of Birth]]), DAY(tbl_claims[[#This Row],[Date of Birth]])), "")</f>
        <v/>
      </c>
      <c r="Q988" s="10" t="str">
        <f>IF(tbl_claims[[#This Row],[Date of Birth]]&lt;&gt;"", DATE(YEAR(tbl_claims[[#This Row],[Date of Birth]])+21, MONTH(tbl_claims[[#This Row],[Date of Birth]]), DAY(tbl_claims[[#This Row],[Date of Birth]])), "")</f>
        <v/>
      </c>
      <c r="R988" s="10" t="str">
        <f>IF(tbl_claims[[#This Row],[Date of Birth]]&lt;&gt;"", DATE(YEAR(tbl_claims[[#This Row],[Date of Birth]])+25, MONTH(tbl_claims[[#This Row],[Date of Birth]]), DAY(tbl_claims[[#This Row],[Date of Birth]])), "")</f>
        <v/>
      </c>
    </row>
    <row r="989" spans="1:18" s="9" customFormat="1">
      <c r="A989" s="78"/>
      <c r="B989" s="45"/>
      <c r="C989" s="45"/>
      <c r="D989" s="56"/>
      <c r="E989" s="46"/>
      <c r="F989" s="45"/>
      <c r="G989" s="45"/>
      <c r="H989" s="56"/>
      <c r="I989" s="54"/>
      <c r="J989" s="45"/>
      <c r="K989" s="109"/>
      <c r="L98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Date]]&gt;=$Q989,"Re-check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89" s="57"/>
      <c r="N989" s="44" t="e">
        <f>VLOOKUP(tbl_claims[[#This Row],[Nationality]],Table4[],3,FALSE)</f>
        <v>#N/A</v>
      </c>
      <c r="O989" s="10" t="str">
        <f>IF(tbl_claims[[#This Row],[Date of Birth]]&lt;&gt;"", DATE(YEAR(tbl_claims[[#This Row],[Date of Birth]])+16, MONTH(tbl_claims[[#This Row],[Date of Birth]]), DAY(tbl_claims[[#This Row],[Date of Birth]])), "")</f>
        <v/>
      </c>
      <c r="P989" s="10" t="str">
        <f>IF(tbl_claims[[#This Row],[Date of Birth]]&lt;&gt;"", DATE(YEAR(tbl_claims[[#This Row],[Date of Birth]])+18, MONTH(tbl_claims[[#This Row],[Date of Birth]]), DAY(tbl_claims[[#This Row],[Date of Birth]])), "")</f>
        <v/>
      </c>
      <c r="Q989" s="10" t="str">
        <f>IF(tbl_claims[[#This Row],[Date of Birth]]&lt;&gt;"", DATE(YEAR(tbl_claims[[#This Row],[Date of Birth]])+21, MONTH(tbl_claims[[#This Row],[Date of Birth]]), DAY(tbl_claims[[#This Row],[Date of Birth]])), "")</f>
        <v/>
      </c>
      <c r="R989" s="10" t="str">
        <f>IF(tbl_claims[[#This Row],[Date of Birth]]&lt;&gt;"", DATE(YEAR(tbl_claims[[#This Row],[Date of Birth]])+25, MONTH(tbl_claims[[#This Row],[Date of Birth]]), DAY(tbl_claims[[#This Row],[Date of Birth]])), "")</f>
        <v/>
      </c>
    </row>
    <row r="990" spans="1:18" s="9" customFormat="1">
      <c r="A990" s="78"/>
      <c r="B990" s="45"/>
      <c r="C990" s="45"/>
      <c r="D990" s="56"/>
      <c r="E990" s="46"/>
      <c r="F990" s="45"/>
      <c r="G990" s="45"/>
      <c r="H990" s="56"/>
      <c r="I990" s="54"/>
      <c r="J990" s="45"/>
      <c r="K990" s="109"/>
      <c r="L99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0" s="57"/>
      <c r="N990" s="44" t="e">
        <f>VLOOKUP(tbl_claims[[#This Row],[Nationality]],Table4[],3,FALSE)</f>
        <v>#N/A</v>
      </c>
      <c r="O990" s="10" t="str">
        <f>IF(tbl_claims[[#This Row],[Date of Birth]]&lt;&gt;"", DATE(YEAR(tbl_claims[[#This Row],[Date of Birth]])+16, MONTH(tbl_claims[[#This Row],[Date of Birth]]), DAY(tbl_claims[[#This Row],[Date of Birth]])), "")</f>
        <v/>
      </c>
      <c r="P990" s="10" t="str">
        <f>IF(tbl_claims[[#This Row],[Date of Birth]]&lt;&gt;"", DATE(YEAR(tbl_claims[[#This Row],[Date of Birth]])+18, MONTH(tbl_claims[[#This Row],[Date of Birth]]), DAY(tbl_claims[[#This Row],[Date of Birth]])), "")</f>
        <v/>
      </c>
      <c r="Q990" s="10" t="str">
        <f>IF(tbl_claims[[#This Row],[Date of Birth]]&lt;&gt;"", DATE(YEAR(tbl_claims[[#This Row],[Date of Birth]])+21, MONTH(tbl_claims[[#This Row],[Date of Birth]]), DAY(tbl_claims[[#This Row],[Date of Birth]])), "")</f>
        <v/>
      </c>
      <c r="R990" s="10" t="str">
        <f>IF(tbl_claims[[#This Row],[Date of Birth]]&lt;&gt;"", DATE(YEAR(tbl_claims[[#This Row],[Date of Birth]])+25, MONTH(tbl_claims[[#This Row],[Date of Birth]]), DAY(tbl_claims[[#This Row],[Date of Birth]])), "")</f>
        <v/>
      </c>
    </row>
    <row r="991" spans="1:18" s="9" customFormat="1">
      <c r="A991" s="78"/>
      <c r="B991" s="45"/>
      <c r="C991" s="45"/>
      <c r="D991" s="56"/>
      <c r="E991" s="46"/>
      <c r="F991" s="45"/>
      <c r="G991" s="45"/>
      <c r="H991" s="56"/>
      <c r="I991" s="54"/>
      <c r="J991" s="45"/>
      <c r="K991" s="109"/>
      <c r="L99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1" s="57"/>
      <c r="N991" s="44" t="e">
        <f>VLOOKUP(tbl_claims[[#This Row],[Nationality]],Table4[],3,FALSE)</f>
        <v>#N/A</v>
      </c>
      <c r="O991" s="10" t="str">
        <f>IF(tbl_claims[[#This Row],[Date of Birth]]&lt;&gt;"", DATE(YEAR(tbl_claims[[#This Row],[Date of Birth]])+16, MONTH(tbl_claims[[#This Row],[Date of Birth]]), DAY(tbl_claims[[#This Row],[Date of Birth]])), "")</f>
        <v/>
      </c>
      <c r="P991" s="10" t="str">
        <f>IF(tbl_claims[[#This Row],[Date of Birth]]&lt;&gt;"", DATE(YEAR(tbl_claims[[#This Row],[Date of Birth]])+18, MONTH(tbl_claims[[#This Row],[Date of Birth]]), DAY(tbl_claims[[#This Row],[Date of Birth]])), "")</f>
        <v/>
      </c>
      <c r="Q991" s="10" t="str">
        <f>IF(tbl_claims[[#This Row],[Date of Birth]]&lt;&gt;"", DATE(YEAR(tbl_claims[[#This Row],[Date of Birth]])+21, MONTH(tbl_claims[[#This Row],[Date of Birth]]), DAY(tbl_claims[[#This Row],[Date of Birth]])), "")</f>
        <v/>
      </c>
      <c r="R991" s="10" t="str">
        <f>IF(tbl_claims[[#This Row],[Date of Birth]]&lt;&gt;"", DATE(YEAR(tbl_claims[[#This Row],[Date of Birth]])+25, MONTH(tbl_claims[[#This Row],[Date of Birth]]), DAY(tbl_claims[[#This Row],[Date of Birth]])), "")</f>
        <v/>
      </c>
    </row>
    <row r="992" spans="1:18" s="9" customFormat="1">
      <c r="A992" s="78"/>
      <c r="B992" s="45"/>
      <c r="C992" s="45"/>
      <c r="D992" s="56"/>
      <c r="E992" s="46"/>
      <c r="F992" s="45"/>
      <c r="G992" s="45"/>
      <c r="H992" s="56"/>
      <c r="I992" s="54"/>
      <c r="J992" s="45"/>
      <c r="K992" s="109"/>
      <c r="L99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2" s="57"/>
      <c r="N992" s="44" t="e">
        <f>VLOOKUP(tbl_claims[[#This Row],[Nationality]],Table4[],3,FALSE)</f>
        <v>#N/A</v>
      </c>
      <c r="O992" s="10" t="str">
        <f>IF(tbl_claims[[#This Row],[Date of Birth]]&lt;&gt;"", DATE(YEAR(tbl_claims[[#This Row],[Date of Birth]])+16, MONTH(tbl_claims[[#This Row],[Date of Birth]]), DAY(tbl_claims[[#This Row],[Date of Birth]])), "")</f>
        <v/>
      </c>
      <c r="P992" s="10" t="str">
        <f>IF(tbl_claims[[#This Row],[Date of Birth]]&lt;&gt;"", DATE(YEAR(tbl_claims[[#This Row],[Date of Birth]])+18, MONTH(tbl_claims[[#This Row],[Date of Birth]]), DAY(tbl_claims[[#This Row],[Date of Birth]])), "")</f>
        <v/>
      </c>
      <c r="Q992" s="10" t="str">
        <f>IF(tbl_claims[[#This Row],[Date of Birth]]&lt;&gt;"", DATE(YEAR(tbl_claims[[#This Row],[Date of Birth]])+21, MONTH(tbl_claims[[#This Row],[Date of Birth]]), DAY(tbl_claims[[#This Row],[Date of Birth]])), "")</f>
        <v/>
      </c>
      <c r="R992" s="10" t="str">
        <f>IF(tbl_claims[[#This Row],[Date of Birth]]&lt;&gt;"", DATE(YEAR(tbl_claims[[#This Row],[Date of Birth]])+25, MONTH(tbl_claims[[#This Row],[Date of Birth]]), DAY(tbl_claims[[#This Row],[Date of Birth]])), "")</f>
        <v/>
      </c>
    </row>
    <row r="993" spans="1:18" s="9" customFormat="1">
      <c r="A993" s="78"/>
      <c r="B993" s="45"/>
      <c r="C993" s="45"/>
      <c r="D993" s="56"/>
      <c r="E993" s="46"/>
      <c r="F993" s="45"/>
      <c r="G993" s="45"/>
      <c r="H993" s="56"/>
      <c r="I993" s="54"/>
      <c r="J993" s="45"/>
      <c r="K993" s="109"/>
      <c r="L99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3" s="57"/>
      <c r="N993" s="44" t="e">
        <f>VLOOKUP(tbl_claims[[#This Row],[Nationality]],Table4[],3,FALSE)</f>
        <v>#N/A</v>
      </c>
      <c r="O993" s="10" t="str">
        <f>IF(tbl_claims[[#This Row],[Date of Birth]]&lt;&gt;"", DATE(YEAR(tbl_claims[[#This Row],[Date of Birth]])+16, MONTH(tbl_claims[[#This Row],[Date of Birth]]), DAY(tbl_claims[[#This Row],[Date of Birth]])), "")</f>
        <v/>
      </c>
      <c r="P993" s="10" t="str">
        <f>IF(tbl_claims[[#This Row],[Date of Birth]]&lt;&gt;"", DATE(YEAR(tbl_claims[[#This Row],[Date of Birth]])+18, MONTH(tbl_claims[[#This Row],[Date of Birth]]), DAY(tbl_claims[[#This Row],[Date of Birth]])), "")</f>
        <v/>
      </c>
      <c r="Q993" s="10" t="str">
        <f>IF(tbl_claims[[#This Row],[Date of Birth]]&lt;&gt;"", DATE(YEAR(tbl_claims[[#This Row],[Date of Birth]])+21, MONTH(tbl_claims[[#This Row],[Date of Birth]]), DAY(tbl_claims[[#This Row],[Date of Birth]])), "")</f>
        <v/>
      </c>
      <c r="R993" s="10" t="str">
        <f>IF(tbl_claims[[#This Row],[Date of Birth]]&lt;&gt;"", DATE(YEAR(tbl_claims[[#This Row],[Date of Birth]])+25, MONTH(tbl_claims[[#This Row],[Date of Birth]]), DAY(tbl_claims[[#This Row],[Date of Birth]])), "")</f>
        <v/>
      </c>
    </row>
    <row r="994" spans="1:18" s="9" customFormat="1">
      <c r="A994" s="78"/>
      <c r="B994" s="45"/>
      <c r="C994" s="45"/>
      <c r="D994" s="56"/>
      <c r="E994" s="46"/>
      <c r="F994" s="45"/>
      <c r="G994" s="45"/>
      <c r="H994" s="56"/>
      <c r="I994" s="54"/>
      <c r="J994" s="45"/>
      <c r="K994" s="109"/>
      <c r="L99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4" s="57"/>
      <c r="N994" s="44" t="e">
        <f>VLOOKUP(tbl_claims[[#This Row],[Nationality]],Table4[],3,FALSE)</f>
        <v>#N/A</v>
      </c>
      <c r="O994" s="10" t="str">
        <f>IF(tbl_claims[[#This Row],[Date of Birth]]&lt;&gt;"", DATE(YEAR(tbl_claims[[#This Row],[Date of Birth]])+16, MONTH(tbl_claims[[#This Row],[Date of Birth]]), DAY(tbl_claims[[#This Row],[Date of Birth]])), "")</f>
        <v/>
      </c>
      <c r="P994" s="10" t="str">
        <f>IF(tbl_claims[[#This Row],[Date of Birth]]&lt;&gt;"", DATE(YEAR(tbl_claims[[#This Row],[Date of Birth]])+18, MONTH(tbl_claims[[#This Row],[Date of Birth]]), DAY(tbl_claims[[#This Row],[Date of Birth]])), "")</f>
        <v/>
      </c>
      <c r="Q994" s="10" t="str">
        <f>IF(tbl_claims[[#This Row],[Date of Birth]]&lt;&gt;"", DATE(YEAR(tbl_claims[[#This Row],[Date of Birth]])+21, MONTH(tbl_claims[[#This Row],[Date of Birth]]), DAY(tbl_claims[[#This Row],[Date of Birth]])), "")</f>
        <v/>
      </c>
      <c r="R994" s="10" t="str">
        <f>IF(tbl_claims[[#This Row],[Date of Birth]]&lt;&gt;"", DATE(YEAR(tbl_claims[[#This Row],[Date of Birth]])+25, MONTH(tbl_claims[[#This Row],[Date of Birth]]), DAY(tbl_claims[[#This Row],[Date of Birth]])), "")</f>
        <v/>
      </c>
    </row>
    <row r="995" spans="1:18" s="9" customFormat="1">
      <c r="A995" s="78"/>
      <c r="B995" s="45"/>
      <c r="C995" s="45"/>
      <c r="D995" s="56"/>
      <c r="E995" s="46"/>
      <c r="F995" s="45"/>
      <c r="G995" s="45"/>
      <c r="H995" s="56"/>
      <c r="I995" s="54"/>
      <c r="J995" s="45"/>
      <c r="K995" s="109"/>
      <c r="L99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5" s="57"/>
      <c r="N995" s="44" t="e">
        <f>VLOOKUP(tbl_claims[[#This Row],[Nationality]],Table4[],3,FALSE)</f>
        <v>#N/A</v>
      </c>
      <c r="O995" s="10" t="str">
        <f>IF(tbl_claims[[#This Row],[Date of Birth]]&lt;&gt;"", DATE(YEAR(tbl_claims[[#This Row],[Date of Birth]])+16, MONTH(tbl_claims[[#This Row],[Date of Birth]]), DAY(tbl_claims[[#This Row],[Date of Birth]])), "")</f>
        <v/>
      </c>
      <c r="P995" s="10" t="str">
        <f>IF(tbl_claims[[#This Row],[Date of Birth]]&lt;&gt;"", DATE(YEAR(tbl_claims[[#This Row],[Date of Birth]])+18, MONTH(tbl_claims[[#This Row],[Date of Birth]]), DAY(tbl_claims[[#This Row],[Date of Birth]])), "")</f>
        <v/>
      </c>
      <c r="Q995" s="10" t="str">
        <f>IF(tbl_claims[[#This Row],[Date of Birth]]&lt;&gt;"", DATE(YEAR(tbl_claims[[#This Row],[Date of Birth]])+21, MONTH(tbl_claims[[#This Row],[Date of Birth]]), DAY(tbl_claims[[#This Row],[Date of Birth]])), "")</f>
        <v/>
      </c>
      <c r="R995" s="10" t="str">
        <f>IF(tbl_claims[[#This Row],[Date of Birth]]&lt;&gt;"", DATE(YEAR(tbl_claims[[#This Row],[Date of Birth]])+25, MONTH(tbl_claims[[#This Row],[Date of Birth]]), DAY(tbl_claims[[#This Row],[Date of Birth]])), "")</f>
        <v/>
      </c>
    </row>
    <row r="996" spans="1:18" s="9" customFormat="1">
      <c r="A996" s="78"/>
      <c r="B996" s="45"/>
      <c r="C996" s="45"/>
      <c r="D996" s="56"/>
      <c r="E996" s="46"/>
      <c r="F996" s="45"/>
      <c r="G996" s="45"/>
      <c r="H996" s="56"/>
      <c r="I996" s="54"/>
      <c r="J996" s="45"/>
      <c r="K996" s="109"/>
      <c r="L99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6" s="57"/>
      <c r="N996" s="44" t="e">
        <f>VLOOKUP(tbl_claims[[#This Row],[Nationality]],Table4[],3,FALSE)</f>
        <v>#N/A</v>
      </c>
      <c r="O996" s="10" t="str">
        <f>IF(tbl_claims[[#This Row],[Date of Birth]]&lt;&gt;"", DATE(YEAR(tbl_claims[[#This Row],[Date of Birth]])+16, MONTH(tbl_claims[[#This Row],[Date of Birth]]), DAY(tbl_claims[[#This Row],[Date of Birth]])), "")</f>
        <v/>
      </c>
      <c r="P996" s="10" t="str">
        <f>IF(tbl_claims[[#This Row],[Date of Birth]]&lt;&gt;"", DATE(YEAR(tbl_claims[[#This Row],[Date of Birth]])+18, MONTH(tbl_claims[[#This Row],[Date of Birth]]), DAY(tbl_claims[[#This Row],[Date of Birth]])), "")</f>
        <v/>
      </c>
      <c r="Q996" s="10" t="str">
        <f>IF(tbl_claims[[#This Row],[Date of Birth]]&lt;&gt;"", DATE(YEAR(tbl_claims[[#This Row],[Date of Birth]])+21, MONTH(tbl_claims[[#This Row],[Date of Birth]]), DAY(tbl_claims[[#This Row],[Date of Birth]])), "")</f>
        <v/>
      </c>
      <c r="R996" s="10" t="str">
        <f>IF(tbl_claims[[#This Row],[Date of Birth]]&lt;&gt;"", DATE(YEAR(tbl_claims[[#This Row],[Date of Birth]])+25, MONTH(tbl_claims[[#This Row],[Date of Birth]]), DAY(tbl_claims[[#This Row],[Date of Birth]])), "")</f>
        <v/>
      </c>
    </row>
    <row r="997" spans="1:18" s="9" customFormat="1">
      <c r="A997" s="78"/>
      <c r="B997" s="45"/>
      <c r="C997" s="45"/>
      <c r="D997" s="56"/>
      <c r="E997" s="46"/>
      <c r="F997" s="45"/>
      <c r="G997" s="45"/>
      <c r="H997" s="56"/>
      <c r="I997" s="54"/>
      <c r="J997" s="45"/>
      <c r="K997" s="109"/>
      <c r="L99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7" s="57"/>
      <c r="N997" s="44" t="e">
        <f>VLOOKUP(tbl_claims[[#This Row],[Nationality]],Table4[],3,FALSE)</f>
        <v>#N/A</v>
      </c>
      <c r="O997" s="10" t="str">
        <f>IF(tbl_claims[[#This Row],[Date of Birth]]&lt;&gt;"", DATE(YEAR(tbl_claims[[#This Row],[Date of Birth]])+16, MONTH(tbl_claims[[#This Row],[Date of Birth]]), DAY(tbl_claims[[#This Row],[Date of Birth]])), "")</f>
        <v/>
      </c>
      <c r="P997" s="10" t="str">
        <f>IF(tbl_claims[[#This Row],[Date of Birth]]&lt;&gt;"", DATE(YEAR(tbl_claims[[#This Row],[Date of Birth]])+18, MONTH(tbl_claims[[#This Row],[Date of Birth]]), DAY(tbl_claims[[#This Row],[Date of Birth]])), "")</f>
        <v/>
      </c>
      <c r="Q997" s="10" t="str">
        <f>IF(tbl_claims[[#This Row],[Date of Birth]]&lt;&gt;"", DATE(YEAR(tbl_claims[[#This Row],[Date of Birth]])+21, MONTH(tbl_claims[[#This Row],[Date of Birth]]), DAY(tbl_claims[[#This Row],[Date of Birth]])), "")</f>
        <v/>
      </c>
      <c r="R997" s="10" t="str">
        <f>IF(tbl_claims[[#This Row],[Date of Birth]]&lt;&gt;"", DATE(YEAR(tbl_claims[[#This Row],[Date of Birth]])+25, MONTH(tbl_claims[[#This Row],[Date of Birth]]), DAY(tbl_claims[[#This Row],[Date of Birth]])), "")</f>
        <v/>
      </c>
    </row>
    <row r="998" spans="1:18" s="9" customFormat="1">
      <c r="A998" s="78"/>
      <c r="B998" s="45"/>
      <c r="C998" s="45"/>
      <c r="D998" s="56"/>
      <c r="E998" s="46"/>
      <c r="F998" s="45"/>
      <c r="G998" s="45"/>
      <c r="H998" s="56"/>
      <c r="I998" s="54"/>
      <c r="J998" s="45"/>
      <c r="K998" s="109"/>
      <c r="L998"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Date]]&gt;=$Q998,"Re-check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8" s="57"/>
      <c r="N998" s="44" t="e">
        <f>VLOOKUP(tbl_claims[[#This Row],[Nationality]],Table4[],3,FALSE)</f>
        <v>#N/A</v>
      </c>
      <c r="O998" s="10" t="str">
        <f>IF(tbl_claims[[#This Row],[Date of Birth]]&lt;&gt;"", DATE(YEAR(tbl_claims[[#This Row],[Date of Birth]])+16, MONTH(tbl_claims[[#This Row],[Date of Birth]]), DAY(tbl_claims[[#This Row],[Date of Birth]])), "")</f>
        <v/>
      </c>
      <c r="P998" s="10" t="str">
        <f>IF(tbl_claims[[#This Row],[Date of Birth]]&lt;&gt;"", DATE(YEAR(tbl_claims[[#This Row],[Date of Birth]])+18, MONTH(tbl_claims[[#This Row],[Date of Birth]]), DAY(tbl_claims[[#This Row],[Date of Birth]])), "")</f>
        <v/>
      </c>
      <c r="Q998" s="10" t="str">
        <f>IF(tbl_claims[[#This Row],[Date of Birth]]&lt;&gt;"", DATE(YEAR(tbl_claims[[#This Row],[Date of Birth]])+21, MONTH(tbl_claims[[#This Row],[Date of Birth]]), DAY(tbl_claims[[#This Row],[Date of Birth]])), "")</f>
        <v/>
      </c>
      <c r="R998" s="10" t="str">
        <f>IF(tbl_claims[[#This Row],[Date of Birth]]&lt;&gt;"", DATE(YEAR(tbl_claims[[#This Row],[Date of Birth]])+25, MONTH(tbl_claims[[#This Row],[Date of Birth]]), DAY(tbl_claims[[#This Row],[Date of Birth]])), "")</f>
        <v/>
      </c>
    </row>
    <row r="999" spans="1:18" s="9" customFormat="1">
      <c r="A999" s="78"/>
      <c r="B999" s="45"/>
      <c r="C999" s="45"/>
      <c r="D999" s="56"/>
      <c r="E999" s="46"/>
      <c r="F999" s="45"/>
      <c r="G999" s="45"/>
      <c r="H999" s="56"/>
      <c r="I999" s="54"/>
      <c r="J999" s="45"/>
      <c r="K999" s="109"/>
      <c r="L999"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Date]]&gt;=$Q999,"Re-check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999" s="57"/>
      <c r="N999" s="44" t="e">
        <f>VLOOKUP(tbl_claims[[#This Row],[Nationality]],Table4[],3,FALSE)</f>
        <v>#N/A</v>
      </c>
      <c r="O999" s="10" t="str">
        <f>IF(tbl_claims[[#This Row],[Date of Birth]]&lt;&gt;"", DATE(YEAR(tbl_claims[[#This Row],[Date of Birth]])+16, MONTH(tbl_claims[[#This Row],[Date of Birth]]), DAY(tbl_claims[[#This Row],[Date of Birth]])), "")</f>
        <v/>
      </c>
      <c r="P999" s="10" t="str">
        <f>IF(tbl_claims[[#This Row],[Date of Birth]]&lt;&gt;"", DATE(YEAR(tbl_claims[[#This Row],[Date of Birth]])+18, MONTH(tbl_claims[[#This Row],[Date of Birth]]), DAY(tbl_claims[[#This Row],[Date of Birth]])), "")</f>
        <v/>
      </c>
      <c r="Q999" s="10" t="str">
        <f>IF(tbl_claims[[#This Row],[Date of Birth]]&lt;&gt;"", DATE(YEAR(tbl_claims[[#This Row],[Date of Birth]])+21, MONTH(tbl_claims[[#This Row],[Date of Birth]]), DAY(tbl_claims[[#This Row],[Date of Birth]])), "")</f>
        <v/>
      </c>
      <c r="R999" s="10" t="str">
        <f>IF(tbl_claims[[#This Row],[Date of Birth]]&lt;&gt;"", DATE(YEAR(tbl_claims[[#This Row],[Date of Birth]])+25, MONTH(tbl_claims[[#This Row],[Date of Birth]]), DAY(tbl_claims[[#This Row],[Date of Birth]])), "")</f>
        <v/>
      </c>
    </row>
    <row r="1000" spans="1:18" s="9" customFormat="1">
      <c r="A1000" s="78"/>
      <c r="B1000" s="45"/>
      <c r="C1000" s="45"/>
      <c r="D1000" s="56"/>
      <c r="E1000" s="46"/>
      <c r="F1000" s="45"/>
      <c r="G1000" s="45"/>
      <c r="H1000" s="56"/>
      <c r="I1000" s="54"/>
      <c r="J1000" s="45"/>
      <c r="K1000" s="109"/>
      <c r="L1000"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Date]]&gt;=$Q1000,"Re-check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0" s="57"/>
      <c r="N1000" s="44" t="e">
        <f>VLOOKUP(tbl_claims[[#This Row],[Nationality]],Table4[],3,FALSE)</f>
        <v>#N/A</v>
      </c>
      <c r="O1000" s="10" t="str">
        <f>IF(tbl_claims[[#This Row],[Date of Birth]]&lt;&gt;"", DATE(YEAR(tbl_claims[[#This Row],[Date of Birth]])+16, MONTH(tbl_claims[[#This Row],[Date of Birth]]), DAY(tbl_claims[[#This Row],[Date of Birth]])), "")</f>
        <v/>
      </c>
      <c r="P1000" s="10" t="str">
        <f>IF(tbl_claims[[#This Row],[Date of Birth]]&lt;&gt;"", DATE(YEAR(tbl_claims[[#This Row],[Date of Birth]])+18, MONTH(tbl_claims[[#This Row],[Date of Birth]]), DAY(tbl_claims[[#This Row],[Date of Birth]])), "")</f>
        <v/>
      </c>
      <c r="Q1000" s="10" t="str">
        <f>IF(tbl_claims[[#This Row],[Date of Birth]]&lt;&gt;"", DATE(YEAR(tbl_claims[[#This Row],[Date of Birth]])+21, MONTH(tbl_claims[[#This Row],[Date of Birth]]), DAY(tbl_claims[[#This Row],[Date of Birth]])), "")</f>
        <v/>
      </c>
      <c r="R1000" s="10" t="str">
        <f>IF(tbl_claims[[#This Row],[Date of Birth]]&lt;&gt;"", DATE(YEAR(tbl_claims[[#This Row],[Date of Birth]])+25, MONTH(tbl_claims[[#This Row],[Date of Birth]]), DAY(tbl_claims[[#This Row],[Date of Birth]])), "")</f>
        <v/>
      </c>
    </row>
    <row r="1001" spans="1:18" s="9" customFormat="1">
      <c r="A1001" s="78"/>
      <c r="B1001" s="45"/>
      <c r="C1001" s="45"/>
      <c r="D1001" s="56"/>
      <c r="E1001" s="46"/>
      <c r="F1001" s="45"/>
      <c r="G1001" s="45"/>
      <c r="H1001" s="56"/>
      <c r="I1001" s="54"/>
      <c r="J1001" s="45"/>
      <c r="K1001" s="109"/>
      <c r="L1001"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Date]]&gt;=$Q1001,"Re-check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1" s="57"/>
      <c r="N1001" s="44" t="e">
        <f>VLOOKUP(tbl_claims[[#This Row],[Nationality]],Table4[],3,FALSE)</f>
        <v>#N/A</v>
      </c>
      <c r="O1001" s="10" t="str">
        <f>IF(tbl_claims[[#This Row],[Date of Birth]]&lt;&gt;"", DATE(YEAR(tbl_claims[[#This Row],[Date of Birth]])+16, MONTH(tbl_claims[[#This Row],[Date of Birth]]), DAY(tbl_claims[[#This Row],[Date of Birth]])), "")</f>
        <v/>
      </c>
      <c r="P1001" s="10" t="str">
        <f>IF(tbl_claims[[#This Row],[Date of Birth]]&lt;&gt;"", DATE(YEAR(tbl_claims[[#This Row],[Date of Birth]])+18, MONTH(tbl_claims[[#This Row],[Date of Birth]]), DAY(tbl_claims[[#This Row],[Date of Birth]])), "")</f>
        <v/>
      </c>
      <c r="Q1001" s="10" t="str">
        <f>IF(tbl_claims[[#This Row],[Date of Birth]]&lt;&gt;"", DATE(YEAR(tbl_claims[[#This Row],[Date of Birth]])+21, MONTH(tbl_claims[[#This Row],[Date of Birth]]), DAY(tbl_claims[[#This Row],[Date of Birth]])), "")</f>
        <v/>
      </c>
      <c r="R1001" s="10" t="str">
        <f>IF(tbl_claims[[#This Row],[Date of Birth]]&lt;&gt;"", DATE(YEAR(tbl_claims[[#This Row],[Date of Birth]])+25, MONTH(tbl_claims[[#This Row],[Date of Birth]]), DAY(tbl_claims[[#This Row],[Date of Birth]])), "")</f>
        <v/>
      </c>
    </row>
    <row r="1002" spans="1:18" s="9" customFormat="1">
      <c r="A1002" s="78"/>
      <c r="B1002" s="45"/>
      <c r="C1002" s="45"/>
      <c r="D1002" s="56"/>
      <c r="E1002" s="46"/>
      <c r="F1002" s="45"/>
      <c r="G1002" s="45"/>
      <c r="H1002" s="56"/>
      <c r="I1002" s="54"/>
      <c r="J1002" s="45"/>
      <c r="K1002" s="109"/>
      <c r="L1002"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Date]]&gt;=$Q1002,"Re-check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2" s="57"/>
      <c r="N1002" s="44" t="e">
        <f>VLOOKUP(tbl_claims[[#This Row],[Nationality]],Table4[],3,FALSE)</f>
        <v>#N/A</v>
      </c>
      <c r="O1002" s="10" t="str">
        <f>IF(tbl_claims[[#This Row],[Date of Birth]]&lt;&gt;"", DATE(YEAR(tbl_claims[[#This Row],[Date of Birth]])+16, MONTH(tbl_claims[[#This Row],[Date of Birth]]), DAY(tbl_claims[[#This Row],[Date of Birth]])), "")</f>
        <v/>
      </c>
      <c r="P1002" s="10" t="str">
        <f>IF(tbl_claims[[#This Row],[Date of Birth]]&lt;&gt;"", DATE(YEAR(tbl_claims[[#This Row],[Date of Birth]])+18, MONTH(tbl_claims[[#This Row],[Date of Birth]]), DAY(tbl_claims[[#This Row],[Date of Birth]])), "")</f>
        <v/>
      </c>
      <c r="Q1002" s="10" t="str">
        <f>IF(tbl_claims[[#This Row],[Date of Birth]]&lt;&gt;"", DATE(YEAR(tbl_claims[[#This Row],[Date of Birth]])+21, MONTH(tbl_claims[[#This Row],[Date of Birth]]), DAY(tbl_claims[[#This Row],[Date of Birth]])), "")</f>
        <v/>
      </c>
      <c r="R1002" s="10" t="str">
        <f>IF(tbl_claims[[#This Row],[Date of Birth]]&lt;&gt;"", DATE(YEAR(tbl_claims[[#This Row],[Date of Birth]])+25, MONTH(tbl_claims[[#This Row],[Date of Birth]]), DAY(tbl_claims[[#This Row],[Date of Birth]])), "")</f>
        <v/>
      </c>
    </row>
    <row r="1003" spans="1:18" s="9" customFormat="1">
      <c r="A1003" s="78"/>
      <c r="B1003" s="45"/>
      <c r="C1003" s="45"/>
      <c r="D1003" s="56"/>
      <c r="E1003" s="46"/>
      <c r="F1003" s="45"/>
      <c r="G1003" s="45"/>
      <c r="H1003" s="56"/>
      <c r="I1003" s="54"/>
      <c r="J1003" s="45"/>
      <c r="K1003" s="109"/>
      <c r="L1003"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Date]]&gt;=$Q1003,"Re-check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3" s="57"/>
      <c r="N1003" s="44" t="e">
        <f>VLOOKUP(tbl_claims[[#This Row],[Nationality]],Table4[],3,FALSE)</f>
        <v>#N/A</v>
      </c>
      <c r="O1003" s="10" t="str">
        <f>IF(tbl_claims[[#This Row],[Date of Birth]]&lt;&gt;"", DATE(YEAR(tbl_claims[[#This Row],[Date of Birth]])+16, MONTH(tbl_claims[[#This Row],[Date of Birth]]), DAY(tbl_claims[[#This Row],[Date of Birth]])), "")</f>
        <v/>
      </c>
      <c r="P1003" s="10" t="str">
        <f>IF(tbl_claims[[#This Row],[Date of Birth]]&lt;&gt;"", DATE(YEAR(tbl_claims[[#This Row],[Date of Birth]])+18, MONTH(tbl_claims[[#This Row],[Date of Birth]]), DAY(tbl_claims[[#This Row],[Date of Birth]])), "")</f>
        <v/>
      </c>
      <c r="Q1003" s="10" t="str">
        <f>IF(tbl_claims[[#This Row],[Date of Birth]]&lt;&gt;"", DATE(YEAR(tbl_claims[[#This Row],[Date of Birth]])+21, MONTH(tbl_claims[[#This Row],[Date of Birth]]), DAY(tbl_claims[[#This Row],[Date of Birth]])), "")</f>
        <v/>
      </c>
      <c r="R1003" s="10" t="str">
        <f>IF(tbl_claims[[#This Row],[Date of Birth]]&lt;&gt;"", DATE(YEAR(tbl_claims[[#This Row],[Date of Birth]])+25, MONTH(tbl_claims[[#This Row],[Date of Birth]]), DAY(tbl_claims[[#This Row],[Date of Birth]])), "")</f>
        <v/>
      </c>
    </row>
    <row r="1004" spans="1:18" s="9" customFormat="1">
      <c r="A1004" s="78"/>
      <c r="B1004" s="45"/>
      <c r="C1004" s="45"/>
      <c r="D1004" s="56"/>
      <c r="E1004" s="46"/>
      <c r="F1004" s="45"/>
      <c r="G1004" s="45"/>
      <c r="H1004" s="56"/>
      <c r="I1004" s="54"/>
      <c r="J1004" s="45"/>
      <c r="K1004" s="109"/>
      <c r="L1004"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Date]]&gt;=$Q1004,"Re-check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4" s="57"/>
      <c r="N1004" s="44" t="e">
        <f>VLOOKUP(tbl_claims[[#This Row],[Nationality]],Table4[],3,FALSE)</f>
        <v>#N/A</v>
      </c>
      <c r="O1004" s="10" t="str">
        <f>IF(tbl_claims[[#This Row],[Date of Birth]]&lt;&gt;"", DATE(YEAR(tbl_claims[[#This Row],[Date of Birth]])+16, MONTH(tbl_claims[[#This Row],[Date of Birth]]), DAY(tbl_claims[[#This Row],[Date of Birth]])), "")</f>
        <v/>
      </c>
      <c r="P1004" s="10" t="str">
        <f>IF(tbl_claims[[#This Row],[Date of Birth]]&lt;&gt;"", DATE(YEAR(tbl_claims[[#This Row],[Date of Birth]])+18, MONTH(tbl_claims[[#This Row],[Date of Birth]]), DAY(tbl_claims[[#This Row],[Date of Birth]])), "")</f>
        <v/>
      </c>
      <c r="Q1004" s="10" t="str">
        <f>IF(tbl_claims[[#This Row],[Date of Birth]]&lt;&gt;"", DATE(YEAR(tbl_claims[[#This Row],[Date of Birth]])+21, MONTH(tbl_claims[[#This Row],[Date of Birth]]), DAY(tbl_claims[[#This Row],[Date of Birth]])), "")</f>
        <v/>
      </c>
      <c r="R1004" s="10" t="str">
        <f>IF(tbl_claims[[#This Row],[Date of Birth]]&lt;&gt;"", DATE(YEAR(tbl_claims[[#This Row],[Date of Birth]])+25, MONTH(tbl_claims[[#This Row],[Date of Birth]]), DAY(tbl_claims[[#This Row],[Date of Birth]])), "")</f>
        <v/>
      </c>
    </row>
    <row r="1005" spans="1:18" s="9" customFormat="1">
      <c r="A1005" s="78"/>
      <c r="B1005" s="45"/>
      <c r="C1005" s="45"/>
      <c r="D1005" s="56"/>
      <c r="E1005" s="46"/>
      <c r="F1005" s="45"/>
      <c r="G1005" s="45"/>
      <c r="H1005" s="56"/>
      <c r="I1005" s="54"/>
      <c r="J1005" s="45"/>
      <c r="K1005" s="109"/>
      <c r="L1005"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Date]]&gt;=$Q1005,"Re-check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5" s="57"/>
      <c r="N1005" s="44" t="e">
        <f>VLOOKUP(tbl_claims[[#This Row],[Nationality]],Table4[],3,FALSE)</f>
        <v>#N/A</v>
      </c>
      <c r="O1005" s="10" t="str">
        <f>IF(tbl_claims[[#This Row],[Date of Birth]]&lt;&gt;"", DATE(YEAR(tbl_claims[[#This Row],[Date of Birth]])+16, MONTH(tbl_claims[[#This Row],[Date of Birth]]), DAY(tbl_claims[[#This Row],[Date of Birth]])), "")</f>
        <v/>
      </c>
      <c r="P1005" s="10" t="str">
        <f>IF(tbl_claims[[#This Row],[Date of Birth]]&lt;&gt;"", DATE(YEAR(tbl_claims[[#This Row],[Date of Birth]])+18, MONTH(tbl_claims[[#This Row],[Date of Birth]]), DAY(tbl_claims[[#This Row],[Date of Birth]])), "")</f>
        <v/>
      </c>
      <c r="Q1005" s="10" t="str">
        <f>IF(tbl_claims[[#This Row],[Date of Birth]]&lt;&gt;"", DATE(YEAR(tbl_claims[[#This Row],[Date of Birth]])+21, MONTH(tbl_claims[[#This Row],[Date of Birth]]), DAY(tbl_claims[[#This Row],[Date of Birth]])), "")</f>
        <v/>
      </c>
      <c r="R1005" s="10" t="str">
        <f>IF(tbl_claims[[#This Row],[Date of Birth]]&lt;&gt;"", DATE(YEAR(tbl_claims[[#This Row],[Date of Birth]])+25, MONTH(tbl_claims[[#This Row],[Date of Birth]]), DAY(tbl_claims[[#This Row],[Date of Birth]])), "")</f>
        <v/>
      </c>
    </row>
    <row r="1006" spans="1:18" s="9" customFormat="1">
      <c r="A1006" s="78"/>
      <c r="B1006" s="45"/>
      <c r="C1006" s="45"/>
      <c r="D1006" s="56"/>
      <c r="E1006" s="46"/>
      <c r="F1006" s="45"/>
      <c r="G1006" s="45"/>
      <c r="H1006" s="56"/>
      <c r="I1006" s="54"/>
      <c r="J1006" s="45"/>
      <c r="K1006" s="109"/>
      <c r="L1006"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Date]]&gt;=$Q1006,"Re-check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6" s="57"/>
      <c r="N1006" s="44" t="e">
        <f>VLOOKUP(tbl_claims[[#This Row],[Nationality]],Table4[],3,FALSE)</f>
        <v>#N/A</v>
      </c>
      <c r="O1006" s="10" t="str">
        <f>IF(tbl_claims[[#This Row],[Date of Birth]]&lt;&gt;"", DATE(YEAR(tbl_claims[[#This Row],[Date of Birth]])+16, MONTH(tbl_claims[[#This Row],[Date of Birth]]), DAY(tbl_claims[[#This Row],[Date of Birth]])), "")</f>
        <v/>
      </c>
      <c r="P1006" s="10" t="str">
        <f>IF(tbl_claims[[#This Row],[Date of Birth]]&lt;&gt;"", DATE(YEAR(tbl_claims[[#This Row],[Date of Birth]])+18, MONTH(tbl_claims[[#This Row],[Date of Birth]]), DAY(tbl_claims[[#This Row],[Date of Birth]])), "")</f>
        <v/>
      </c>
      <c r="Q1006" s="10" t="str">
        <f>IF(tbl_claims[[#This Row],[Date of Birth]]&lt;&gt;"", DATE(YEAR(tbl_claims[[#This Row],[Date of Birth]])+21, MONTH(tbl_claims[[#This Row],[Date of Birth]]), DAY(tbl_claims[[#This Row],[Date of Birth]])), "")</f>
        <v/>
      </c>
      <c r="R1006" s="10" t="str">
        <f>IF(tbl_claims[[#This Row],[Date of Birth]]&lt;&gt;"", DATE(YEAR(tbl_claims[[#This Row],[Date of Birth]])+25, MONTH(tbl_claims[[#This Row],[Date of Birth]]), DAY(tbl_claims[[#This Row],[Date of Birth]])), "")</f>
        <v/>
      </c>
    </row>
    <row r="1007" spans="1:18" s="9" customFormat="1" ht="16.5" thickBot="1">
      <c r="A1007" s="79"/>
      <c r="B1007" s="45"/>
      <c r="C1007" s="45"/>
      <c r="D1007" s="56"/>
      <c r="E1007" s="46"/>
      <c r="F1007" s="45"/>
      <c r="G1007" s="45"/>
      <c r="H1007" s="56"/>
      <c r="I1007" s="54"/>
      <c r="J1007" s="45"/>
      <c r="K1007" s="109"/>
      <c r="L1007" s="80" t="str">
        <f ca="1">IF(tbl_claims[[#This Row],[LA_Reference]]="", "",IF(AND(Table10[[#This Row],[21st Birthday]]&lt;&gt;"",Table10[[#This Row],[21st Birthday]]&gt;TODAY()), "Under 21",IF(TRIM(tbl_claims[[#This Row],[LC Post 21 Eligibility]])="Person continuing in plan after 21 (no end date required)", "Complete",
    IF(tbl_claims[[#This Row],[LC Post 21 Eligibility]]="Person not in plan on turning 21 (end date day before 21st birthday)",IF(ISBLANK(tbl_claims[[#This Row],[Service End Date]]), "Service End Date Missing",IF(tbl_claims[[#This Row],[Service End Date]]&gt;=$Q1007,"Re-check Service End Date so that it is before 21st birthday", "Complete")),IF(tbl_claims[[#This Row],[LC Post 21 Eligibility]]="Person in plan after 21 now ended (end date the date plan ended)",IF(ISBLANK(tbl_claims[[#This Row],[Service End Date]]), "Service End Date Missing", "Complete"),"Need to Confirm LC Eligibility")))))</f>
        <v/>
      </c>
      <c r="M1007" s="57"/>
      <c r="N1007" s="44" t="e">
        <f>VLOOKUP(tbl_claims[[#This Row],[Nationality]],Table4[],3,FALSE)</f>
        <v>#N/A</v>
      </c>
      <c r="O1007" s="10" t="str">
        <f>IF(tbl_claims[[#This Row],[Date of Birth]]&lt;&gt;"", DATE(YEAR(tbl_claims[[#This Row],[Date of Birth]])+16, MONTH(tbl_claims[[#This Row],[Date of Birth]]), DAY(tbl_claims[[#This Row],[Date of Birth]])), "")</f>
        <v/>
      </c>
      <c r="P1007" s="10" t="str">
        <f>IF(tbl_claims[[#This Row],[Date of Birth]]&lt;&gt;"", DATE(YEAR(tbl_claims[[#This Row],[Date of Birth]])+18, MONTH(tbl_claims[[#This Row],[Date of Birth]]), DAY(tbl_claims[[#This Row],[Date of Birth]])), "")</f>
        <v/>
      </c>
      <c r="Q1007" s="10" t="str">
        <f>IF(tbl_claims[[#This Row],[Date of Birth]]&lt;&gt;"", DATE(YEAR(tbl_claims[[#This Row],[Date of Birth]])+21, MONTH(tbl_claims[[#This Row],[Date of Birth]]), DAY(tbl_claims[[#This Row],[Date of Birth]])), "")</f>
        <v/>
      </c>
      <c r="R1007" s="10" t="str">
        <f>IF(tbl_claims[[#This Row],[Date of Birth]]&lt;&gt;"", DATE(YEAR(tbl_claims[[#This Row],[Date of Birth]])+25, MONTH(tbl_claims[[#This Row],[Date of Birth]]), DAY(tbl_claims[[#This Row],[Date of Birth]])), "")</f>
        <v/>
      </c>
    </row>
    <row r="1008" spans="1:18" ht="18.75" thickBot="1">
      <c r="A1008" s="72"/>
      <c r="B1008" s="73" t="s">
        <v>1407</v>
      </c>
      <c r="C1008" s="74"/>
      <c r="D1008" s="74"/>
      <c r="E1008" s="74"/>
      <c r="F1008" s="75" t="s">
        <v>1407</v>
      </c>
      <c r="G1008" s="107"/>
      <c r="H1008" s="107"/>
      <c r="I1008" s="107"/>
      <c r="J1008" s="76"/>
      <c r="K1008" s="103" t="s">
        <v>1407</v>
      </c>
      <c r="L1008" s="73"/>
      <c r="M1008" s="77"/>
    </row>
  </sheetData>
  <sheetProtection sheet="1" selectLockedCells="1" sort="0" autoFilter="0"/>
  <protectedRanges>
    <protectedRange sqref="A234:D1007 F234:H1007 M234:M1007 J234:J1007 A6:M6" name="AllowSortFilter"/>
    <protectedRange sqref="E9:E1007 F23:H233 F9:F22 G8:H22 M7:M233 I8:I1007 E7:J7 E8:F8 K7:L1007 D8:D233 A7:C233 J8:J233" name="AllowSortFilter_2"/>
  </protectedRanges>
  <mergeCells count="1">
    <mergeCell ref="A1:I1"/>
  </mergeCells>
  <phoneticPr fontId="6" type="noConversion"/>
  <conditionalFormatting sqref="D4">
    <cfRule type="expression" dxfId="101" priority="962">
      <formula>ISBLANK($D$4)</formula>
    </cfRule>
  </conditionalFormatting>
  <conditionalFormatting sqref="E4">
    <cfRule type="expression" dxfId="100" priority="961">
      <formula>ISBLANK($E$4)</formula>
    </cfRule>
  </conditionalFormatting>
  <conditionalFormatting sqref="C4">
    <cfRule type="expression" dxfId="99" priority="960">
      <formula>ISBLANK($C$4)</formula>
    </cfRule>
  </conditionalFormatting>
  <conditionalFormatting sqref="A234:A1007">
    <cfRule type="duplicateValues" dxfId="98" priority="62"/>
  </conditionalFormatting>
  <conditionalFormatting sqref="A4:B4">
    <cfRule type="expression" dxfId="97" priority="58">
      <formula>ISBLANK($A$4)</formula>
    </cfRule>
  </conditionalFormatting>
  <conditionalFormatting sqref="A7:A233">
    <cfRule type="duplicateValues" dxfId="96" priority="51"/>
  </conditionalFormatting>
  <conditionalFormatting sqref="A7:A1007">
    <cfRule type="duplicateValues" dxfId="95" priority="41"/>
  </conditionalFormatting>
  <conditionalFormatting sqref="B7:C8 B9:M1007 E7:M8">
    <cfRule type="expression" dxfId="94" priority="21">
      <formula>ISTEXT($A7)</formula>
    </cfRule>
    <cfRule type="expression" dxfId="93" priority="37">
      <formula>ISBLANK($A7)</formula>
    </cfRule>
  </conditionalFormatting>
  <conditionalFormatting sqref="A68:A69">
    <cfRule type="duplicateValues" dxfId="92" priority="36"/>
  </conditionalFormatting>
  <conditionalFormatting sqref="A68:A69">
    <cfRule type="duplicateValues" dxfId="91" priority="35"/>
  </conditionalFormatting>
  <conditionalFormatting sqref="L1:L3 L1008:L1048576 L5:L6">
    <cfRule type="containsText" dxfId="90" priority="29" operator="containsText" text="Complete">
      <formula>NOT(ISERROR(SEARCH("Complete",L1)))</formula>
    </cfRule>
    <cfRule type="containsText" dxfId="89" priority="32" operator="containsText" text="Need to Confirm LC Eligibility">
      <formula>NOT(ISERROR(SEARCH("Need to Confirm LC Eligibility",L1)))</formula>
    </cfRule>
  </conditionalFormatting>
  <conditionalFormatting sqref="L7:L1007">
    <cfRule type="containsText" dxfId="88" priority="17" operator="containsText" text="Service End Date Missing">
      <formula>NOT(ISERROR(SEARCH("Service End Date Missing",L7)))</formula>
    </cfRule>
    <cfRule type="containsText" dxfId="87" priority="18" operator="containsText" text="Re-check Service End Date so that it is before 21st birthday">
      <formula>NOT(ISERROR(SEARCH("Re-check Service End Date so that it is before 21st birthday",L7)))</formula>
    </cfRule>
    <cfRule type="containsText" dxfId="86" priority="19" operator="containsText" text="Complete">
      <formula>NOT(ISERROR(SEARCH("Complete",L7)))</formula>
    </cfRule>
    <cfRule type="containsText" dxfId="85" priority="33" operator="containsText" text="Need to Confirm LC Eligibility">
      <formula>NOT(ISERROR(SEARCH("Need to Confirm LC Eligibility",L7)))</formula>
    </cfRule>
  </conditionalFormatting>
  <conditionalFormatting sqref="K7:L1007">
    <cfRule type="expression" dxfId="84" priority="13">
      <formula>$C$4="UASC"</formula>
    </cfRule>
  </conditionalFormatting>
  <conditionalFormatting sqref="A7:A1007">
    <cfRule type="containsBlanks" dxfId="83" priority="965">
      <formula>LEN(TRIM(A7))=0</formula>
    </cfRule>
  </conditionalFormatting>
  <conditionalFormatting sqref="M7:M1007">
    <cfRule type="expression" dxfId="82" priority="16">
      <formula>ISTEXT($A7)</formula>
    </cfRule>
  </conditionalFormatting>
  <conditionalFormatting sqref="A7:C8 E7:M8 A9:M1007">
    <cfRule type="expression" dxfId="81" priority="34">
      <formula>ISTEXT($A6)</formula>
    </cfRule>
  </conditionalFormatting>
  <conditionalFormatting sqref="A1:A1048576">
    <cfRule type="duplicateValues" dxfId="80" priority="28"/>
  </conditionalFormatting>
  <conditionalFormatting sqref="L8:L1007">
    <cfRule type="expression" dxfId="79" priority="2">
      <formula>ISBLANK($A7)</formula>
    </cfRule>
  </conditionalFormatting>
  <conditionalFormatting sqref="L1:L3 L5:L1048576">
    <cfRule type="containsText" dxfId="78" priority="15" operator="containsText" text="under 21">
      <formula>NOT(ISERROR(SEARCH("under 21",L1)))</formula>
    </cfRule>
  </conditionalFormatting>
  <conditionalFormatting sqref="K1:K1048576">
    <cfRule type="containsText" dxfId="77" priority="9" operator="containsText" text="N/A">
      <formula>NOT(ISERROR(SEARCH("N/A",K1)))</formula>
    </cfRule>
  </conditionalFormatting>
  <conditionalFormatting sqref="K7">
    <cfRule type="expression" dxfId="76" priority="1">
      <formula>IF($L7="Under 21",1)</formula>
    </cfRule>
  </conditionalFormatting>
  <conditionalFormatting sqref="L4">
    <cfRule type="containsText" dxfId="75" priority="5" operator="containsText" text="Complete">
      <formula>NOT(ISERROR(SEARCH("Complete",L4)))</formula>
    </cfRule>
    <cfRule type="containsText" dxfId="74" priority="8" operator="containsText" text="Need to Confirm LC Eligibility">
      <formula>NOT(ISERROR(SEARCH("Need to Confirm LC Eligibility",L4)))</formula>
    </cfRule>
  </conditionalFormatting>
  <conditionalFormatting sqref="L4">
    <cfRule type="containsText" dxfId="73" priority="6" operator="containsText" text="Recheck">
      <formula>NOT(ISERROR(SEARCH("Recheck",L4)))</formula>
    </cfRule>
    <cfRule type="containsText" dxfId="72" priority="7" operator="containsText" text="All Confirmed">
      <formula>NOT(ISERROR(SEARCH("All Confirmed",L4)))</formula>
    </cfRule>
  </conditionalFormatting>
  <conditionalFormatting sqref="L4">
    <cfRule type="containsText" dxfId="71" priority="4" operator="containsText" text="Service End Date Missing">
      <formula>NOT(ISERROR(SEARCH("Service End Date Missing",L4)))</formula>
    </cfRule>
  </conditionalFormatting>
  <conditionalFormatting sqref="D8">
    <cfRule type="expression" dxfId="70" priority="971">
      <formula>ISTEXT($A7)</formula>
    </cfRule>
    <cfRule type="expression" dxfId="69" priority="972">
      <formula>ISBLANK($A7)</formula>
    </cfRule>
  </conditionalFormatting>
  <conditionalFormatting sqref="D8">
    <cfRule type="expression" dxfId="68" priority="974">
      <formula>ISTEXT($A6)</formula>
    </cfRule>
  </conditionalFormatting>
  <conditionalFormatting sqref="L3:L4">
    <cfRule type="expression" dxfId="67" priority="3">
      <formula>$C$4="UASC"</formula>
    </cfRule>
  </conditionalFormatting>
  <conditionalFormatting sqref="I234:I1007">
    <cfRule type="expression" dxfId="66" priority="975">
      <formula>IF(      OR(         AND($C$4="UASC", $P$4&gt;=$P234, $I234="" ),          AND($C$4="UASC",  $P$4&gt;=$P234, $I234&gt;=$P234 ),          AND($C$4="LC", $K234&lt;&gt;"Y", $P$4&gt;=$Q234, $I234="" ),          AND($C$4="LC", $K234&lt;&gt;"Y",  $P$4&gt;=$Q234, $I234&gt;=$Q234 ),          AND($C$4="LC", $K234="Y", $P$4&gt;=$R234, $I234="" ),          AND($C$4="LC", $K234="Y",  $P$4&gt;=$R234, $I234&gt;=$R234)      ),      TRUE,      FALSE  )</formula>
    </cfRule>
  </conditionalFormatting>
  <conditionalFormatting sqref="I7:I1007">
    <cfRule type="expression" dxfId="65" priority="976">
      <formula>L7="Re-check Service End Date so that it is before 21st birthday"</formula>
    </cfRule>
    <cfRule type="expression" dxfId="64" priority="977">
      <formula>L7="Service End Date Missing"</formula>
    </cfRule>
    <cfRule type="expression" dxfId="63" priority="978">
      <formula>IF(      OR(         AND($C$4="UASC", $P$4&gt;=$P7, $I7="" ),          AND($C$4="UASC",  $P$4&gt;=$P7, $I7&gt;=$P7 ),   AND($C$4="LC", $K7="N", $P$4&gt;=$Q7, $I7="" ),          AND($C$4="LC", $K7="", $P$4&gt;=$Q7, $I7="" ),          AND($C$4="LC", $K7="",  $P$4&gt;=$Q7, $I7&gt;=$Q7 ),          AND($C$4="LC", $K7="Y", $P$4&gt;=$R7, $I7="" ),          AND($C$4="LC", $K7="Y",  $P$4&gt;=$R7, $I7&gt;=$R7)      ),      TRUE,      FALSE  )</formula>
    </cfRule>
  </conditionalFormatting>
  <dataValidations xWindow="103" yWindow="495" count="6">
    <dataValidation type="date" operator="greaterThan" allowBlank="1" showInputMessage="1" showErrorMessage="1" sqref="H7:H1007 D8:D1007" xr:uid="{AC99F946-C4AE-42C6-B201-F34F8A5092E5}">
      <formula1>1</formula1>
    </dataValidation>
    <dataValidation allowBlank="1" showErrorMessage="1" promptTitle="Optional: Uplift Code" prompt="Enter the appropriate uplift code for this claim." sqref="J7:J1007" xr:uid="{25799D59-3484-4AE8-81A0-F0308420429A}"/>
    <dataValidation type="textLength" operator="greaterThan" allowBlank="1" showInputMessage="1" showErrorMessage="1" promptTitle="Required Format" prompt="Please enter your local authority code, a forward slash then a unique number._x000a_E.g. E4404/123" sqref="A7:A1007" xr:uid="{D10718D2-889E-9449-953D-9ABA12945CA1}">
      <formula1>LEN($A$4)+1</formula1>
    </dataValidation>
    <dataValidation type="list" allowBlank="1" showInputMessage="1" showErrorMessage="1" errorTitle="Incorrect Data Input" error="Please choose from available drop down options. " sqref="K7:K1007" xr:uid="{6D2E42C4-3DBB-4AE8-8C7D-D79777E97453}">
      <formula1>INDIRECT($C$4)</formula1>
    </dataValidation>
    <dataValidation allowBlank="1" showInputMessage="1" showErrorMessage="1" errorTitle="No Text Allowed" error="No Free Text allowed in this cell_x000a_" sqref="L7:L1007" xr:uid="{E043CF0E-BAC4-463F-92C3-91C638050F58}"/>
    <dataValidation type="custom" operator="lessThan" allowBlank="1" showInputMessage="1" showErrorMessage="1" sqref="I7:I1007" xr:uid="{E2DF17E8-6397-473C-A8C1-ED52CF84885E}">
      <formula1>IF($K7="Person not in plan on turning 21 (end date day before 21st birthday)",$I7&lt;$Q7,TRUE)</formula1>
    </dataValidation>
  </dataValidations>
  <pageMargins left="0.7" right="0.7" top="0.75" bottom="0.75" header="0.3" footer="0.3"/>
  <pageSetup paperSize="9" scale="60" fitToHeight="0" orientation="landscape" r:id="rId1"/>
  <tableParts count="5">
    <tablePart r:id="rId2"/>
    <tablePart r:id="rId3"/>
    <tablePart r:id="rId4"/>
    <tablePart r:id="rId5"/>
    <tablePart r:id="rId6"/>
  </tableParts>
  <extLst>
    <ext xmlns:x14="http://schemas.microsoft.com/office/spreadsheetml/2009/9/main" uri="{CCE6A557-97BC-4b89-ADB6-D9C93CAAB3DF}">
      <x14:dataValidations xmlns:xm="http://schemas.microsoft.com/office/excel/2006/main" xWindow="103" yWindow="495" count="5">
        <x14:dataValidation type="list" allowBlank="1" showInputMessage="1" showErrorMessage="1" xr:uid="{A37EE620-30D4-48AF-A543-593D98CC2846}">
          <x14:formula1>
            <xm:f>Codes!$S$4:$S$5</xm:f>
          </x14:formula1>
          <xm:sqref>C4</xm:sqref>
        </x14:dataValidation>
        <x14:dataValidation type="list" allowBlank="1" showInputMessage="1" showErrorMessage="1" xr:uid="{A462D18D-E735-4FFE-84D3-4E8B52D0E08F}">
          <x14:formula1>
            <xm:f>Codes!$N$4:$N$15</xm:f>
          </x14:formula1>
          <xm:sqref>D4</xm:sqref>
        </x14:dataValidation>
        <x14:dataValidation type="list" allowBlank="1" showInputMessage="1" showErrorMessage="1" xr:uid="{6B943F0C-289E-4A8E-96A8-8CA78D88334B}">
          <x14:formula1>
            <xm:f>Codes!$E$4:$E$404</xm:f>
          </x14:formula1>
          <xm:sqref>A4</xm:sqref>
        </x14:dataValidation>
        <x14:dataValidation type="list" allowBlank="1" showInputMessage="1" showErrorMessage="1" xr:uid="{AEF3D536-10E9-4C6A-B943-9B81ABED4A28}">
          <x14:formula1>
            <xm:f>Codes!$Q$4:$Q$34</xm:f>
          </x14:formula1>
          <xm:sqref>E4</xm:sqref>
        </x14:dataValidation>
        <x14:dataValidation type="list" allowBlank="1" showInputMessage="1" showErrorMessage="1" xr:uid="{C7901429-87FF-44C6-8697-203DE1D63951}">
          <x14:formula1>
            <xm:f>Codes!$A$4:$A$291</xm:f>
          </x14:formula1>
          <xm:sqref>E7:E1007</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894E04-678C-48A6-AE43-71B08E633152}">
  <sheetPr codeName="Sheet4"/>
  <dimension ref="B2:B19"/>
  <sheetViews>
    <sheetView zoomScale="115" zoomScaleNormal="115" workbookViewId="0">
      <selection activeCell="B2" sqref="B2:B19"/>
    </sheetView>
  </sheetViews>
  <sheetFormatPr defaultRowHeight="15.75"/>
  <sheetData>
    <row r="2" spans="2:2">
      <c r="B2" t="s">
        <v>1400</v>
      </c>
    </row>
    <row r="3" spans="2:2">
      <c r="B3" t="s">
        <v>0</v>
      </c>
    </row>
    <row r="4" spans="2:2">
      <c r="B4" t="s">
        <v>4</v>
      </c>
    </row>
    <row r="5" spans="2:2">
      <c r="B5" t="s">
        <v>1414</v>
      </c>
    </row>
    <row r="6" spans="2:2">
      <c r="B6" t="s">
        <v>8</v>
      </c>
    </row>
    <row r="7" spans="2:2">
      <c r="B7" t="s">
        <v>1406</v>
      </c>
    </row>
    <row r="8" spans="2:2">
      <c r="B8" t="s">
        <v>1395</v>
      </c>
    </row>
    <row r="9" spans="2:2">
      <c r="B9" t="s">
        <v>1</v>
      </c>
    </row>
    <row r="10" spans="2:2">
      <c r="B10" t="s">
        <v>1394</v>
      </c>
    </row>
    <row r="11" spans="2:2">
      <c r="B11" t="s">
        <v>2</v>
      </c>
    </row>
    <row r="12" spans="2:2">
      <c r="B12" t="s">
        <v>1397</v>
      </c>
    </row>
    <row r="13" spans="2:2">
      <c r="B13" t="s">
        <v>1396</v>
      </c>
    </row>
    <row r="14" spans="2:2">
      <c r="B14" t="s">
        <v>1398</v>
      </c>
    </row>
    <row r="15" spans="2:2">
      <c r="B15" t="s">
        <v>1399</v>
      </c>
    </row>
    <row r="16" spans="2:2">
      <c r="B16" t="s">
        <v>1401</v>
      </c>
    </row>
    <row r="17" spans="2:2">
      <c r="B17" t="s">
        <v>1449</v>
      </c>
    </row>
    <row r="18" spans="2:2">
      <c r="B18" t="s">
        <v>1441</v>
      </c>
    </row>
    <row r="19" spans="2:2">
      <c r="B19" t="s">
        <v>3</v>
      </c>
    </row>
  </sheetData>
  <protectedRanges>
    <protectedRange sqref="B7:B19" name="AllowSortFilter_1"/>
  </protectedRange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38AA0-7A1D-2A4B-B2F6-0EEFE1F60E5D}">
  <sheetPr codeName="Sheet5"/>
  <dimension ref="A3:W404"/>
  <sheetViews>
    <sheetView zoomScale="70" zoomScaleNormal="70" workbookViewId="0">
      <pane ySplit="3" topLeftCell="A4" activePane="bottomLeft" state="frozen"/>
      <selection pane="bottomLeft" activeCell="B11" sqref="B11"/>
    </sheetView>
  </sheetViews>
  <sheetFormatPr defaultColWidth="10.625" defaultRowHeight="15.75"/>
  <cols>
    <col min="1" max="1" width="27.875" customWidth="1"/>
    <col min="2" max="2" width="43.5" bestFit="1" customWidth="1"/>
    <col min="3" max="3" width="9" bestFit="1" customWidth="1"/>
    <col min="5" max="5" width="13" bestFit="1" customWidth="1"/>
    <col min="6" max="6" width="31.125" bestFit="1" customWidth="1"/>
    <col min="7" max="7" width="22.125" bestFit="1" customWidth="1"/>
    <col min="9" max="9" width="0" hidden="1" customWidth="1"/>
    <col min="10" max="10" width="30.125" hidden="1" customWidth="1"/>
    <col min="11" max="13" width="0" hidden="1" customWidth="1"/>
    <col min="14" max="15" width="10.125" hidden="1" customWidth="1"/>
    <col min="16" max="19" width="0" hidden="1" customWidth="1"/>
    <col min="20" max="20" width="59.625" hidden="1" customWidth="1"/>
    <col min="21" max="22" width="0" hidden="1" customWidth="1"/>
    <col min="23" max="23" width="11.25" hidden="1" customWidth="1"/>
    <col min="24" max="24" width="0" hidden="1" customWidth="1"/>
  </cols>
  <sheetData>
    <row r="3" spans="1:23">
      <c r="A3" s="7" t="s">
        <v>1430</v>
      </c>
      <c r="B3" s="4" t="s">
        <v>2</v>
      </c>
      <c r="C3" s="7" t="s">
        <v>9</v>
      </c>
      <c r="E3" s="21" t="s">
        <v>584</v>
      </c>
      <c r="F3" s="7" t="s">
        <v>0</v>
      </c>
      <c r="G3" s="4" t="s">
        <v>585</v>
      </c>
      <c r="I3" t="s">
        <v>9</v>
      </c>
      <c r="J3" t="s">
        <v>1401</v>
      </c>
      <c r="L3" t="s">
        <v>4</v>
      </c>
      <c r="N3" t="s">
        <v>1415</v>
      </c>
      <c r="O3" t="s">
        <v>1416</v>
      </c>
      <c r="Q3" t="s">
        <v>1392</v>
      </c>
      <c r="S3" t="s">
        <v>4</v>
      </c>
      <c r="T3" t="s">
        <v>1393</v>
      </c>
      <c r="U3" t="s">
        <v>5</v>
      </c>
      <c r="W3" s="36">
        <f ca="1">TODAY()</f>
        <v>45693</v>
      </c>
    </row>
    <row r="4" spans="1:23">
      <c r="A4" s="14" t="str">
        <f>_xlfn.CONCAT(Table4[[#This Row],[Code]], " - ", Table4[[#This Row],[Nationality]])</f>
        <v>AFG - Afghanistan</v>
      </c>
      <c r="B4" s="3" t="s">
        <v>10</v>
      </c>
      <c r="C4" s="2" t="s">
        <v>6</v>
      </c>
      <c r="E4" s="22" t="s">
        <v>951</v>
      </c>
      <c r="F4" s="23" t="s">
        <v>952</v>
      </c>
      <c r="G4" s="3" t="s">
        <v>953</v>
      </c>
      <c r="I4" t="s">
        <v>1402</v>
      </c>
      <c r="J4" t="s">
        <v>1403</v>
      </c>
      <c r="L4" t="s">
        <v>5</v>
      </c>
      <c r="N4" s="8" t="s">
        <v>1417</v>
      </c>
      <c r="O4" s="12">
        <v>1</v>
      </c>
      <c r="Q4">
        <v>2020</v>
      </c>
      <c r="S4" t="s">
        <v>5</v>
      </c>
      <c r="T4" t="s">
        <v>1467</v>
      </c>
    </row>
    <row r="5" spans="1:23">
      <c r="A5" s="13" t="str">
        <f>_xlfn.CONCAT(Table4[[#This Row],[Code]], " - ", Table4[[#This Row],[Nationality]])</f>
        <v>ALA - Aland Islands</v>
      </c>
      <c r="B5" s="3" t="s">
        <v>12</v>
      </c>
      <c r="C5" s="2" t="s">
        <v>11</v>
      </c>
      <c r="E5" s="22" t="s">
        <v>1168</v>
      </c>
      <c r="F5" s="23" t="s">
        <v>1169</v>
      </c>
      <c r="G5" s="3" t="s">
        <v>1170</v>
      </c>
      <c r="I5" t="s">
        <v>1405</v>
      </c>
      <c r="J5" t="s">
        <v>1404</v>
      </c>
      <c r="L5" t="s">
        <v>1393</v>
      </c>
      <c r="N5" s="8" t="s">
        <v>1418</v>
      </c>
      <c r="O5" s="8">
        <v>2</v>
      </c>
      <c r="Q5">
        <v>2021</v>
      </c>
      <c r="S5" t="s">
        <v>1393</v>
      </c>
      <c r="T5" t="s">
        <v>1468</v>
      </c>
    </row>
    <row r="6" spans="1:23">
      <c r="A6" s="13" t="str">
        <f>_xlfn.CONCAT(Table4[[#This Row],[Code]], " - ", Table4[[#This Row],[Nationality]])</f>
        <v>ALB - Albania</v>
      </c>
      <c r="B6" s="3" t="s">
        <v>14</v>
      </c>
      <c r="C6" s="2" t="s">
        <v>13</v>
      </c>
      <c r="E6" s="22" t="s">
        <v>1173</v>
      </c>
      <c r="F6" s="23" t="s">
        <v>1174</v>
      </c>
      <c r="G6" s="3" t="s">
        <v>1170</v>
      </c>
      <c r="N6" s="8" t="s">
        <v>1419</v>
      </c>
      <c r="O6" s="8">
        <v>3</v>
      </c>
      <c r="Q6">
        <v>2022</v>
      </c>
      <c r="T6" t="s">
        <v>1469</v>
      </c>
    </row>
    <row r="7" spans="1:23">
      <c r="A7" s="13" t="str">
        <f>_xlfn.CONCAT(Table4[[#This Row],[Code]], " - ", Table4[[#This Row],[Nationality]])</f>
        <v>DZA - Algeria</v>
      </c>
      <c r="B7" s="3" t="s">
        <v>16</v>
      </c>
      <c r="C7" s="2" t="s">
        <v>15</v>
      </c>
      <c r="E7" s="22" t="s">
        <v>1213</v>
      </c>
      <c r="F7" s="23" t="s">
        <v>1214</v>
      </c>
      <c r="G7" s="3" t="s">
        <v>1170</v>
      </c>
      <c r="N7" s="8" t="s">
        <v>1420</v>
      </c>
      <c r="O7" s="8">
        <v>4</v>
      </c>
      <c r="Q7">
        <v>2023</v>
      </c>
    </row>
    <row r="8" spans="1:23">
      <c r="A8" s="13" t="str">
        <f>_xlfn.CONCAT(Table4[[#This Row],[Code]], " - ", Table4[[#This Row],[Nationality]])</f>
        <v>ASM - American Samoa</v>
      </c>
      <c r="B8" s="3" t="s">
        <v>18</v>
      </c>
      <c r="C8" s="2" t="s">
        <v>17</v>
      </c>
      <c r="E8" s="22" t="s">
        <v>1203</v>
      </c>
      <c r="F8" s="23" t="s">
        <v>1204</v>
      </c>
      <c r="G8" s="3" t="s">
        <v>1170</v>
      </c>
      <c r="N8" s="8" t="s">
        <v>1421</v>
      </c>
      <c r="O8" s="8">
        <v>5</v>
      </c>
      <c r="Q8">
        <v>2024</v>
      </c>
      <c r="T8" s="97"/>
    </row>
    <row r="9" spans="1:23">
      <c r="A9" s="13" t="str">
        <f>_xlfn.CONCAT(Table4[[#This Row],[Code]], " - ", Table4[[#This Row],[Nationality]])</f>
        <v>AND - Andorra</v>
      </c>
      <c r="B9" s="3" t="s">
        <v>20</v>
      </c>
      <c r="C9" s="2" t="s">
        <v>19</v>
      </c>
      <c r="E9" s="22" t="s">
        <v>732</v>
      </c>
      <c r="F9" s="23" t="s">
        <v>733</v>
      </c>
      <c r="G9" s="3" t="s">
        <v>677</v>
      </c>
      <c r="N9" s="8" t="s">
        <v>1422</v>
      </c>
      <c r="O9" s="8">
        <v>6</v>
      </c>
      <c r="Q9">
        <v>2025</v>
      </c>
    </row>
    <row r="10" spans="1:23">
      <c r="A10" s="13" t="str">
        <f>_xlfn.CONCAT(Table4[[#This Row],[Code]], " - ", Table4[[#This Row],[Nationality]])</f>
        <v>AGO - Angola</v>
      </c>
      <c r="B10" s="3" t="s">
        <v>22</v>
      </c>
      <c r="C10" s="2" t="s">
        <v>21</v>
      </c>
      <c r="E10" s="22" t="s">
        <v>698</v>
      </c>
      <c r="F10" s="23" t="s">
        <v>699</v>
      </c>
      <c r="G10" s="3" t="s">
        <v>677</v>
      </c>
      <c r="N10" s="8" t="s">
        <v>1423</v>
      </c>
      <c r="O10" s="8">
        <v>7</v>
      </c>
      <c r="Q10">
        <v>2026</v>
      </c>
    </row>
    <row r="11" spans="1:23">
      <c r="A11" s="13" t="str">
        <f>_xlfn.CONCAT(Table4[[#This Row],[Code]], " - ", Table4[[#This Row],[Nationality]])</f>
        <v>AIA - Anguilla (GBR)</v>
      </c>
      <c r="B11" s="3" t="s">
        <v>24</v>
      </c>
      <c r="C11" s="2" t="s">
        <v>23</v>
      </c>
      <c r="E11" s="22" t="s">
        <v>680</v>
      </c>
      <c r="F11" s="23" t="s">
        <v>681</v>
      </c>
      <c r="G11" s="3" t="s">
        <v>677</v>
      </c>
      <c r="N11" s="8" t="s">
        <v>1424</v>
      </c>
      <c r="O11" s="8">
        <v>8</v>
      </c>
      <c r="Q11">
        <v>2027</v>
      </c>
    </row>
    <row r="12" spans="1:23">
      <c r="A12" s="13" t="str">
        <f>_xlfn.CONCAT(Table4[[#This Row],[Code]], " - ", Table4[[#This Row],[Nationality]])</f>
        <v>ATA - Antarctica</v>
      </c>
      <c r="B12" s="3" t="s">
        <v>26</v>
      </c>
      <c r="C12" s="2" t="s">
        <v>25</v>
      </c>
      <c r="E12" s="22" t="s">
        <v>1030</v>
      </c>
      <c r="F12" s="23" t="s">
        <v>1031</v>
      </c>
      <c r="G12" s="3" t="s">
        <v>1021</v>
      </c>
      <c r="N12" s="8" t="s">
        <v>1425</v>
      </c>
      <c r="O12" s="8">
        <v>9</v>
      </c>
      <c r="Q12">
        <v>2028</v>
      </c>
    </row>
    <row r="13" spans="1:23">
      <c r="A13" s="13" t="str">
        <f>_xlfn.CONCAT(Table4[[#This Row],[Code]], " - ", Table4[[#This Row],[Nationality]])</f>
        <v>ATG - Antigua &amp; Barbuda</v>
      </c>
      <c r="B13" s="3" t="s">
        <v>28</v>
      </c>
      <c r="C13" s="2" t="s">
        <v>27</v>
      </c>
      <c r="E13" s="22" t="s">
        <v>1150</v>
      </c>
      <c r="F13" s="23" t="s">
        <v>1151</v>
      </c>
      <c r="G13" s="3" t="s">
        <v>1021</v>
      </c>
      <c r="N13" s="8" t="s">
        <v>1426</v>
      </c>
      <c r="O13" s="8">
        <v>10</v>
      </c>
      <c r="Q13">
        <v>2029</v>
      </c>
    </row>
    <row r="14" spans="1:23">
      <c r="A14" s="13" t="str">
        <f>_xlfn.CONCAT(Table4[[#This Row],[Code]], " - ", Table4[[#This Row],[Nationality]])</f>
        <v>ARG - Argentina</v>
      </c>
      <c r="B14" s="3" t="s">
        <v>30</v>
      </c>
      <c r="C14" s="2" t="s">
        <v>29</v>
      </c>
      <c r="E14" s="22" t="s">
        <v>1106</v>
      </c>
      <c r="F14" s="23" t="s">
        <v>1107</v>
      </c>
      <c r="G14" s="3" t="s">
        <v>1021</v>
      </c>
      <c r="N14" s="8" t="s">
        <v>1427</v>
      </c>
      <c r="O14" s="8">
        <v>11</v>
      </c>
      <c r="Q14">
        <v>2030</v>
      </c>
    </row>
    <row r="15" spans="1:23">
      <c r="A15" s="13" t="str">
        <f>_xlfn.CONCAT(Table4[[#This Row],[Code]], " - ", Table4[[#This Row],[Nationality]])</f>
        <v>ARM - Armenia</v>
      </c>
      <c r="B15" s="3" t="s">
        <v>32</v>
      </c>
      <c r="C15" s="2" t="s">
        <v>31</v>
      </c>
      <c r="E15" s="22" t="s">
        <v>1118</v>
      </c>
      <c r="F15" s="23" t="s">
        <v>1119</v>
      </c>
      <c r="G15" s="3" t="s">
        <v>1021</v>
      </c>
      <c r="N15" s="8" t="s">
        <v>1428</v>
      </c>
      <c r="O15" s="8">
        <v>12</v>
      </c>
      <c r="Q15">
        <v>2031</v>
      </c>
    </row>
    <row r="16" spans="1:23">
      <c r="A16" s="13" t="str">
        <f>_xlfn.CONCAT(Table4[[#This Row],[Code]], " - ", Table4[[#This Row],[Nationality]])</f>
        <v>ABW - Aruba</v>
      </c>
      <c r="B16" s="3" t="s">
        <v>34</v>
      </c>
      <c r="C16" s="2" t="s">
        <v>33</v>
      </c>
      <c r="E16" s="22" t="s">
        <v>1158</v>
      </c>
      <c r="F16" s="23" t="s">
        <v>1159</v>
      </c>
      <c r="G16" s="3" t="s">
        <v>1021</v>
      </c>
      <c r="Q16">
        <v>2032</v>
      </c>
    </row>
    <row r="17" spans="1:17">
      <c r="A17" s="13" t="str">
        <f>_xlfn.CONCAT(Table4[[#This Row],[Code]], " - ", Table4[[#This Row],[Nationality]])</f>
        <v>AUS - Australia</v>
      </c>
      <c r="B17" s="3" t="s">
        <v>36</v>
      </c>
      <c r="C17" s="2" t="s">
        <v>35</v>
      </c>
      <c r="E17" s="22" t="s">
        <v>1162</v>
      </c>
      <c r="F17" s="23" t="s">
        <v>1163</v>
      </c>
      <c r="G17" s="3" t="s">
        <v>1021</v>
      </c>
      <c r="Q17">
        <v>2033</v>
      </c>
    </row>
    <row r="18" spans="1:17">
      <c r="A18" s="13" t="str">
        <f>_xlfn.CONCAT(Table4[[#This Row],[Code]], " - ", Table4[[#This Row],[Nationality]])</f>
        <v>AUT - Austria</v>
      </c>
      <c r="B18" s="3" t="s">
        <v>38</v>
      </c>
      <c r="C18" s="2" t="s">
        <v>37</v>
      </c>
      <c r="E18" s="22" t="s">
        <v>1094</v>
      </c>
      <c r="F18" s="23" t="s">
        <v>1095</v>
      </c>
      <c r="G18" s="3" t="s">
        <v>1021</v>
      </c>
      <c r="Q18">
        <v>2034</v>
      </c>
    </row>
    <row r="19" spans="1:17">
      <c r="A19" s="13" t="str">
        <f>_xlfn.CONCAT(Table4[[#This Row],[Code]], " - ", Table4[[#This Row],[Nationality]])</f>
        <v>AZE - Azerbaijan</v>
      </c>
      <c r="B19" s="3" t="s">
        <v>40</v>
      </c>
      <c r="C19" s="2" t="s">
        <v>39</v>
      </c>
      <c r="E19" s="22" t="s">
        <v>1034</v>
      </c>
      <c r="F19" s="23" t="s">
        <v>1035</v>
      </c>
      <c r="G19" s="3" t="s">
        <v>1021</v>
      </c>
      <c r="Q19">
        <v>2035</v>
      </c>
    </row>
    <row r="20" spans="1:17">
      <c r="A20" s="13" t="str">
        <f>_xlfn.CONCAT(Table4[[#This Row],[Code]], " - ", Table4[[#This Row],[Nationality]])</f>
        <v>BHS - Bahamas</v>
      </c>
      <c r="B20" s="3" t="s">
        <v>42</v>
      </c>
      <c r="C20" s="2" t="s">
        <v>41</v>
      </c>
      <c r="E20" s="22" t="s">
        <v>1026</v>
      </c>
      <c r="F20" s="23" t="s">
        <v>1027</v>
      </c>
      <c r="G20" s="3" t="s">
        <v>1021</v>
      </c>
      <c r="Q20">
        <v>2036</v>
      </c>
    </row>
    <row r="21" spans="1:17">
      <c r="A21" s="13" t="str">
        <f>_xlfn.CONCAT(Table4[[#This Row],[Code]], " - ", Table4[[#This Row],[Nationality]])</f>
        <v>BHR - Bahrain</v>
      </c>
      <c r="B21" s="3" t="s">
        <v>44</v>
      </c>
      <c r="C21" s="2" t="s">
        <v>43</v>
      </c>
      <c r="E21" s="22" t="s">
        <v>1042</v>
      </c>
      <c r="F21" s="23" t="s">
        <v>1043</v>
      </c>
      <c r="G21" s="3" t="s">
        <v>1021</v>
      </c>
      <c r="Q21">
        <v>2037</v>
      </c>
    </row>
    <row r="22" spans="1:17">
      <c r="A22" s="13" t="str">
        <f>_xlfn.CONCAT(Table4[[#This Row],[Code]], " - ", Table4[[#This Row],[Nationality]])</f>
        <v>BGD - Bangladesh</v>
      </c>
      <c r="B22" s="3" t="s">
        <v>46</v>
      </c>
      <c r="C22" s="2" t="s">
        <v>45</v>
      </c>
      <c r="E22" s="22" t="s">
        <v>1120</v>
      </c>
      <c r="F22" s="23" t="s">
        <v>1121</v>
      </c>
      <c r="G22" s="3" t="s">
        <v>1021</v>
      </c>
      <c r="Q22">
        <v>2038</v>
      </c>
    </row>
    <row r="23" spans="1:17">
      <c r="A23" s="13" t="str">
        <f>_xlfn.CONCAT(Table4[[#This Row],[Code]], " - ", Table4[[#This Row],[Nationality]])</f>
        <v>BRB - Barbados</v>
      </c>
      <c r="B23" s="3" t="s">
        <v>48</v>
      </c>
      <c r="C23" s="2" t="s">
        <v>47</v>
      </c>
      <c r="E23" s="22" t="s">
        <v>1166</v>
      </c>
      <c r="F23" s="23" t="s">
        <v>1167</v>
      </c>
      <c r="G23" s="3" t="s">
        <v>1021</v>
      </c>
      <c r="Q23">
        <v>2039</v>
      </c>
    </row>
    <row r="24" spans="1:17">
      <c r="A24" s="13" t="str">
        <f>_xlfn.CONCAT(Table4[[#This Row],[Code]], " - ", Table4[[#This Row],[Nationality]])</f>
        <v>BLR - Belarus</v>
      </c>
      <c r="B24" s="3" t="s">
        <v>50</v>
      </c>
      <c r="C24" s="2" t="s">
        <v>49</v>
      </c>
      <c r="E24" s="22" t="s">
        <v>746</v>
      </c>
      <c r="F24" s="23" t="s">
        <v>747</v>
      </c>
      <c r="G24" s="3" t="s">
        <v>677</v>
      </c>
      <c r="Q24">
        <v>2040</v>
      </c>
    </row>
    <row r="25" spans="1:17">
      <c r="A25" s="13" t="str">
        <f>_xlfn.CONCAT(Table4[[#This Row],[Code]], " - ", Table4[[#This Row],[Nationality]])</f>
        <v>BEL - Belgium</v>
      </c>
      <c r="B25" s="3" t="s">
        <v>52</v>
      </c>
      <c r="C25" s="2" t="s">
        <v>51</v>
      </c>
      <c r="E25" s="22" t="s">
        <v>694</v>
      </c>
      <c r="F25" s="23" t="s">
        <v>695</v>
      </c>
      <c r="G25" s="3" t="s">
        <v>677</v>
      </c>
      <c r="Q25">
        <v>2041</v>
      </c>
    </row>
    <row r="26" spans="1:17">
      <c r="A26" s="13" t="str">
        <f>_xlfn.CONCAT(Table4[[#This Row],[Code]], " - ", Table4[[#This Row],[Nationality]])</f>
        <v>BLZ - Belize</v>
      </c>
      <c r="B26" s="3" t="s">
        <v>54</v>
      </c>
      <c r="C26" s="2" t="s">
        <v>53</v>
      </c>
      <c r="E26" s="22" t="s">
        <v>692</v>
      </c>
      <c r="F26" s="23" t="s">
        <v>693</v>
      </c>
      <c r="G26" s="3" t="s">
        <v>677</v>
      </c>
      <c r="Q26">
        <v>2042</v>
      </c>
    </row>
    <row r="27" spans="1:17">
      <c r="A27" s="13" t="str">
        <f>_xlfn.CONCAT(Table4[[#This Row],[Code]], " - ", Table4[[#This Row],[Nationality]])</f>
        <v>BEN - Benin</v>
      </c>
      <c r="B27" s="3" t="s">
        <v>56</v>
      </c>
      <c r="C27" s="2" t="s">
        <v>55</v>
      </c>
      <c r="E27" s="22" t="s">
        <v>706</v>
      </c>
      <c r="F27" s="23" t="s">
        <v>707</v>
      </c>
      <c r="G27" s="3" t="s">
        <v>677</v>
      </c>
      <c r="Q27">
        <v>2043</v>
      </c>
    </row>
    <row r="28" spans="1:17">
      <c r="A28" s="13" t="str">
        <f>_xlfn.CONCAT(Table4[[#This Row],[Code]], " - ", Table4[[#This Row],[Nationality]])</f>
        <v>BMU - Bermuda (GBR)</v>
      </c>
      <c r="B28" s="3" t="s">
        <v>58</v>
      </c>
      <c r="C28" s="2" t="s">
        <v>57</v>
      </c>
      <c r="E28" s="22" t="s">
        <v>716</v>
      </c>
      <c r="F28" s="23" t="s">
        <v>717</v>
      </c>
      <c r="G28" s="3" t="s">
        <v>677</v>
      </c>
      <c r="Q28">
        <v>2044</v>
      </c>
    </row>
    <row r="29" spans="1:17">
      <c r="A29" s="13" t="str">
        <f>_xlfn.CONCAT(Table4[[#This Row],[Code]], " - ", Table4[[#This Row],[Nationality]])</f>
        <v>BTN - Bhutan</v>
      </c>
      <c r="B29" s="3" t="s">
        <v>60</v>
      </c>
      <c r="C29" s="2" t="s">
        <v>59</v>
      </c>
      <c r="E29" s="22" t="s">
        <v>750</v>
      </c>
      <c r="F29" s="23" t="s">
        <v>751</v>
      </c>
      <c r="G29" s="3" t="s">
        <v>677</v>
      </c>
      <c r="Q29">
        <v>2045</v>
      </c>
    </row>
    <row r="30" spans="1:17">
      <c r="A30" s="13" t="str">
        <f>_xlfn.CONCAT(Table4[[#This Row],[Code]], " - ", Table4[[#This Row],[Nationality]])</f>
        <v>BOL - Bolivia</v>
      </c>
      <c r="B30" s="3" t="s">
        <v>62</v>
      </c>
      <c r="C30" s="2" t="s">
        <v>61</v>
      </c>
      <c r="E30" s="22" t="s">
        <v>726</v>
      </c>
      <c r="F30" s="23" t="s">
        <v>727</v>
      </c>
      <c r="G30" s="3" t="s">
        <v>677</v>
      </c>
      <c r="Q30">
        <v>2046</v>
      </c>
    </row>
    <row r="31" spans="1:17">
      <c r="A31" s="13" t="str">
        <f>_xlfn.CONCAT(Table4[[#This Row],[Code]], " - ", Table4[[#This Row],[Nationality]])</f>
        <v>BES - Bonaire, Saint Eustatius and Saba</v>
      </c>
      <c r="B31" s="3" t="s">
        <v>64</v>
      </c>
      <c r="C31" s="2" t="s">
        <v>63</v>
      </c>
      <c r="E31" s="22" t="s">
        <v>899</v>
      </c>
      <c r="F31" s="23" t="s">
        <v>900</v>
      </c>
      <c r="G31" s="3" t="s">
        <v>870</v>
      </c>
      <c r="Q31">
        <v>2047</v>
      </c>
    </row>
    <row r="32" spans="1:17">
      <c r="A32" s="13" t="str">
        <f>_xlfn.CONCAT(Table4[[#This Row],[Code]], " - ", Table4[[#This Row],[Nationality]])</f>
        <v>BIH - Bosnia &amp; Herzegovina</v>
      </c>
      <c r="B32" s="3" t="s">
        <v>66</v>
      </c>
      <c r="C32" s="2" t="s">
        <v>65</v>
      </c>
      <c r="E32" s="22" t="s">
        <v>941</v>
      </c>
      <c r="F32" s="23" t="s">
        <v>942</v>
      </c>
      <c r="G32" s="3" t="s">
        <v>870</v>
      </c>
      <c r="Q32">
        <v>2048</v>
      </c>
    </row>
    <row r="33" spans="1:17">
      <c r="A33" s="13" t="str">
        <f>_xlfn.CONCAT(Table4[[#This Row],[Code]], " - ", Table4[[#This Row],[Nationality]])</f>
        <v>BWA - Botswana</v>
      </c>
      <c r="B33" s="3" t="s">
        <v>68</v>
      </c>
      <c r="C33" s="2" t="s">
        <v>67</v>
      </c>
      <c r="E33" s="22" t="s">
        <v>885</v>
      </c>
      <c r="F33" s="23" t="s">
        <v>886</v>
      </c>
      <c r="G33" s="3" t="s">
        <v>870</v>
      </c>
      <c r="Q33">
        <v>2049</v>
      </c>
    </row>
    <row r="34" spans="1:17">
      <c r="A34" s="13" t="str">
        <f>_xlfn.CONCAT(Table4[[#This Row],[Code]], " - ", Table4[[#This Row],[Nationality]])</f>
        <v>BVT - Bouvet Island</v>
      </c>
      <c r="B34" s="3" t="s">
        <v>70</v>
      </c>
      <c r="C34" s="2" t="s">
        <v>69</v>
      </c>
      <c r="E34" s="22" t="s">
        <v>887</v>
      </c>
      <c r="F34" s="23" t="s">
        <v>888</v>
      </c>
      <c r="G34" s="3" t="s">
        <v>870</v>
      </c>
      <c r="Q34">
        <v>2050</v>
      </c>
    </row>
    <row r="35" spans="1:17">
      <c r="A35" s="13" t="str">
        <f>_xlfn.CONCAT(Table4[[#This Row],[Code]], " - ", Table4[[#This Row],[Nationality]])</f>
        <v>BRA - Brazil</v>
      </c>
      <c r="B35" s="3" t="s">
        <v>72</v>
      </c>
      <c r="C35" s="2" t="s">
        <v>71</v>
      </c>
      <c r="E35" s="22" t="s">
        <v>850</v>
      </c>
      <c r="F35" s="23" t="s">
        <v>851</v>
      </c>
      <c r="G35" s="3" t="s">
        <v>845</v>
      </c>
      <c r="Q35">
        <v>2051</v>
      </c>
    </row>
    <row r="36" spans="1:17">
      <c r="A36" s="13" t="str">
        <f>_xlfn.CONCAT(Table4[[#This Row],[Code]], " - ", Table4[[#This Row],[Nationality]])</f>
        <v>GBR - British Citizen</v>
      </c>
      <c r="B36" s="3" t="s">
        <v>74</v>
      </c>
      <c r="C36" s="2" t="s">
        <v>73</v>
      </c>
      <c r="E36" s="22" t="s">
        <v>852</v>
      </c>
      <c r="F36" s="23" t="s">
        <v>853</v>
      </c>
      <c r="G36" s="3" t="s">
        <v>845</v>
      </c>
      <c r="Q36">
        <v>2052</v>
      </c>
    </row>
    <row r="37" spans="1:17">
      <c r="A37" s="13" t="str">
        <f>_xlfn.CONCAT(Table4[[#This Row],[Code]], " - ", Table4[[#This Row],[Nationality]])</f>
        <v>GBD - British Dependant Territories Citizen (Territory not known)</v>
      </c>
      <c r="B37" s="3" t="s">
        <v>76</v>
      </c>
      <c r="C37" s="2" t="s">
        <v>75</v>
      </c>
      <c r="E37" s="22" t="s">
        <v>860</v>
      </c>
      <c r="F37" s="23" t="s">
        <v>861</v>
      </c>
      <c r="G37" s="3" t="s">
        <v>845</v>
      </c>
      <c r="Q37">
        <v>2053</v>
      </c>
    </row>
    <row r="38" spans="1:17">
      <c r="A38" s="13" t="str">
        <f>_xlfn.CONCAT(Table4[[#This Row],[Code]], " - ", Table4[[#This Row],[Nationality]])</f>
        <v>BDT - British dependent territories citizen</v>
      </c>
      <c r="B38" s="3" t="s">
        <v>78</v>
      </c>
      <c r="C38" s="2" t="s">
        <v>77</v>
      </c>
      <c r="E38" s="22" t="s">
        <v>864</v>
      </c>
      <c r="F38" s="23" t="s">
        <v>865</v>
      </c>
      <c r="G38" s="3" t="s">
        <v>845</v>
      </c>
      <c r="Q38">
        <v>2054</v>
      </c>
    </row>
    <row r="39" spans="1:17">
      <c r="A39" s="13" t="str">
        <f>_xlfn.CONCAT(Table4[[#This Row],[Code]], " - ", Table4[[#This Row],[Nationality]])</f>
        <v>IOT - British Indian Ocean Territories (GBR)</v>
      </c>
      <c r="B39" s="3" t="s">
        <v>80</v>
      </c>
      <c r="C39" s="2" t="s">
        <v>79</v>
      </c>
      <c r="E39" s="22" t="s">
        <v>1177</v>
      </c>
      <c r="F39" s="23" t="s">
        <v>1178</v>
      </c>
      <c r="G39" s="3" t="s">
        <v>1170</v>
      </c>
      <c r="Q39">
        <v>2055</v>
      </c>
    </row>
    <row r="40" spans="1:17">
      <c r="A40" s="13" t="str">
        <f>_xlfn.CONCAT(Table4[[#This Row],[Code]], " - ", Table4[[#This Row],[Nationality]])</f>
        <v>GBN - British National (Overseas)</v>
      </c>
      <c r="B40" s="3" t="s">
        <v>82</v>
      </c>
      <c r="C40" s="2" t="s">
        <v>81</v>
      </c>
      <c r="E40" s="27" t="s">
        <v>1454</v>
      </c>
      <c r="F40" s="30" t="s">
        <v>1456</v>
      </c>
      <c r="G40" s="31" t="s">
        <v>870</v>
      </c>
      <c r="Q40">
        <v>2056</v>
      </c>
    </row>
    <row r="41" spans="1:17">
      <c r="A41" s="13" t="str">
        <f>_xlfn.CONCAT(Table4[[#This Row],[Code]], " - ", Table4[[#This Row],[Nationality]])</f>
        <v>GBO - British Overseas Citizen</v>
      </c>
      <c r="B41" s="3" t="s">
        <v>84</v>
      </c>
      <c r="C41" s="2" t="s">
        <v>83</v>
      </c>
      <c r="E41" s="27" t="s">
        <v>1455</v>
      </c>
      <c r="F41" s="30" t="s">
        <v>1457</v>
      </c>
      <c r="G41" s="31" t="s">
        <v>870</v>
      </c>
      <c r="Q41">
        <v>2057</v>
      </c>
    </row>
    <row r="42" spans="1:17">
      <c r="A42" s="13" t="str">
        <f>_xlfn.CONCAT(Table4[[#This Row],[Code]], " - ", Table4[[#This Row],[Nationality]])</f>
        <v>BOT - British overseas territories citizen</v>
      </c>
      <c r="B42" s="3" t="s">
        <v>86</v>
      </c>
      <c r="C42" s="2" t="s">
        <v>85</v>
      </c>
      <c r="E42" s="22" t="s">
        <v>893</v>
      </c>
      <c r="F42" s="23" t="s">
        <v>894</v>
      </c>
      <c r="G42" s="3" t="s">
        <v>870</v>
      </c>
      <c r="Q42">
        <v>2058</v>
      </c>
    </row>
    <row r="43" spans="1:17">
      <c r="A43" s="13" t="str">
        <f>_xlfn.CONCAT(Table4[[#This Row],[Code]], " - ", Table4[[#This Row],[Nationality]])</f>
        <v>GBP - British Protected Person</v>
      </c>
      <c r="B43" s="3" t="s">
        <v>88</v>
      </c>
      <c r="C43" s="2" t="s">
        <v>87</v>
      </c>
      <c r="E43" s="22" t="s">
        <v>868</v>
      </c>
      <c r="F43" s="23" t="s">
        <v>869</v>
      </c>
      <c r="G43" s="3" t="s">
        <v>870</v>
      </c>
      <c r="Q43">
        <v>2059</v>
      </c>
    </row>
    <row r="44" spans="1:17">
      <c r="A44" s="13" t="str">
        <f>_xlfn.CONCAT(Table4[[#This Row],[Code]], " - ", Table4[[#This Row],[Nationality]])</f>
        <v>GBS - British Subject</v>
      </c>
      <c r="B44" s="3" t="s">
        <v>90</v>
      </c>
      <c r="C44" s="2" t="s">
        <v>89</v>
      </c>
      <c r="E44" s="22" t="s">
        <v>871</v>
      </c>
      <c r="F44" s="23" t="s">
        <v>872</v>
      </c>
      <c r="G44" s="3" t="s">
        <v>870</v>
      </c>
      <c r="Q44">
        <v>2060</v>
      </c>
    </row>
    <row r="45" spans="1:17">
      <c r="A45" s="13" t="str">
        <f>_xlfn.CONCAT(Table4[[#This Row],[Code]], " - ", Table4[[#This Row],[Nationality]])</f>
        <v>VGB - British Virgin Islands</v>
      </c>
      <c r="B45" s="3" t="s">
        <v>92</v>
      </c>
      <c r="C45" s="2" t="s">
        <v>91</v>
      </c>
      <c r="E45" s="22" t="s">
        <v>883</v>
      </c>
      <c r="F45" s="23" t="s">
        <v>884</v>
      </c>
      <c r="G45" s="3" t="s">
        <v>870</v>
      </c>
      <c r="Q45">
        <v>2061</v>
      </c>
    </row>
    <row r="46" spans="1:17">
      <c r="A46" s="13" t="str">
        <f>_xlfn.CONCAT(Table4[[#This Row],[Code]], " - ", Table4[[#This Row],[Nationality]])</f>
        <v>BRN - Brunei Darussalam</v>
      </c>
      <c r="B46" s="3" t="s">
        <v>94</v>
      </c>
      <c r="C46" s="2" t="s">
        <v>93</v>
      </c>
      <c r="E46" s="22" t="s">
        <v>891</v>
      </c>
      <c r="F46" s="23" t="s">
        <v>892</v>
      </c>
      <c r="G46" s="3" t="s">
        <v>870</v>
      </c>
      <c r="Q46">
        <v>2062</v>
      </c>
    </row>
    <row r="47" spans="1:17">
      <c r="A47" s="13" t="str">
        <f>_xlfn.CONCAT(Table4[[#This Row],[Code]], " - ", Table4[[#This Row],[Nationality]])</f>
        <v>BGR - Bulgaria</v>
      </c>
      <c r="B47" s="3" t="s">
        <v>96</v>
      </c>
      <c r="C47" s="2" t="s">
        <v>95</v>
      </c>
      <c r="E47" s="22" t="s">
        <v>895</v>
      </c>
      <c r="F47" s="23" t="s">
        <v>896</v>
      </c>
      <c r="G47" s="3" t="s">
        <v>870</v>
      </c>
      <c r="Q47">
        <v>2063</v>
      </c>
    </row>
    <row r="48" spans="1:17">
      <c r="A48" s="13" t="str">
        <f>_xlfn.CONCAT(Table4[[#This Row],[Code]], " - ", Table4[[#This Row],[Nationality]])</f>
        <v>BFA - Burkina Faso</v>
      </c>
      <c r="B48" s="3" t="s">
        <v>98</v>
      </c>
      <c r="C48" s="2" t="s">
        <v>97</v>
      </c>
      <c r="E48" s="22" t="s">
        <v>929</v>
      </c>
      <c r="F48" s="23" t="s">
        <v>930</v>
      </c>
      <c r="G48" s="3" t="s">
        <v>870</v>
      </c>
      <c r="Q48">
        <v>2064</v>
      </c>
    </row>
    <row r="49" spans="1:17">
      <c r="A49" s="13" t="str">
        <f>_xlfn.CONCAT(Table4[[#This Row],[Code]], " - ", Table4[[#This Row],[Nationality]])</f>
        <v>MMR - Burma (Myanmar)</v>
      </c>
      <c r="B49" s="3" t="s">
        <v>100</v>
      </c>
      <c r="C49" s="2" t="s">
        <v>99</v>
      </c>
      <c r="E49" s="22" t="s">
        <v>609</v>
      </c>
      <c r="F49" s="23" t="s">
        <v>610</v>
      </c>
      <c r="G49" s="3" t="s">
        <v>588</v>
      </c>
      <c r="Q49">
        <v>2065</v>
      </c>
    </row>
    <row r="50" spans="1:17">
      <c r="A50" s="13" t="str">
        <f>_xlfn.CONCAT(Table4[[#This Row],[Code]], " - ", Table4[[#This Row],[Nationality]])</f>
        <v>BDI - Burundi</v>
      </c>
      <c r="B50" s="3" t="s">
        <v>102</v>
      </c>
      <c r="C50" s="2" t="s">
        <v>101</v>
      </c>
      <c r="E50" s="22" t="s">
        <v>611</v>
      </c>
      <c r="F50" s="23" t="s">
        <v>612</v>
      </c>
      <c r="G50" s="3" t="s">
        <v>588</v>
      </c>
      <c r="Q50">
        <v>2066</v>
      </c>
    </row>
    <row r="51" spans="1:17">
      <c r="A51" s="13" t="str">
        <f>_xlfn.CONCAT(Table4[[#This Row],[Code]], " - ", Table4[[#This Row],[Nationality]])</f>
        <v>KHM - Cambodia</v>
      </c>
      <c r="B51" s="3" t="s">
        <v>104</v>
      </c>
      <c r="C51" s="2" t="s">
        <v>103</v>
      </c>
      <c r="E51" s="22" t="s">
        <v>586</v>
      </c>
      <c r="F51" s="23" t="s">
        <v>587</v>
      </c>
      <c r="G51" s="3" t="s">
        <v>588</v>
      </c>
      <c r="Q51">
        <v>2067</v>
      </c>
    </row>
    <row r="52" spans="1:17">
      <c r="A52" s="13" t="str">
        <f>_xlfn.CONCAT(Table4[[#This Row],[Code]], " - ", Table4[[#This Row],[Nationality]])</f>
        <v>CMR - Cameroon</v>
      </c>
      <c r="B52" s="3" t="s">
        <v>106</v>
      </c>
      <c r="C52" s="2" t="s">
        <v>105</v>
      </c>
      <c r="E52" s="22" t="s">
        <v>595</v>
      </c>
      <c r="F52" s="23" t="s">
        <v>596</v>
      </c>
      <c r="G52" s="3" t="s">
        <v>588</v>
      </c>
      <c r="Q52">
        <v>2068</v>
      </c>
    </row>
    <row r="53" spans="1:17">
      <c r="A53" s="13" t="str">
        <f>_xlfn.CONCAT(Table4[[#This Row],[Code]], " - ", Table4[[#This Row],[Nationality]])</f>
        <v>CAN - Canada</v>
      </c>
      <c r="B53" s="3" t="s">
        <v>108</v>
      </c>
      <c r="C53" s="2" t="s">
        <v>107</v>
      </c>
      <c r="E53" s="22" t="s">
        <v>603</v>
      </c>
      <c r="F53" s="23" t="s">
        <v>604</v>
      </c>
      <c r="G53" s="3" t="s">
        <v>588</v>
      </c>
      <c r="Q53">
        <v>2069</v>
      </c>
    </row>
    <row r="54" spans="1:17">
      <c r="A54" s="13" t="str">
        <f>_xlfn.CONCAT(Table4[[#This Row],[Code]], " - ", Table4[[#This Row],[Nationality]])</f>
        <v>CPV - Cape Verde</v>
      </c>
      <c r="B54" s="3" t="s">
        <v>110</v>
      </c>
      <c r="C54" s="2" t="s">
        <v>109</v>
      </c>
      <c r="E54" s="22" t="s">
        <v>613</v>
      </c>
      <c r="F54" s="23" t="s">
        <v>614</v>
      </c>
      <c r="G54" s="3" t="s">
        <v>588</v>
      </c>
      <c r="Q54">
        <v>2070</v>
      </c>
    </row>
    <row r="55" spans="1:17">
      <c r="A55" s="13" t="str">
        <f>_xlfn.CONCAT(Table4[[#This Row],[Code]], " - ", Table4[[#This Row],[Nationality]])</f>
        <v>CYM - Cayman Islands (GBR)</v>
      </c>
      <c r="B55" s="3" t="s">
        <v>112</v>
      </c>
      <c r="C55" s="2" t="s">
        <v>111</v>
      </c>
      <c r="E55" s="22" t="s">
        <v>619</v>
      </c>
      <c r="F55" s="23" t="s">
        <v>620</v>
      </c>
      <c r="G55" s="3" t="s">
        <v>588</v>
      </c>
    </row>
    <row r="56" spans="1:17">
      <c r="A56" s="13" t="str">
        <f>_xlfn.CONCAT(Table4[[#This Row],[Code]], " - ", Table4[[#This Row],[Nationality]])</f>
        <v>CAF - Central African Republic</v>
      </c>
      <c r="B56" s="3" t="s">
        <v>114</v>
      </c>
      <c r="C56" s="2" t="s">
        <v>113</v>
      </c>
      <c r="E56" s="22" t="s">
        <v>625</v>
      </c>
      <c r="F56" s="23" t="s">
        <v>626</v>
      </c>
      <c r="G56" s="3" t="s">
        <v>588</v>
      </c>
    </row>
    <row r="57" spans="1:17">
      <c r="A57" s="13" t="str">
        <f>_xlfn.CONCAT(Table4[[#This Row],[Code]], " - ", Table4[[#This Row],[Nationality]])</f>
        <v>TCD - Chad</v>
      </c>
      <c r="B57" s="3" t="s">
        <v>116</v>
      </c>
      <c r="C57" s="2" t="s">
        <v>115</v>
      </c>
      <c r="E57" s="22" t="s">
        <v>645</v>
      </c>
      <c r="F57" s="23" t="s">
        <v>646</v>
      </c>
      <c r="G57" s="3" t="s">
        <v>588</v>
      </c>
    </row>
    <row r="58" spans="1:17">
      <c r="A58" s="13" t="str">
        <f>_xlfn.CONCAT(Table4[[#This Row],[Code]], " - ", Table4[[#This Row],[Nationality]])</f>
        <v>CHL - Chile</v>
      </c>
      <c r="B58" s="3" t="s">
        <v>118</v>
      </c>
      <c r="C58" s="2" t="s">
        <v>117</v>
      </c>
      <c r="E58" s="22" t="s">
        <v>663</v>
      </c>
      <c r="F58" s="23" t="s">
        <v>664</v>
      </c>
      <c r="G58" s="3" t="s">
        <v>588</v>
      </c>
    </row>
    <row r="59" spans="1:17">
      <c r="A59" s="13" t="str">
        <f>_xlfn.CONCAT(Table4[[#This Row],[Code]], " - ", Table4[[#This Row],[Nationality]])</f>
        <v>CHN - China</v>
      </c>
      <c r="B59" s="3" t="s">
        <v>120</v>
      </c>
      <c r="C59" s="2" t="s">
        <v>119</v>
      </c>
      <c r="E59" s="22" t="s">
        <v>1227</v>
      </c>
      <c r="F59" s="23" t="s">
        <v>1228</v>
      </c>
      <c r="G59" s="3" t="s">
        <v>1170</v>
      </c>
    </row>
    <row r="60" spans="1:17">
      <c r="A60" s="13" t="str">
        <f>_xlfn.CONCAT(Table4[[#This Row],[Code]], " - ", Table4[[#This Row],[Nationality]])</f>
        <v>CXR - Christmas Island</v>
      </c>
      <c r="B60" s="3" t="s">
        <v>122</v>
      </c>
      <c r="C60" s="2" t="s">
        <v>121</v>
      </c>
      <c r="E60" s="22" t="s">
        <v>1181</v>
      </c>
      <c r="F60" s="23" t="s">
        <v>1182</v>
      </c>
      <c r="G60" s="3" t="s">
        <v>1170</v>
      </c>
    </row>
    <row r="61" spans="1:17">
      <c r="A61" s="13" t="str">
        <f>_xlfn.CONCAT(Table4[[#This Row],[Code]], " - ", Table4[[#This Row],[Nationality]])</f>
        <v>CCK - Cocos (Keeling) Islands</v>
      </c>
      <c r="B61" s="3" t="s">
        <v>124</v>
      </c>
      <c r="C61" s="2" t="s">
        <v>123</v>
      </c>
      <c r="E61" s="22" t="s">
        <v>1185</v>
      </c>
      <c r="F61" s="23" t="s">
        <v>1186</v>
      </c>
      <c r="G61" s="3" t="s">
        <v>1170</v>
      </c>
    </row>
    <row r="62" spans="1:17">
      <c r="A62" s="13" t="str">
        <f>_xlfn.CONCAT(Table4[[#This Row],[Code]], " - ", Table4[[#This Row],[Nationality]])</f>
        <v>COL - Colombia</v>
      </c>
      <c r="B62" s="3" t="s">
        <v>126</v>
      </c>
      <c r="C62" s="2" t="s">
        <v>125</v>
      </c>
      <c r="E62" s="22" t="s">
        <v>1187</v>
      </c>
      <c r="F62" s="23" t="s">
        <v>1188</v>
      </c>
      <c r="G62" s="3" t="s">
        <v>1170</v>
      </c>
    </row>
    <row r="63" spans="1:17">
      <c r="A63" s="13" t="str">
        <f>_xlfn.CONCAT(Table4[[#This Row],[Code]], " - ", Table4[[#This Row],[Nationality]])</f>
        <v>COM - Comoros</v>
      </c>
      <c r="B63" s="3" t="s">
        <v>128</v>
      </c>
      <c r="C63" s="2" t="s">
        <v>127</v>
      </c>
      <c r="E63" s="22" t="s">
        <v>1199</v>
      </c>
      <c r="F63" s="23" t="s">
        <v>1200</v>
      </c>
      <c r="G63" s="3" t="s">
        <v>1170</v>
      </c>
    </row>
    <row r="64" spans="1:17">
      <c r="A64" s="13" t="str">
        <f>_xlfn.CONCAT(Table4[[#This Row],[Code]], " - ", Table4[[#This Row],[Nationality]])</f>
        <v>COG - Congo</v>
      </c>
      <c r="B64" s="3" t="s">
        <v>130</v>
      </c>
      <c r="C64" s="2" t="s">
        <v>129</v>
      </c>
      <c r="E64" s="22" t="s">
        <v>1201</v>
      </c>
      <c r="F64" s="23" t="s">
        <v>1202</v>
      </c>
      <c r="G64" s="3" t="s">
        <v>1170</v>
      </c>
    </row>
    <row r="65" spans="1:7">
      <c r="A65" s="13" t="str">
        <f>_xlfn.CONCAT(Table4[[#This Row],[Code]], " - ", Table4[[#This Row],[Nationality]])</f>
        <v>COK - Cook Islands</v>
      </c>
      <c r="B65" s="3" t="s">
        <v>132</v>
      </c>
      <c r="C65" s="2" t="s">
        <v>131</v>
      </c>
      <c r="E65" s="22" t="s">
        <v>1205</v>
      </c>
      <c r="F65" s="23" t="s">
        <v>1206</v>
      </c>
      <c r="G65" s="3" t="s">
        <v>1170</v>
      </c>
    </row>
    <row r="66" spans="1:7">
      <c r="A66" s="13" t="str">
        <f>_xlfn.CONCAT(Table4[[#This Row],[Code]], " - ", Table4[[#This Row],[Nationality]])</f>
        <v>CRI - Costa Rica</v>
      </c>
      <c r="B66" s="3" t="s">
        <v>134</v>
      </c>
      <c r="C66" s="2" t="s">
        <v>133</v>
      </c>
      <c r="E66" s="22" t="s">
        <v>1215</v>
      </c>
      <c r="F66" s="23" t="s">
        <v>1216</v>
      </c>
      <c r="G66" s="3" t="s">
        <v>1170</v>
      </c>
    </row>
    <row r="67" spans="1:7">
      <c r="A67" s="13" t="str">
        <f>_xlfn.CONCAT(Table4[[#This Row],[Code]], " - ", Table4[[#This Row],[Nationality]])</f>
        <v>CIV - Cote D'Ivoire (Ivory Coast)</v>
      </c>
      <c r="B67" s="3" t="s">
        <v>136</v>
      </c>
      <c r="C67" s="2" t="s">
        <v>135</v>
      </c>
      <c r="E67" s="22" t="s">
        <v>1223</v>
      </c>
      <c r="F67" s="23" t="s">
        <v>1224</v>
      </c>
      <c r="G67" s="3" t="s">
        <v>1170</v>
      </c>
    </row>
    <row r="68" spans="1:7">
      <c r="A68" s="13" t="str">
        <f>_xlfn.CONCAT(Table4[[#This Row],[Code]], " - ", Table4[[#This Row],[Nationality]])</f>
        <v>HRV - Croatia</v>
      </c>
      <c r="B68" s="3" t="s">
        <v>138</v>
      </c>
      <c r="C68" s="2" t="s">
        <v>137</v>
      </c>
      <c r="E68" s="22" t="s">
        <v>1229</v>
      </c>
      <c r="F68" s="23" t="s">
        <v>1230</v>
      </c>
      <c r="G68" s="3" t="s">
        <v>1170</v>
      </c>
    </row>
    <row r="69" spans="1:7">
      <c r="A69" s="13" t="str">
        <f>_xlfn.CONCAT(Table4[[#This Row],[Code]], " - ", Table4[[#This Row],[Nationality]])</f>
        <v>CUB - Cuba</v>
      </c>
      <c r="B69" s="3" t="s">
        <v>140</v>
      </c>
      <c r="C69" s="2" t="s">
        <v>139</v>
      </c>
      <c r="E69" s="22" t="s">
        <v>1231</v>
      </c>
      <c r="F69" s="23" t="s">
        <v>1232</v>
      </c>
      <c r="G69" s="3" t="s">
        <v>1170</v>
      </c>
    </row>
    <row r="70" spans="1:7">
      <c r="A70" s="13" t="str">
        <f>_xlfn.CONCAT(Table4[[#This Row],[Code]], " - ", Table4[[#This Row],[Nationality]])</f>
        <v>CUW - Curacao</v>
      </c>
      <c r="B70" s="3" t="s">
        <v>142</v>
      </c>
      <c r="C70" s="2" t="s">
        <v>141</v>
      </c>
      <c r="E70" s="22" t="s">
        <v>1183</v>
      </c>
      <c r="F70" s="23" t="s">
        <v>1184</v>
      </c>
      <c r="G70" s="3" t="s">
        <v>1170</v>
      </c>
    </row>
    <row r="71" spans="1:7">
      <c r="A71" s="13" t="str">
        <f>_xlfn.CONCAT(Table4[[#This Row],[Code]], " - ", Table4[[#This Row],[Nationality]])</f>
        <v>CYP - Cyprus</v>
      </c>
      <c r="B71" s="3" t="s">
        <v>144</v>
      </c>
      <c r="C71" s="2" t="s">
        <v>143</v>
      </c>
      <c r="E71" s="22" t="s">
        <v>1171</v>
      </c>
      <c r="F71" s="23" t="s">
        <v>1172</v>
      </c>
      <c r="G71" s="3" t="s">
        <v>1170</v>
      </c>
    </row>
    <row r="72" spans="1:7">
      <c r="A72" s="13" t="str">
        <f>_xlfn.CONCAT(Table4[[#This Row],[Code]], " - ", Table4[[#This Row],[Nationality]])</f>
        <v>CZE - Czech Republic</v>
      </c>
      <c r="B72" s="3" t="s">
        <v>146</v>
      </c>
      <c r="C72" s="2" t="s">
        <v>145</v>
      </c>
      <c r="E72" s="22" t="s">
        <v>846</v>
      </c>
      <c r="F72" s="23" t="s">
        <v>847</v>
      </c>
      <c r="G72" s="3" t="s">
        <v>845</v>
      </c>
    </row>
    <row r="73" spans="1:7">
      <c r="A73" s="13" t="str">
        <f>_xlfn.CONCAT(Table4[[#This Row],[Code]], " - ", Table4[[#This Row],[Nationality]])</f>
        <v>XCS - Czechoslovakia</v>
      </c>
      <c r="B73" s="3" t="s">
        <v>148</v>
      </c>
      <c r="C73" s="2" t="s">
        <v>147</v>
      </c>
      <c r="E73" s="22" t="s">
        <v>843</v>
      </c>
      <c r="F73" s="23" t="s">
        <v>844</v>
      </c>
      <c r="G73" s="3" t="s">
        <v>845</v>
      </c>
    </row>
    <row r="74" spans="1:7">
      <c r="A74" s="13" t="str">
        <f>_xlfn.CONCAT(Table4[[#This Row],[Code]], " - ", Table4[[#This Row],[Nationality]])</f>
        <v>DHY - Dahomey</v>
      </c>
      <c r="B74" s="3" t="s">
        <v>150</v>
      </c>
      <c r="C74" s="2" t="s">
        <v>149</v>
      </c>
      <c r="E74" s="22" t="s">
        <v>1032</v>
      </c>
      <c r="F74" s="23" t="s">
        <v>1033</v>
      </c>
      <c r="G74" s="3" t="s">
        <v>1021</v>
      </c>
    </row>
    <row r="75" spans="1:7">
      <c r="A75" s="13" t="str">
        <f>_xlfn.CONCAT(Table4[[#This Row],[Code]], " - ", Table4[[#This Row],[Nationality]])</f>
        <v>PRK - Democratic People's Republic of Korea</v>
      </c>
      <c r="B75" s="3" t="s">
        <v>152</v>
      </c>
      <c r="C75" s="2" t="s">
        <v>151</v>
      </c>
      <c r="E75" s="22" t="s">
        <v>1052</v>
      </c>
      <c r="F75" s="23" t="s">
        <v>1053</v>
      </c>
      <c r="G75" s="3" t="s">
        <v>1021</v>
      </c>
    </row>
    <row r="76" spans="1:7">
      <c r="A76" s="13" t="str">
        <f>_xlfn.CONCAT(Table4[[#This Row],[Code]], " - ", Table4[[#This Row],[Nationality]])</f>
        <v>COD - Democratic Republic of the Congo</v>
      </c>
      <c r="B76" s="3" t="s">
        <v>154</v>
      </c>
      <c r="C76" s="2" t="s">
        <v>153</v>
      </c>
      <c r="E76" s="22" t="s">
        <v>1054</v>
      </c>
      <c r="F76" s="23" t="s">
        <v>1055</v>
      </c>
      <c r="G76" s="3" t="s">
        <v>1021</v>
      </c>
    </row>
    <row r="77" spans="1:7">
      <c r="A77" s="13" t="str">
        <f>_xlfn.CONCAT(Table4[[#This Row],[Code]], " - ", Table4[[#This Row],[Nationality]])</f>
        <v>DNK - Denmark</v>
      </c>
      <c r="B77" s="3" t="s">
        <v>156</v>
      </c>
      <c r="C77" s="2" t="s">
        <v>155</v>
      </c>
      <c r="E77" s="22" t="s">
        <v>1076</v>
      </c>
      <c r="F77" s="23" t="s">
        <v>1077</v>
      </c>
      <c r="G77" s="3" t="s">
        <v>1021</v>
      </c>
    </row>
    <row r="78" spans="1:7">
      <c r="A78" s="13" t="str">
        <f>_xlfn.CONCAT(Table4[[#This Row],[Code]], " - ", Table4[[#This Row],[Nationality]])</f>
        <v>DJI - Djibouti</v>
      </c>
      <c r="B78" s="3" t="s">
        <v>158</v>
      </c>
      <c r="C78" s="2" t="s">
        <v>157</v>
      </c>
      <c r="E78" s="22" t="s">
        <v>1086</v>
      </c>
      <c r="F78" s="23" t="s">
        <v>1087</v>
      </c>
      <c r="G78" s="3" t="s">
        <v>1021</v>
      </c>
    </row>
    <row r="79" spans="1:7">
      <c r="A79" s="13" t="str">
        <f>_xlfn.CONCAT(Table4[[#This Row],[Code]], " - ", Table4[[#This Row],[Nationality]])</f>
        <v>DMA - Dominica</v>
      </c>
      <c r="B79" s="3" t="s">
        <v>160</v>
      </c>
      <c r="C79" s="2" t="s">
        <v>159</v>
      </c>
      <c r="E79" s="22" t="s">
        <v>1110</v>
      </c>
      <c r="F79" s="23" t="s">
        <v>1111</v>
      </c>
      <c r="G79" s="3" t="s">
        <v>1021</v>
      </c>
    </row>
    <row r="80" spans="1:7">
      <c r="A80" s="13" t="str">
        <f>_xlfn.CONCAT(Table4[[#This Row],[Code]], " - ", Table4[[#This Row],[Nationality]])</f>
        <v>DOM - Dominican Republic</v>
      </c>
      <c r="B80" s="3" t="s">
        <v>162</v>
      </c>
      <c r="C80" s="2" t="s">
        <v>161</v>
      </c>
      <c r="E80" s="22" t="s">
        <v>1148</v>
      </c>
      <c r="F80" s="23" t="s">
        <v>1149</v>
      </c>
      <c r="G80" s="3" t="s">
        <v>1021</v>
      </c>
    </row>
    <row r="81" spans="1:7">
      <c r="A81" s="13" t="str">
        <f>_xlfn.CONCAT(Table4[[#This Row],[Code]], " - ", Table4[[#This Row],[Nationality]])</f>
        <v>ECU - Ecuador</v>
      </c>
      <c r="B81" s="3" t="s">
        <v>164</v>
      </c>
      <c r="C81" s="2" t="s">
        <v>163</v>
      </c>
      <c r="E81" s="22" t="s">
        <v>754</v>
      </c>
      <c r="F81" s="23" t="s">
        <v>755</v>
      </c>
      <c r="G81" s="3" t="s">
        <v>677</v>
      </c>
    </row>
    <row r="82" spans="1:7">
      <c r="A82" s="13" t="str">
        <f>_xlfn.CONCAT(Table4[[#This Row],[Code]], " - ", Table4[[#This Row],[Nationality]])</f>
        <v>EGY - Egypt</v>
      </c>
      <c r="B82" s="3" t="s">
        <v>166</v>
      </c>
      <c r="C82" s="2" t="s">
        <v>165</v>
      </c>
      <c r="E82" s="22" t="s">
        <v>766</v>
      </c>
      <c r="F82" s="23" t="s">
        <v>767</v>
      </c>
      <c r="G82" s="3" t="s">
        <v>677</v>
      </c>
    </row>
    <row r="83" spans="1:7">
      <c r="A83" s="13" t="str">
        <f>_xlfn.CONCAT(Table4[[#This Row],[Code]], " - ", Table4[[#This Row],[Nationality]])</f>
        <v>SLV - El Salvador</v>
      </c>
      <c r="B83" s="3" t="s">
        <v>168</v>
      </c>
      <c r="C83" s="2" t="s">
        <v>167</v>
      </c>
      <c r="E83" s="22" t="s">
        <v>714</v>
      </c>
      <c r="F83" s="23" t="s">
        <v>715</v>
      </c>
      <c r="G83" s="3" t="s">
        <v>677</v>
      </c>
    </row>
    <row r="84" spans="1:7">
      <c r="A84" s="13" t="str">
        <f>_xlfn.CONCAT(Table4[[#This Row],[Code]], " - ", Table4[[#This Row],[Nationality]])</f>
        <v>GNQ - Equatorial Guinea</v>
      </c>
      <c r="B84" s="3" t="s">
        <v>170</v>
      </c>
      <c r="C84" s="2" t="s">
        <v>169</v>
      </c>
      <c r="E84" s="22" t="s">
        <v>678</v>
      </c>
      <c r="F84" s="23" t="s">
        <v>679</v>
      </c>
      <c r="G84" s="3" t="s">
        <v>677</v>
      </c>
    </row>
    <row r="85" spans="1:7">
      <c r="A85" s="13" t="str">
        <f>_xlfn.CONCAT(Table4[[#This Row],[Code]], " - ", Table4[[#This Row],[Nationality]])</f>
        <v>ERI - Eritrea</v>
      </c>
      <c r="B85" s="3" t="s">
        <v>172</v>
      </c>
      <c r="C85" s="2" t="s">
        <v>171</v>
      </c>
      <c r="E85" s="22" t="s">
        <v>682</v>
      </c>
      <c r="F85" s="23" t="s">
        <v>683</v>
      </c>
      <c r="G85" s="3" t="s">
        <v>677</v>
      </c>
    </row>
    <row r="86" spans="1:7">
      <c r="A86" s="13" t="str">
        <f>_xlfn.CONCAT(Table4[[#This Row],[Code]], " - ", Table4[[#This Row],[Nationality]])</f>
        <v>EST - Estonia</v>
      </c>
      <c r="B86" s="3" t="s">
        <v>174</v>
      </c>
      <c r="C86" s="2" t="s">
        <v>173</v>
      </c>
      <c r="E86" s="22" t="s">
        <v>686</v>
      </c>
      <c r="F86" s="23" t="s">
        <v>687</v>
      </c>
      <c r="G86" s="3" t="s">
        <v>677</v>
      </c>
    </row>
    <row r="87" spans="1:7">
      <c r="A87" s="13" t="str">
        <f>_xlfn.CONCAT(Table4[[#This Row],[Code]], " - ", Table4[[#This Row],[Nationality]])</f>
        <v>ETH - Ethiopia</v>
      </c>
      <c r="B87" s="3" t="s">
        <v>176</v>
      </c>
      <c r="C87" s="2" t="s">
        <v>175</v>
      </c>
      <c r="E87" s="22" t="s">
        <v>696</v>
      </c>
      <c r="F87" s="23" t="s">
        <v>697</v>
      </c>
      <c r="G87" s="3" t="s">
        <v>677</v>
      </c>
    </row>
    <row r="88" spans="1:7">
      <c r="A88" s="13" t="str">
        <f>_xlfn.CONCAT(Table4[[#This Row],[Code]], " - ", Table4[[#This Row],[Nationality]])</f>
        <v>FLK - Falkland Islands (GBR)</v>
      </c>
      <c r="B88" s="3" t="s">
        <v>178</v>
      </c>
      <c r="C88" s="2" t="s">
        <v>177</v>
      </c>
      <c r="E88" s="22" t="s">
        <v>700</v>
      </c>
      <c r="F88" s="23" t="s">
        <v>701</v>
      </c>
      <c r="G88" s="3" t="s">
        <v>677</v>
      </c>
    </row>
    <row r="89" spans="1:7">
      <c r="A89" s="13" t="str">
        <f>_xlfn.CONCAT(Table4[[#This Row],[Code]], " - ", Table4[[#This Row],[Nationality]])</f>
        <v>FRO - Faroe Islands</v>
      </c>
      <c r="B89" s="3" t="s">
        <v>180</v>
      </c>
      <c r="C89" s="2" t="s">
        <v>179</v>
      </c>
      <c r="E89" s="22" t="s">
        <v>702</v>
      </c>
      <c r="F89" s="23" t="s">
        <v>703</v>
      </c>
      <c r="G89" s="3" t="s">
        <v>677</v>
      </c>
    </row>
    <row r="90" spans="1:7">
      <c r="A90" s="13" t="str">
        <f>_xlfn.CONCAT(Table4[[#This Row],[Code]], " - ", Table4[[#This Row],[Nationality]])</f>
        <v>FRY - Federal Republic of Yugoslavia</v>
      </c>
      <c r="B90" s="3" t="s">
        <v>182</v>
      </c>
      <c r="C90" s="2" t="s">
        <v>181</v>
      </c>
      <c r="E90" s="22" t="s">
        <v>712</v>
      </c>
      <c r="F90" s="23" t="s">
        <v>713</v>
      </c>
      <c r="G90" s="3" t="s">
        <v>677</v>
      </c>
    </row>
    <row r="91" spans="1:7">
      <c r="A91" s="13" t="str">
        <f>_xlfn.CONCAT(Table4[[#This Row],[Code]], " - ", Table4[[#This Row],[Nationality]])</f>
        <v>FJI - Fiji</v>
      </c>
      <c r="B91" s="3" t="s">
        <v>184</v>
      </c>
      <c r="C91" s="2" t="s">
        <v>183</v>
      </c>
      <c r="E91" s="22" t="s">
        <v>720</v>
      </c>
      <c r="F91" s="23" t="s">
        <v>721</v>
      </c>
      <c r="G91" s="3" t="s">
        <v>677</v>
      </c>
    </row>
    <row r="92" spans="1:7">
      <c r="A92" s="13" t="str">
        <f>_xlfn.CONCAT(Table4[[#This Row],[Code]], " - ", Table4[[#This Row],[Nationality]])</f>
        <v>FIN - Finland</v>
      </c>
      <c r="B92" s="3" t="s">
        <v>186</v>
      </c>
      <c r="C92" s="2" t="s">
        <v>185</v>
      </c>
      <c r="E92" s="22" t="s">
        <v>734</v>
      </c>
      <c r="F92" s="23" t="s">
        <v>735</v>
      </c>
      <c r="G92" s="3" t="s">
        <v>677</v>
      </c>
    </row>
    <row r="93" spans="1:7">
      <c r="A93" s="13" t="str">
        <f>_xlfn.CONCAT(Table4[[#This Row],[Code]], " - ", Table4[[#This Row],[Nationality]])</f>
        <v>FRA - France</v>
      </c>
      <c r="B93" s="3" t="s">
        <v>188</v>
      </c>
      <c r="C93" s="2" t="s">
        <v>187</v>
      </c>
      <c r="E93" s="22" t="s">
        <v>748</v>
      </c>
      <c r="F93" s="23" t="s">
        <v>749</v>
      </c>
      <c r="G93" s="3" t="s">
        <v>677</v>
      </c>
    </row>
    <row r="94" spans="1:7">
      <c r="A94" s="13" t="str">
        <f>_xlfn.CONCAT(Table4[[#This Row],[Code]], " - ", Table4[[#This Row],[Nationality]])</f>
        <v>AFI - French Afar and Issas</v>
      </c>
      <c r="B94" s="3" t="s">
        <v>190</v>
      </c>
      <c r="C94" s="2" t="s">
        <v>189</v>
      </c>
      <c r="E94" s="22" t="s">
        <v>762</v>
      </c>
      <c r="F94" s="23" t="s">
        <v>763</v>
      </c>
      <c r="G94" s="3" t="s">
        <v>677</v>
      </c>
    </row>
    <row r="95" spans="1:7">
      <c r="A95" s="13" t="str">
        <f>_xlfn.CONCAT(Table4[[#This Row],[Code]], " - ", Table4[[#This Row],[Nationality]])</f>
        <v>GUF - French Guiana</v>
      </c>
      <c r="B95" s="3" t="s">
        <v>192</v>
      </c>
      <c r="C95" s="2" t="s">
        <v>191</v>
      </c>
      <c r="E95" s="22" t="s">
        <v>768</v>
      </c>
      <c r="F95" s="23" t="s">
        <v>769</v>
      </c>
      <c r="G95" s="3" t="s">
        <v>677</v>
      </c>
    </row>
    <row r="96" spans="1:7">
      <c r="A96" s="13" t="str">
        <f>_xlfn.CONCAT(Table4[[#This Row],[Code]], " - ", Table4[[#This Row],[Nationality]])</f>
        <v>FXX - French Metropolitan</v>
      </c>
      <c r="B96" s="3" t="s">
        <v>194</v>
      </c>
      <c r="C96" s="2" t="s">
        <v>193</v>
      </c>
      <c r="E96" s="22" t="s">
        <v>1193</v>
      </c>
      <c r="F96" s="23" t="s">
        <v>1194</v>
      </c>
      <c r="G96" s="3" t="s">
        <v>1170</v>
      </c>
    </row>
    <row r="97" spans="1:7">
      <c r="A97" s="13" t="str">
        <f>_xlfn.CONCAT(Table4[[#This Row],[Code]], " - ", Table4[[#This Row],[Nationality]])</f>
        <v>PYF - French Polynesia</v>
      </c>
      <c r="B97" s="3" t="s">
        <v>196</v>
      </c>
      <c r="C97" s="2" t="s">
        <v>195</v>
      </c>
      <c r="E97" s="22" t="s">
        <v>1175</v>
      </c>
      <c r="F97" s="23" t="s">
        <v>1176</v>
      </c>
      <c r="G97" s="3" t="s">
        <v>1170</v>
      </c>
    </row>
    <row r="98" spans="1:7">
      <c r="A98" s="13" t="str">
        <f>_xlfn.CONCAT(Table4[[#This Row],[Code]], " - ", Table4[[#This Row],[Nationality]])</f>
        <v>ATF - French Southern Territories</v>
      </c>
      <c r="B98" s="3" t="s">
        <v>198</v>
      </c>
      <c r="C98" s="2" t="s">
        <v>197</v>
      </c>
      <c r="E98" s="22" t="s">
        <v>1179</v>
      </c>
      <c r="F98" s="23" t="s">
        <v>1180</v>
      </c>
      <c r="G98" s="3" t="s">
        <v>1170</v>
      </c>
    </row>
    <row r="99" spans="1:7">
      <c r="A99" s="13" t="str">
        <f>_xlfn.CONCAT(Table4[[#This Row],[Code]], " - ", Table4[[#This Row],[Nationality]])</f>
        <v>GAB - Gabon</v>
      </c>
      <c r="B99" s="3" t="s">
        <v>200</v>
      </c>
      <c r="C99" s="2" t="s">
        <v>199</v>
      </c>
      <c r="E99" s="22" t="s">
        <v>1189</v>
      </c>
      <c r="F99" s="23" t="s">
        <v>1190</v>
      </c>
      <c r="G99" s="3" t="s">
        <v>1170</v>
      </c>
    </row>
    <row r="100" spans="1:7">
      <c r="A100" s="13" t="str">
        <f>_xlfn.CONCAT(Table4[[#This Row],[Code]], " - ", Table4[[#This Row],[Nationality]])</f>
        <v>GMB - Gambia</v>
      </c>
      <c r="B100" s="3" t="s">
        <v>202</v>
      </c>
      <c r="C100" s="2" t="s">
        <v>201</v>
      </c>
      <c r="E100" s="22" t="s">
        <v>1191</v>
      </c>
      <c r="F100" s="23" t="s">
        <v>1192</v>
      </c>
      <c r="G100" s="3" t="s">
        <v>1170</v>
      </c>
    </row>
    <row r="101" spans="1:7">
      <c r="A101" s="13" t="str">
        <f>_xlfn.CONCAT(Table4[[#This Row],[Code]], " - ", Table4[[#This Row],[Nationality]])</f>
        <v>GEO - Georgia</v>
      </c>
      <c r="B101" s="3" t="s">
        <v>204</v>
      </c>
      <c r="C101" s="2" t="s">
        <v>203</v>
      </c>
      <c r="E101" s="22" t="s">
        <v>1219</v>
      </c>
      <c r="F101" s="23" t="s">
        <v>1220</v>
      </c>
      <c r="G101" s="3" t="s">
        <v>1170</v>
      </c>
    </row>
    <row r="102" spans="1:7">
      <c r="A102" s="13" t="str">
        <f>_xlfn.CONCAT(Table4[[#This Row],[Code]], " - ", Table4[[#This Row],[Nationality]])</f>
        <v>DEU - Germany</v>
      </c>
      <c r="B102" s="3" t="s">
        <v>206</v>
      </c>
      <c r="C102" s="2" t="s">
        <v>205</v>
      </c>
      <c r="E102" s="22" t="s">
        <v>1225</v>
      </c>
      <c r="F102" s="23" t="s">
        <v>1226</v>
      </c>
      <c r="G102" s="3" t="s">
        <v>1170</v>
      </c>
    </row>
    <row r="103" spans="1:7">
      <c r="A103" s="13" t="str">
        <f>_xlfn.CONCAT(Table4[[#This Row],[Code]], " - ", Table4[[#This Row],[Nationality]])</f>
        <v>GHA - Ghana</v>
      </c>
      <c r="B103" s="3" t="s">
        <v>208</v>
      </c>
      <c r="C103" s="2" t="s">
        <v>207</v>
      </c>
      <c r="E103" s="22" t="s">
        <v>1104</v>
      </c>
      <c r="F103" s="23" t="s">
        <v>1105</v>
      </c>
      <c r="G103" s="3" t="s">
        <v>1021</v>
      </c>
    </row>
    <row r="104" spans="1:7">
      <c r="A104" s="13" t="str">
        <f>_xlfn.CONCAT(Table4[[#This Row],[Code]], " - ", Table4[[#This Row],[Nationality]])</f>
        <v>GIB - Gibraltar (GBR)</v>
      </c>
      <c r="B104" s="3" t="s">
        <v>210</v>
      </c>
      <c r="C104" s="2" t="s">
        <v>209</v>
      </c>
      <c r="E104" s="22" t="s">
        <v>1124</v>
      </c>
      <c r="F104" s="23" t="s">
        <v>1125</v>
      </c>
      <c r="G104" s="3" t="s">
        <v>1021</v>
      </c>
    </row>
    <row r="105" spans="1:7">
      <c r="A105" s="13" t="str">
        <f>_xlfn.CONCAT(Table4[[#This Row],[Code]], " - ", Table4[[#This Row],[Nationality]])</f>
        <v>XGL - Gilbert Islands</v>
      </c>
      <c r="B105" s="3" t="s">
        <v>212</v>
      </c>
      <c r="C105" s="2" t="s">
        <v>211</v>
      </c>
      <c r="E105" s="22" t="s">
        <v>1072</v>
      </c>
      <c r="F105" s="23" t="s">
        <v>1073</v>
      </c>
      <c r="G105" s="3" t="s">
        <v>1021</v>
      </c>
    </row>
    <row r="106" spans="1:7">
      <c r="A106" s="13" t="str">
        <f>_xlfn.CONCAT(Table4[[#This Row],[Code]], " - ", Table4[[#This Row],[Nationality]])</f>
        <v>GRC - Greece</v>
      </c>
      <c r="B106" s="3" t="s">
        <v>214</v>
      </c>
      <c r="C106" s="2" t="s">
        <v>213</v>
      </c>
      <c r="E106" s="22" t="s">
        <v>1028</v>
      </c>
      <c r="F106" s="23" t="s">
        <v>1029</v>
      </c>
      <c r="G106" s="3" t="s">
        <v>1021</v>
      </c>
    </row>
    <row r="107" spans="1:7">
      <c r="A107" s="13" t="str">
        <f>_xlfn.CONCAT(Table4[[#This Row],[Code]], " - ", Table4[[#This Row],[Nationality]])</f>
        <v>GRL - Greenland</v>
      </c>
      <c r="B107" s="3" t="s">
        <v>216</v>
      </c>
      <c r="C107" s="2" t="s">
        <v>215</v>
      </c>
      <c r="E107" s="22" t="s">
        <v>1050</v>
      </c>
      <c r="F107" s="23" t="s">
        <v>1051</v>
      </c>
      <c r="G107" s="3" t="s">
        <v>1021</v>
      </c>
    </row>
    <row r="108" spans="1:7">
      <c r="A108" s="13" t="str">
        <f>_xlfn.CONCAT(Table4[[#This Row],[Code]], " - ", Table4[[#This Row],[Nationality]])</f>
        <v>GRD - Grenada</v>
      </c>
      <c r="B108" s="3" t="s">
        <v>218</v>
      </c>
      <c r="C108" s="2" t="s">
        <v>217</v>
      </c>
      <c r="E108" s="22" t="s">
        <v>1056</v>
      </c>
      <c r="F108" s="23" t="s">
        <v>1057</v>
      </c>
      <c r="G108" s="3" t="s">
        <v>1021</v>
      </c>
    </row>
    <row r="109" spans="1:7">
      <c r="A109" s="13" t="str">
        <f>_xlfn.CONCAT(Table4[[#This Row],[Code]], " - ", Table4[[#This Row],[Nationality]])</f>
        <v>GLP - Guadeloupe</v>
      </c>
      <c r="B109" s="3" t="s">
        <v>220</v>
      </c>
      <c r="C109" s="2" t="s">
        <v>219</v>
      </c>
      <c r="E109" s="22" t="s">
        <v>1062</v>
      </c>
      <c r="F109" s="23" t="s">
        <v>1063</v>
      </c>
      <c r="G109" s="3" t="s">
        <v>1021</v>
      </c>
    </row>
    <row r="110" spans="1:7">
      <c r="A110" s="13" t="str">
        <f>_xlfn.CONCAT(Table4[[#This Row],[Code]], " - ", Table4[[#This Row],[Nationality]])</f>
        <v>GUM - Guam</v>
      </c>
      <c r="B110" s="3" t="s">
        <v>222</v>
      </c>
      <c r="C110" s="2" t="s">
        <v>221</v>
      </c>
      <c r="E110" s="22" t="s">
        <v>1066</v>
      </c>
      <c r="F110" s="23" t="s">
        <v>1067</v>
      </c>
      <c r="G110" s="3" t="s">
        <v>1021</v>
      </c>
    </row>
    <row r="111" spans="1:7">
      <c r="A111" s="13" t="str">
        <f>_xlfn.CONCAT(Table4[[#This Row],[Code]], " - ", Table4[[#This Row],[Nationality]])</f>
        <v>GTM - Guatemala</v>
      </c>
      <c r="B111" s="3" t="s">
        <v>224</v>
      </c>
      <c r="C111" s="2" t="s">
        <v>223</v>
      </c>
      <c r="E111" s="22" t="s">
        <v>1074</v>
      </c>
      <c r="F111" s="23" t="s">
        <v>1075</v>
      </c>
      <c r="G111" s="3" t="s">
        <v>1021</v>
      </c>
    </row>
    <row r="112" spans="1:7">
      <c r="A112" s="13" t="str">
        <f>_xlfn.CONCAT(Table4[[#This Row],[Code]], " - ", Table4[[#This Row],[Nationality]])</f>
        <v>GGY - Guernsey</v>
      </c>
      <c r="B112" s="3" t="s">
        <v>226</v>
      </c>
      <c r="C112" s="2" t="s">
        <v>225</v>
      </c>
      <c r="E112" s="22" t="s">
        <v>1078</v>
      </c>
      <c r="F112" s="23" t="s">
        <v>1079</v>
      </c>
      <c r="G112" s="3" t="s">
        <v>1021</v>
      </c>
    </row>
    <row r="113" spans="1:7">
      <c r="A113" s="13" t="str">
        <f>_xlfn.CONCAT(Table4[[#This Row],[Code]], " - ", Table4[[#This Row],[Nationality]])</f>
        <v>GIN - Guinea</v>
      </c>
      <c r="B113" s="3" t="s">
        <v>228</v>
      </c>
      <c r="C113" s="2" t="s">
        <v>227</v>
      </c>
      <c r="E113" s="22" t="s">
        <v>1098</v>
      </c>
      <c r="F113" s="23" t="s">
        <v>1099</v>
      </c>
      <c r="G113" s="3" t="s">
        <v>1021</v>
      </c>
    </row>
    <row r="114" spans="1:7">
      <c r="A114" s="13" t="str">
        <f>_xlfn.CONCAT(Table4[[#This Row],[Code]], " - ", Table4[[#This Row],[Nationality]])</f>
        <v>GNB - Guinea-Bissau</v>
      </c>
      <c r="B114" s="3" t="s">
        <v>230</v>
      </c>
      <c r="C114" s="2" t="s">
        <v>229</v>
      </c>
      <c r="E114" s="22" t="s">
        <v>1114</v>
      </c>
      <c r="F114" s="23" t="s">
        <v>1115</v>
      </c>
      <c r="G114" s="3" t="s">
        <v>1021</v>
      </c>
    </row>
    <row r="115" spans="1:7">
      <c r="A115" s="13" t="str">
        <f>_xlfn.CONCAT(Table4[[#This Row],[Code]], " - ", Table4[[#This Row],[Nationality]])</f>
        <v>GUY - Guyana</v>
      </c>
      <c r="B115" s="3" t="s">
        <v>232</v>
      </c>
      <c r="C115" s="2" t="s">
        <v>231</v>
      </c>
      <c r="E115" s="22" t="s">
        <v>1136</v>
      </c>
      <c r="F115" s="23" t="s">
        <v>1137</v>
      </c>
      <c r="G115" s="3" t="s">
        <v>1021</v>
      </c>
    </row>
    <row r="116" spans="1:7">
      <c r="A116" s="13" t="str">
        <f>_xlfn.CONCAT(Table4[[#This Row],[Code]], " - ", Table4[[#This Row],[Nationality]])</f>
        <v>HTI - Haiti</v>
      </c>
      <c r="B116" s="3" t="s">
        <v>234</v>
      </c>
      <c r="C116" s="2" t="s">
        <v>233</v>
      </c>
      <c r="E116" s="22" t="s">
        <v>1156</v>
      </c>
      <c r="F116" s="23" t="s">
        <v>1157</v>
      </c>
      <c r="G116" s="3" t="s">
        <v>1021</v>
      </c>
    </row>
    <row r="117" spans="1:7">
      <c r="A117" s="13" t="str">
        <f>_xlfn.CONCAT(Table4[[#This Row],[Code]], " - ", Table4[[#This Row],[Nationality]])</f>
        <v>HMD - Heard &amp; McDonald Islands</v>
      </c>
      <c r="B117" s="3" t="s">
        <v>236</v>
      </c>
      <c r="C117" s="2" t="s">
        <v>235</v>
      </c>
      <c r="E117" s="22" t="s">
        <v>1293</v>
      </c>
      <c r="F117" s="23" t="s">
        <v>1294</v>
      </c>
      <c r="G117" s="3" t="s">
        <v>1282</v>
      </c>
    </row>
    <row r="118" spans="1:7">
      <c r="A118" s="13" t="str">
        <f>_xlfn.CONCAT(Table4[[#This Row],[Code]], " - ", Table4[[#This Row],[Nationality]])</f>
        <v>VAT - Holy See (Vatican City State)</v>
      </c>
      <c r="B118" s="3" t="s">
        <v>238</v>
      </c>
      <c r="C118" s="2" t="s">
        <v>237</v>
      </c>
      <c r="E118" s="22" t="s">
        <v>1341</v>
      </c>
      <c r="F118" s="23" t="s">
        <v>1342</v>
      </c>
      <c r="G118" s="3" t="s">
        <v>1282</v>
      </c>
    </row>
    <row r="119" spans="1:7">
      <c r="A119" s="13" t="str">
        <f>_xlfn.CONCAT(Table4[[#This Row],[Code]], " - ", Table4[[#This Row],[Nationality]])</f>
        <v>HND - Honduras</v>
      </c>
      <c r="B119" s="3" t="s">
        <v>240</v>
      </c>
      <c r="C119" s="2" t="s">
        <v>239</v>
      </c>
      <c r="E119" s="22" t="s">
        <v>1283</v>
      </c>
      <c r="F119" s="23" t="s">
        <v>1284</v>
      </c>
      <c r="G119" s="3" t="s">
        <v>1282</v>
      </c>
    </row>
    <row r="120" spans="1:7">
      <c r="A120" s="13" t="str">
        <f>_xlfn.CONCAT(Table4[[#This Row],[Code]], " - ", Table4[[#This Row],[Nationality]])</f>
        <v>HKG - Hong Kong Special Administrative Region of China</v>
      </c>
      <c r="B120" s="3" t="s">
        <v>242</v>
      </c>
      <c r="C120" s="2" t="s">
        <v>241</v>
      </c>
      <c r="E120" s="22" t="s">
        <v>1305</v>
      </c>
      <c r="F120" s="23" t="s">
        <v>1306</v>
      </c>
      <c r="G120" s="3" t="s">
        <v>1282</v>
      </c>
    </row>
    <row r="121" spans="1:7">
      <c r="A121" s="13" t="str">
        <f>_xlfn.CONCAT(Table4[[#This Row],[Code]], " - ", Table4[[#This Row],[Nationality]])</f>
        <v>HUN - Hungary</v>
      </c>
      <c r="B121" s="3" t="s">
        <v>244</v>
      </c>
      <c r="C121" s="2" t="s">
        <v>243</v>
      </c>
      <c r="E121" s="22" t="s">
        <v>1339</v>
      </c>
      <c r="F121" s="23" t="s">
        <v>1340</v>
      </c>
      <c r="G121" s="3" t="s">
        <v>1282</v>
      </c>
    </row>
    <row r="122" spans="1:7">
      <c r="A122" s="13" t="str">
        <f>_xlfn.CONCAT(Table4[[#This Row],[Code]], " - ", Table4[[#This Row],[Nationality]])</f>
        <v>ISL - Iceland</v>
      </c>
      <c r="B122" s="3" t="s">
        <v>246</v>
      </c>
      <c r="C122" s="2" t="s">
        <v>245</v>
      </c>
      <c r="E122" s="22" t="s">
        <v>1343</v>
      </c>
      <c r="F122" s="23" t="s">
        <v>1344</v>
      </c>
      <c r="G122" s="3" t="s">
        <v>1282</v>
      </c>
    </row>
    <row r="123" spans="1:7">
      <c r="A123" s="13" t="str">
        <f>_xlfn.CONCAT(Table4[[#This Row],[Code]], " - ", Table4[[#This Row],[Nationality]])</f>
        <v>IND - India</v>
      </c>
      <c r="B123" s="3" t="s">
        <v>248</v>
      </c>
      <c r="C123" s="2" t="s">
        <v>247</v>
      </c>
      <c r="E123" s="22" t="s">
        <v>1345</v>
      </c>
      <c r="F123" s="23" t="s">
        <v>1346</v>
      </c>
      <c r="G123" s="3" t="s">
        <v>1282</v>
      </c>
    </row>
    <row r="124" spans="1:7">
      <c r="A124" s="13" t="str">
        <f>_xlfn.CONCAT(Table4[[#This Row],[Code]], " - ", Table4[[#This Row],[Nationality]])</f>
        <v>IDN - Indonesia</v>
      </c>
      <c r="B124" s="3" t="s">
        <v>250</v>
      </c>
      <c r="C124" s="2" t="s">
        <v>249</v>
      </c>
      <c r="E124" s="22" t="s">
        <v>1297</v>
      </c>
      <c r="F124" s="23" t="s">
        <v>1298</v>
      </c>
      <c r="G124" s="3" t="s">
        <v>1282</v>
      </c>
    </row>
    <row r="125" spans="1:7">
      <c r="A125" s="13" t="str">
        <f>_xlfn.CONCAT(Table4[[#This Row],[Code]], " - ", Table4[[#This Row],[Nationality]])</f>
        <v>IRN - Iran (Islamic Republic of)</v>
      </c>
      <c r="B125" s="3" t="s">
        <v>252</v>
      </c>
      <c r="C125" s="2" t="s">
        <v>251</v>
      </c>
      <c r="E125" s="22" t="s">
        <v>722</v>
      </c>
      <c r="F125" s="23" t="s">
        <v>723</v>
      </c>
      <c r="G125" s="3" t="s">
        <v>677</v>
      </c>
    </row>
    <row r="126" spans="1:7">
      <c r="A126" s="13" t="str">
        <f>_xlfn.CONCAT(Table4[[#This Row],[Code]], " - ", Table4[[#This Row],[Nationality]])</f>
        <v>IRQ - Iraq</v>
      </c>
      <c r="B126" s="3" t="s">
        <v>254</v>
      </c>
      <c r="C126" s="2" t="s">
        <v>253</v>
      </c>
      <c r="E126" s="22" t="s">
        <v>690</v>
      </c>
      <c r="F126" s="23" t="s">
        <v>691</v>
      </c>
      <c r="G126" s="3" t="s">
        <v>677</v>
      </c>
    </row>
    <row r="127" spans="1:7">
      <c r="A127" s="13" t="str">
        <f>_xlfn.CONCAT(Table4[[#This Row],[Code]], " - ", Table4[[#This Row],[Nationality]])</f>
        <v>IRL - Ireland</v>
      </c>
      <c r="B127" s="3" t="s">
        <v>256</v>
      </c>
      <c r="C127" s="2" t="s">
        <v>255</v>
      </c>
      <c r="E127" s="22" t="s">
        <v>704</v>
      </c>
      <c r="F127" s="23" t="s">
        <v>705</v>
      </c>
      <c r="G127" s="3" t="s">
        <v>677</v>
      </c>
    </row>
    <row r="128" spans="1:7">
      <c r="A128" s="13" t="str">
        <f>_xlfn.CONCAT(Table4[[#This Row],[Code]], " - ", Table4[[#This Row],[Nationality]])</f>
        <v>IMN - Isle of Man</v>
      </c>
      <c r="B128" s="3" t="s">
        <v>258</v>
      </c>
      <c r="C128" s="2" t="s">
        <v>257</v>
      </c>
      <c r="E128" s="22" t="s">
        <v>708</v>
      </c>
      <c r="F128" s="23" t="s">
        <v>709</v>
      </c>
      <c r="G128" s="3" t="s">
        <v>677</v>
      </c>
    </row>
    <row r="129" spans="1:7">
      <c r="A129" s="13" t="str">
        <f>_xlfn.CONCAT(Table4[[#This Row],[Code]], " - ", Table4[[#This Row],[Nationality]])</f>
        <v>ISR - Israel</v>
      </c>
      <c r="B129" s="3" t="s">
        <v>260</v>
      </c>
      <c r="C129" s="2" t="s">
        <v>259</v>
      </c>
      <c r="E129" s="22" t="s">
        <v>724</v>
      </c>
      <c r="F129" s="23" t="s">
        <v>725</v>
      </c>
      <c r="G129" s="3" t="s">
        <v>677</v>
      </c>
    </row>
    <row r="130" spans="1:7">
      <c r="A130" s="13" t="str">
        <f>_xlfn.CONCAT(Table4[[#This Row],[Code]], " - ", Table4[[#This Row],[Nationality]])</f>
        <v>ITA - Italy</v>
      </c>
      <c r="B130" s="3" t="s">
        <v>262</v>
      </c>
      <c r="C130" s="2" t="s">
        <v>261</v>
      </c>
      <c r="E130" s="22" t="s">
        <v>740</v>
      </c>
      <c r="F130" s="23" t="s">
        <v>741</v>
      </c>
      <c r="G130" s="3" t="s">
        <v>677</v>
      </c>
    </row>
    <row r="131" spans="1:7">
      <c r="A131" s="13" t="str">
        <f>_xlfn.CONCAT(Table4[[#This Row],[Code]], " - ", Table4[[#This Row],[Nationality]])</f>
        <v>JAM - Jamaica</v>
      </c>
      <c r="B131" s="3" t="s">
        <v>264</v>
      </c>
      <c r="C131" s="2" t="s">
        <v>263</v>
      </c>
      <c r="E131" s="22" t="s">
        <v>756</v>
      </c>
      <c r="F131" s="23" t="s">
        <v>757</v>
      </c>
      <c r="G131" s="3" t="s">
        <v>677</v>
      </c>
    </row>
    <row r="132" spans="1:7">
      <c r="A132" s="13" t="str">
        <f>_xlfn.CONCAT(Table4[[#This Row],[Code]], " - ", Table4[[#This Row],[Nationality]])</f>
        <v>JPN - Japan</v>
      </c>
      <c r="B132" s="3" t="s">
        <v>266</v>
      </c>
      <c r="C132" s="2" t="s">
        <v>265</v>
      </c>
      <c r="E132" s="22" t="s">
        <v>758</v>
      </c>
      <c r="F132" s="23" t="s">
        <v>759</v>
      </c>
      <c r="G132" s="3" t="s">
        <v>677</v>
      </c>
    </row>
    <row r="133" spans="1:7">
      <c r="A133" s="13" t="str">
        <f>_xlfn.CONCAT(Table4[[#This Row],[Code]], " - ", Table4[[#This Row],[Nationality]])</f>
        <v>JEY - Jersey</v>
      </c>
      <c r="B133" s="3" t="s">
        <v>268</v>
      </c>
      <c r="C133" s="2" t="s">
        <v>267</v>
      </c>
      <c r="E133" s="22" t="s">
        <v>764</v>
      </c>
      <c r="F133" s="23" t="s">
        <v>765</v>
      </c>
      <c r="G133" s="3" t="s">
        <v>677</v>
      </c>
    </row>
    <row r="134" spans="1:7">
      <c r="A134" s="13" t="str">
        <f>_xlfn.CONCAT(Table4[[#This Row],[Code]], " - ", Table4[[#This Row],[Nationality]])</f>
        <v>JOR - Jordan</v>
      </c>
      <c r="B134" s="3" t="s">
        <v>270</v>
      </c>
      <c r="C134" s="2" t="s">
        <v>269</v>
      </c>
      <c r="E134" s="22" t="s">
        <v>770</v>
      </c>
      <c r="F134" s="23" t="s">
        <v>771</v>
      </c>
      <c r="G134" s="3" t="s">
        <v>677</v>
      </c>
    </row>
    <row r="135" spans="1:7">
      <c r="A135" s="13" t="str">
        <f>_xlfn.CONCAT(Table4[[#This Row],[Code]], " - ", Table4[[#This Row],[Nationality]])</f>
        <v>KAZ - Kazakhstan</v>
      </c>
      <c r="B135" s="3" t="s">
        <v>272</v>
      </c>
      <c r="C135" s="2" t="s">
        <v>271</v>
      </c>
      <c r="E135" s="22" t="s">
        <v>772</v>
      </c>
      <c r="F135" s="23" t="s">
        <v>773</v>
      </c>
      <c r="G135" s="3" t="s">
        <v>677</v>
      </c>
    </row>
    <row r="136" spans="1:7">
      <c r="A136" s="13" t="str">
        <f>_xlfn.CONCAT(Table4[[#This Row],[Code]], " - ", Table4[[#This Row],[Nationality]])</f>
        <v>KEN - Kenya</v>
      </c>
      <c r="B136" s="3" t="s">
        <v>274</v>
      </c>
      <c r="C136" s="2" t="s">
        <v>273</v>
      </c>
      <c r="E136" s="22" t="s">
        <v>1358</v>
      </c>
      <c r="F136" s="23" t="s">
        <v>1359</v>
      </c>
      <c r="G136" s="3" t="s">
        <v>1349</v>
      </c>
    </row>
    <row r="137" spans="1:7">
      <c r="A137" s="13" t="str">
        <f>_xlfn.CONCAT(Table4[[#This Row],[Code]], " - ", Table4[[#This Row],[Nationality]])</f>
        <v>KIR - Kiribati</v>
      </c>
      <c r="B137" s="3" t="s">
        <v>276</v>
      </c>
      <c r="C137" s="2" t="s">
        <v>275</v>
      </c>
      <c r="E137" s="22" t="s">
        <v>1364</v>
      </c>
      <c r="F137" s="23" t="s">
        <v>1365</v>
      </c>
      <c r="G137" s="3" t="s">
        <v>1349</v>
      </c>
    </row>
    <row r="138" spans="1:7">
      <c r="A138" s="13" t="str">
        <f>_xlfn.CONCAT(Table4[[#This Row],[Code]], " - ", Table4[[#This Row],[Nationality]])</f>
        <v>XXK - Kosovo</v>
      </c>
      <c r="B138" s="3" t="s">
        <v>278</v>
      </c>
      <c r="C138" s="2" t="s">
        <v>277</v>
      </c>
      <c r="E138" s="22" t="s">
        <v>1370</v>
      </c>
      <c r="F138" s="23" t="s">
        <v>1371</v>
      </c>
      <c r="G138" s="3" t="s">
        <v>1349</v>
      </c>
    </row>
    <row r="139" spans="1:7">
      <c r="A139" s="13" t="str">
        <f>_xlfn.CONCAT(Table4[[#This Row],[Code]], " - ", Table4[[#This Row],[Nationality]])</f>
        <v>UNK - Kosovo Resident - UN Issued Travel Document</v>
      </c>
      <c r="B139" s="3" t="s">
        <v>280</v>
      </c>
      <c r="C139" s="2" t="s">
        <v>279</v>
      </c>
      <c r="E139" s="22" t="s">
        <v>1372</v>
      </c>
      <c r="F139" s="23" t="s">
        <v>1373</v>
      </c>
      <c r="G139" s="3" t="s">
        <v>1349</v>
      </c>
    </row>
    <row r="140" spans="1:7">
      <c r="A140" s="13" t="str">
        <f>_xlfn.CONCAT(Table4[[#This Row],[Code]], " - ", Table4[[#This Row],[Nationality]])</f>
        <v>KWT - Kuwait</v>
      </c>
      <c r="B140" s="3" t="s">
        <v>282</v>
      </c>
      <c r="C140" s="2" t="s">
        <v>281</v>
      </c>
      <c r="E140" s="22" t="s">
        <v>1082</v>
      </c>
      <c r="F140" s="23" t="s">
        <v>1083</v>
      </c>
      <c r="G140" s="3" t="s">
        <v>1021</v>
      </c>
    </row>
    <row r="141" spans="1:7">
      <c r="A141" s="13" t="str">
        <f>_xlfn.CONCAT(Table4[[#This Row],[Code]], " - ", Table4[[#This Row],[Nationality]])</f>
        <v>XKW - Kuwait Bidoun</v>
      </c>
      <c r="B141" s="3" t="s">
        <v>284</v>
      </c>
      <c r="C141" s="2" t="s">
        <v>283</v>
      </c>
      <c r="E141" s="22" t="s">
        <v>1090</v>
      </c>
      <c r="F141" s="23" t="s">
        <v>1091</v>
      </c>
      <c r="G141" s="3" t="s">
        <v>1021</v>
      </c>
    </row>
    <row r="142" spans="1:7">
      <c r="A142" s="13" t="str">
        <f>_xlfn.CONCAT(Table4[[#This Row],[Code]], " - ", Table4[[#This Row],[Nationality]])</f>
        <v>KGZ - Kyrgyzstan</v>
      </c>
      <c r="B142" s="3" t="s">
        <v>286</v>
      </c>
      <c r="C142" s="2" t="s">
        <v>285</v>
      </c>
      <c r="E142" s="22" t="s">
        <v>1084</v>
      </c>
      <c r="F142" s="23" t="s">
        <v>1085</v>
      </c>
      <c r="G142" s="3" t="s">
        <v>1021</v>
      </c>
    </row>
    <row r="143" spans="1:7">
      <c r="A143" s="13" t="str">
        <f>_xlfn.CONCAT(Table4[[#This Row],[Code]], " - ", Table4[[#This Row],[Nationality]])</f>
        <v>LAO - Lao People's Democratic Republic</v>
      </c>
      <c r="B143" s="3" t="s">
        <v>288</v>
      </c>
      <c r="C143" s="2" t="s">
        <v>287</v>
      </c>
      <c r="E143" s="22" t="s">
        <v>1024</v>
      </c>
      <c r="F143" s="23" t="s">
        <v>1025</v>
      </c>
      <c r="G143" s="3" t="s">
        <v>1021</v>
      </c>
    </row>
    <row r="144" spans="1:7">
      <c r="A144" s="13" t="str">
        <f>_xlfn.CONCAT(Table4[[#This Row],[Code]], " - ", Table4[[#This Row],[Nationality]])</f>
        <v>LVA - Latvia</v>
      </c>
      <c r="B144" s="3" t="s">
        <v>290</v>
      </c>
      <c r="C144" s="2" t="s">
        <v>289</v>
      </c>
      <c r="E144" s="22" t="s">
        <v>1036</v>
      </c>
      <c r="F144" s="23" t="s">
        <v>1037</v>
      </c>
      <c r="G144" s="3" t="s">
        <v>1021</v>
      </c>
    </row>
    <row r="145" spans="1:7">
      <c r="A145" s="13" t="str">
        <f>_xlfn.CONCAT(Table4[[#This Row],[Code]], " - ", Table4[[#This Row],[Nationality]])</f>
        <v>LBN - Lebanon</v>
      </c>
      <c r="B145" s="3" t="s">
        <v>292</v>
      </c>
      <c r="C145" s="2" t="s">
        <v>291</v>
      </c>
      <c r="E145" s="22" t="s">
        <v>1046</v>
      </c>
      <c r="F145" s="23" t="s">
        <v>1047</v>
      </c>
      <c r="G145" s="3" t="s">
        <v>1021</v>
      </c>
    </row>
    <row r="146" spans="1:7">
      <c r="A146" s="13" t="str">
        <f>_xlfn.CONCAT(Table4[[#This Row],[Code]], " - ", Table4[[#This Row],[Nationality]])</f>
        <v>LSO - Lesotho</v>
      </c>
      <c r="B146" s="3" t="s">
        <v>294</v>
      </c>
      <c r="C146" s="2" t="s">
        <v>293</v>
      </c>
      <c r="E146" s="22" t="s">
        <v>1048</v>
      </c>
      <c r="F146" s="23" t="s">
        <v>1049</v>
      </c>
      <c r="G146" s="3" t="s">
        <v>1021</v>
      </c>
    </row>
    <row r="147" spans="1:7">
      <c r="A147" s="13" t="str">
        <f>_xlfn.CONCAT(Table4[[#This Row],[Code]], " - ", Table4[[#This Row],[Nationality]])</f>
        <v>LBR - Liberia</v>
      </c>
      <c r="B147" s="3" t="s">
        <v>296</v>
      </c>
      <c r="C147" s="2" t="s">
        <v>295</v>
      </c>
      <c r="E147" s="22" t="s">
        <v>1068</v>
      </c>
      <c r="F147" s="23" t="s">
        <v>1069</v>
      </c>
      <c r="G147" s="3" t="s">
        <v>1021</v>
      </c>
    </row>
    <row r="148" spans="1:7">
      <c r="A148" s="13" t="str">
        <f>_xlfn.CONCAT(Table4[[#This Row],[Code]], " - ", Table4[[#This Row],[Nationality]])</f>
        <v>LBY - Libya</v>
      </c>
      <c r="B148" s="3" t="s">
        <v>298</v>
      </c>
      <c r="C148" s="2" t="s">
        <v>297</v>
      </c>
      <c r="E148" s="22" t="s">
        <v>1088</v>
      </c>
      <c r="F148" s="23" t="s">
        <v>1089</v>
      </c>
      <c r="G148" s="3" t="s">
        <v>1021</v>
      </c>
    </row>
    <row r="149" spans="1:7">
      <c r="A149" s="13" t="str">
        <f>_xlfn.CONCAT(Table4[[#This Row],[Code]], " - ", Table4[[#This Row],[Nationality]])</f>
        <v>LIE - Liechtenstein</v>
      </c>
      <c r="B149" s="3" t="s">
        <v>300</v>
      </c>
      <c r="C149" s="2" t="s">
        <v>299</v>
      </c>
      <c r="E149" s="22" t="s">
        <v>1116</v>
      </c>
      <c r="F149" s="23" t="s">
        <v>1117</v>
      </c>
      <c r="G149" s="3" t="s">
        <v>1021</v>
      </c>
    </row>
    <row r="150" spans="1:7">
      <c r="A150" s="13" t="str">
        <f>_xlfn.CONCAT(Table4[[#This Row],[Code]], " - ", Table4[[#This Row],[Nationality]])</f>
        <v>LTU - Lithuania</v>
      </c>
      <c r="B150" s="3" t="s">
        <v>302</v>
      </c>
      <c r="C150" s="2" t="s">
        <v>301</v>
      </c>
      <c r="E150" s="22" t="s">
        <v>1064</v>
      </c>
      <c r="F150" s="23" t="s">
        <v>1065</v>
      </c>
      <c r="G150" s="3" t="s">
        <v>1021</v>
      </c>
    </row>
    <row r="151" spans="1:7">
      <c r="A151" s="13" t="str">
        <f>_xlfn.CONCAT(Table4[[#This Row],[Code]], " - ", Table4[[#This Row],[Nationality]])</f>
        <v>LUX - Luxembourg</v>
      </c>
      <c r="B151" s="3" t="s">
        <v>304</v>
      </c>
      <c r="C151" s="2" t="s">
        <v>303</v>
      </c>
      <c r="E151" s="22" t="s">
        <v>1132</v>
      </c>
      <c r="F151" s="23" t="s">
        <v>1133</v>
      </c>
      <c r="G151" s="3" t="s">
        <v>1021</v>
      </c>
    </row>
    <row r="152" spans="1:7">
      <c r="A152" s="13" t="str">
        <f>_xlfn.CONCAT(Table4[[#This Row],[Code]], " - ", Table4[[#This Row],[Nationality]])</f>
        <v>MAC - Macao Special Administrative Region of China</v>
      </c>
      <c r="B152" s="3" t="s">
        <v>306</v>
      </c>
      <c r="C152" s="2" t="s">
        <v>305</v>
      </c>
      <c r="E152" s="22" t="s">
        <v>1138</v>
      </c>
      <c r="F152" s="23" t="s">
        <v>1139</v>
      </c>
      <c r="G152" s="3" t="s">
        <v>1021</v>
      </c>
    </row>
    <row r="153" spans="1:7">
      <c r="A153" s="13" t="str">
        <f>_xlfn.CONCAT(Table4[[#This Row],[Code]], " - ", Table4[[#This Row],[Nationality]])</f>
        <v>MKD - Macedonia (Former Yugoslav Republic of)</v>
      </c>
      <c r="B153" s="3" t="s">
        <v>308</v>
      </c>
      <c r="C153" s="2" t="s">
        <v>307</v>
      </c>
      <c r="E153" s="22" t="s">
        <v>1140</v>
      </c>
      <c r="F153" s="23" t="s">
        <v>1141</v>
      </c>
      <c r="G153" s="3" t="s">
        <v>1021</v>
      </c>
    </row>
    <row r="154" spans="1:7">
      <c r="A154" s="13" t="str">
        <f>_xlfn.CONCAT(Table4[[#This Row],[Code]], " - ", Table4[[#This Row],[Nationality]])</f>
        <v>MDG - Madagascar</v>
      </c>
      <c r="B154" s="3" t="s">
        <v>310</v>
      </c>
      <c r="C154" s="2" t="s">
        <v>309</v>
      </c>
      <c r="E154" s="22" t="s">
        <v>1142</v>
      </c>
      <c r="F154" s="23" t="s">
        <v>1143</v>
      </c>
      <c r="G154" s="3" t="s">
        <v>1021</v>
      </c>
    </row>
    <row r="155" spans="1:7">
      <c r="A155" s="13" t="str">
        <f>_xlfn.CONCAT(Table4[[#This Row],[Code]], " - ", Table4[[#This Row],[Nationality]])</f>
        <v>XML - Malagasy Republic</v>
      </c>
      <c r="B155" s="3" t="s">
        <v>312</v>
      </c>
      <c r="C155" s="2" t="s">
        <v>311</v>
      </c>
      <c r="E155" s="22" t="s">
        <v>873</v>
      </c>
      <c r="F155" s="23" t="s">
        <v>874</v>
      </c>
      <c r="G155" s="3" t="s">
        <v>870</v>
      </c>
    </row>
    <row r="156" spans="1:7">
      <c r="A156" s="13" t="str">
        <f>_xlfn.CONCAT(Table4[[#This Row],[Code]], " - ", Table4[[#This Row],[Nationality]])</f>
        <v>MWI - Malawi</v>
      </c>
      <c r="B156" s="3" t="s">
        <v>314</v>
      </c>
      <c r="C156" s="2" t="s">
        <v>313</v>
      </c>
      <c r="E156" s="22" t="s">
        <v>875</v>
      </c>
      <c r="F156" s="23" t="s">
        <v>876</v>
      </c>
      <c r="G156" s="3" t="s">
        <v>870</v>
      </c>
    </row>
    <row r="157" spans="1:7">
      <c r="A157" s="13" t="str">
        <f>_xlfn.CONCAT(Table4[[#This Row],[Code]], " - ", Table4[[#This Row],[Nationality]])</f>
        <v>MYS - Malaysia</v>
      </c>
      <c r="B157" s="3" t="s">
        <v>316</v>
      </c>
      <c r="C157" s="2" t="s">
        <v>315</v>
      </c>
      <c r="E157" s="22" t="s">
        <v>905</v>
      </c>
      <c r="F157" s="23" t="s">
        <v>906</v>
      </c>
      <c r="G157" s="3" t="s">
        <v>870</v>
      </c>
    </row>
    <row r="158" spans="1:7">
      <c r="A158" s="13" t="str">
        <f>_xlfn.CONCAT(Table4[[#This Row],[Code]], " - ", Table4[[#This Row],[Nationality]])</f>
        <v>MDV - Maldives</v>
      </c>
      <c r="B158" s="3" t="s">
        <v>318</v>
      </c>
      <c r="C158" s="2" t="s">
        <v>317</v>
      </c>
      <c r="E158" s="22" t="s">
        <v>879</v>
      </c>
      <c r="F158" s="23" t="s">
        <v>880</v>
      </c>
      <c r="G158" s="3" t="s">
        <v>870</v>
      </c>
    </row>
    <row r="159" spans="1:7">
      <c r="A159" s="13" t="str">
        <f>_xlfn.CONCAT(Table4[[#This Row],[Code]], " - ", Table4[[#This Row],[Nationality]])</f>
        <v>MLI - Mali</v>
      </c>
      <c r="B159" s="3" t="s">
        <v>320</v>
      </c>
      <c r="C159" s="2" t="s">
        <v>319</v>
      </c>
      <c r="E159" s="22" t="s">
        <v>889</v>
      </c>
      <c r="F159" s="23" t="s">
        <v>890</v>
      </c>
      <c r="G159" s="3" t="s">
        <v>870</v>
      </c>
    </row>
    <row r="160" spans="1:7">
      <c r="A160" s="13" t="str">
        <f>_xlfn.CONCAT(Table4[[#This Row],[Code]], " - ", Table4[[#This Row],[Nationality]])</f>
        <v>MLT - Malta</v>
      </c>
      <c r="B160" s="3" t="s">
        <v>322</v>
      </c>
      <c r="C160" s="2" t="s">
        <v>321</v>
      </c>
      <c r="E160" s="22" t="s">
        <v>897</v>
      </c>
      <c r="F160" s="23" t="s">
        <v>898</v>
      </c>
      <c r="G160" s="3" t="s">
        <v>870</v>
      </c>
    </row>
    <row r="161" spans="1:7">
      <c r="A161" s="13" t="str">
        <f>_xlfn.CONCAT(Table4[[#This Row],[Code]], " - ", Table4[[#This Row],[Nationality]])</f>
        <v>MHL - Marshall Islands</v>
      </c>
      <c r="B161" s="3" t="s">
        <v>324</v>
      </c>
      <c r="C161" s="2" t="s">
        <v>323</v>
      </c>
      <c r="E161" s="22" t="s">
        <v>901</v>
      </c>
      <c r="F161" s="23" t="s">
        <v>902</v>
      </c>
      <c r="G161" s="3" t="s">
        <v>870</v>
      </c>
    </row>
    <row r="162" spans="1:7">
      <c r="A162" s="13" t="str">
        <f>_xlfn.CONCAT(Table4[[#This Row],[Code]], " - ", Table4[[#This Row],[Nationality]])</f>
        <v>MTQ - Martinique</v>
      </c>
      <c r="B162" s="3" t="s">
        <v>326</v>
      </c>
      <c r="C162" s="2" t="s">
        <v>325</v>
      </c>
      <c r="E162" s="22" t="s">
        <v>907</v>
      </c>
      <c r="F162" s="23" t="s">
        <v>908</v>
      </c>
      <c r="G162" s="3" t="s">
        <v>870</v>
      </c>
    </row>
    <row r="163" spans="1:7">
      <c r="A163" s="13" t="str">
        <f>_xlfn.CONCAT(Table4[[#This Row],[Code]], " - ", Table4[[#This Row],[Nationality]])</f>
        <v>MRT - Mauritania</v>
      </c>
      <c r="B163" s="3" t="s">
        <v>328</v>
      </c>
      <c r="C163" s="2" t="s">
        <v>327</v>
      </c>
      <c r="E163" s="22" t="s">
        <v>915</v>
      </c>
      <c r="F163" s="23" t="s">
        <v>916</v>
      </c>
      <c r="G163" s="3" t="s">
        <v>870</v>
      </c>
    </row>
    <row r="164" spans="1:7">
      <c r="A164" s="13" t="str">
        <f>_xlfn.CONCAT(Table4[[#This Row],[Code]], " - ", Table4[[#This Row],[Nationality]])</f>
        <v>MUS - Mauritius</v>
      </c>
      <c r="B164" s="3" t="s">
        <v>330</v>
      </c>
      <c r="C164" s="2" t="s">
        <v>329</v>
      </c>
      <c r="E164" s="22" t="s">
        <v>917</v>
      </c>
      <c r="F164" s="23" t="s">
        <v>918</v>
      </c>
      <c r="G164" s="3" t="s">
        <v>870</v>
      </c>
    </row>
    <row r="165" spans="1:7">
      <c r="A165" s="13" t="str">
        <f>_xlfn.CONCAT(Table4[[#This Row],[Code]], " - ", Table4[[#This Row],[Nationality]])</f>
        <v>MYT - Mayotte</v>
      </c>
      <c r="B165" s="3" t="s">
        <v>332</v>
      </c>
      <c r="C165" s="2" t="s">
        <v>331</v>
      </c>
      <c r="E165" s="22" t="s">
        <v>919</v>
      </c>
      <c r="F165" s="23" t="s">
        <v>920</v>
      </c>
      <c r="G165" s="3" t="s">
        <v>870</v>
      </c>
    </row>
    <row r="166" spans="1:7">
      <c r="A166" s="13" t="str">
        <f>_xlfn.CONCAT(Table4[[#This Row],[Code]], " - ", Table4[[#This Row],[Nationality]])</f>
        <v>MEX - Mexico</v>
      </c>
      <c r="B166" s="3" t="s">
        <v>334</v>
      </c>
      <c r="C166" s="2" t="s">
        <v>333</v>
      </c>
      <c r="E166" s="22" t="s">
        <v>923</v>
      </c>
      <c r="F166" s="23" t="s">
        <v>924</v>
      </c>
      <c r="G166" s="3" t="s">
        <v>870</v>
      </c>
    </row>
    <row r="167" spans="1:7">
      <c r="A167" s="13" t="str">
        <f>_xlfn.CONCAT(Table4[[#This Row],[Code]], " - ", Table4[[#This Row],[Nationality]])</f>
        <v>FSM - Micronesia (Federated States of)</v>
      </c>
      <c r="B167" s="3" t="s">
        <v>336</v>
      </c>
      <c r="C167" s="2" t="s">
        <v>335</v>
      </c>
      <c r="E167" s="22" t="s">
        <v>931</v>
      </c>
      <c r="F167" s="23" t="s">
        <v>932</v>
      </c>
      <c r="G167" s="3" t="s">
        <v>870</v>
      </c>
    </row>
    <row r="168" spans="1:7">
      <c r="A168" s="13" t="str">
        <f>_xlfn.CONCAT(Table4[[#This Row],[Code]], " - ", Table4[[#This Row],[Nationality]])</f>
        <v>MID - Midway Islands</v>
      </c>
      <c r="B168" s="3" t="s">
        <v>338</v>
      </c>
      <c r="C168" s="2" t="s">
        <v>337</v>
      </c>
      <c r="E168" s="22" t="s">
        <v>943</v>
      </c>
      <c r="F168" s="23" t="s">
        <v>944</v>
      </c>
      <c r="G168" s="3" t="s">
        <v>870</v>
      </c>
    </row>
    <row r="169" spans="1:7">
      <c r="A169" s="13" t="str">
        <f>_xlfn.CONCAT(Table4[[#This Row],[Code]], " - ", Table4[[#This Row],[Nationality]])</f>
        <v>MDA - Moldova, Republic of</v>
      </c>
      <c r="B169" s="3" t="s">
        <v>340</v>
      </c>
      <c r="C169" s="2" t="s">
        <v>339</v>
      </c>
      <c r="E169" s="22" t="s">
        <v>949</v>
      </c>
      <c r="F169" s="23" t="s">
        <v>950</v>
      </c>
      <c r="G169" s="3" t="s">
        <v>870</v>
      </c>
    </row>
    <row r="170" spans="1:7">
      <c r="A170" s="13" t="str">
        <f>_xlfn.CONCAT(Table4[[#This Row],[Code]], " - ", Table4[[#This Row],[Nationality]])</f>
        <v>MCO - Monaco</v>
      </c>
      <c r="B170" s="3" t="s">
        <v>342</v>
      </c>
      <c r="C170" s="2" t="s">
        <v>341</v>
      </c>
      <c r="E170" s="22" t="s">
        <v>631</v>
      </c>
      <c r="F170" s="23" t="s">
        <v>632</v>
      </c>
      <c r="G170" s="3" t="s">
        <v>588</v>
      </c>
    </row>
    <row r="171" spans="1:7">
      <c r="A171" s="13" t="str">
        <f>_xlfn.CONCAT(Table4[[#This Row],[Code]], " - ", Table4[[#This Row],[Nationality]])</f>
        <v>MNG - Mongolia</v>
      </c>
      <c r="B171" s="3" t="s">
        <v>344</v>
      </c>
      <c r="C171" s="2" t="s">
        <v>343</v>
      </c>
      <c r="E171" s="22" t="s">
        <v>661</v>
      </c>
      <c r="F171" s="23" t="s">
        <v>662</v>
      </c>
      <c r="G171" s="3" t="s">
        <v>588</v>
      </c>
    </row>
    <row r="172" spans="1:7">
      <c r="A172" s="13" t="str">
        <f>_xlfn.CONCAT(Table4[[#This Row],[Code]], " - ", Table4[[#This Row],[Nationality]])</f>
        <v>MNE - Montenegro (the Republic of)</v>
      </c>
      <c r="B172" s="3" t="s">
        <v>346</v>
      </c>
      <c r="C172" s="2" t="s">
        <v>345</v>
      </c>
      <c r="E172" s="22" t="s">
        <v>633</v>
      </c>
      <c r="F172" s="23" t="s">
        <v>634</v>
      </c>
      <c r="G172" s="3" t="s">
        <v>588</v>
      </c>
    </row>
    <row r="173" spans="1:7">
      <c r="A173" s="13" t="str">
        <f>_xlfn.CONCAT(Table4[[#This Row],[Code]], " - ", Table4[[#This Row],[Nationality]])</f>
        <v>MSR - Montserrat (GBR)</v>
      </c>
      <c r="B173" s="3" t="s">
        <v>348</v>
      </c>
      <c r="C173" s="2" t="s">
        <v>347</v>
      </c>
      <c r="E173" s="22" t="s">
        <v>593</v>
      </c>
      <c r="F173" s="23" t="s">
        <v>594</v>
      </c>
      <c r="G173" s="3" t="s">
        <v>588</v>
      </c>
    </row>
    <row r="174" spans="1:7">
      <c r="A174" s="13" t="str">
        <f>_xlfn.CONCAT(Table4[[#This Row],[Code]], " - ", Table4[[#This Row],[Nationality]])</f>
        <v>MAR - Morocco</v>
      </c>
      <c r="B174" s="3" t="s">
        <v>350</v>
      </c>
      <c r="C174" s="2" t="s">
        <v>349</v>
      </c>
      <c r="E174" s="22" t="s">
        <v>601</v>
      </c>
      <c r="F174" s="23" t="s">
        <v>602</v>
      </c>
      <c r="G174" s="3" t="s">
        <v>588</v>
      </c>
    </row>
    <row r="175" spans="1:7">
      <c r="A175" s="13" t="str">
        <f>_xlfn.CONCAT(Table4[[#This Row],[Code]], " - ", Table4[[#This Row],[Nationality]])</f>
        <v>MOZ - Mozambique</v>
      </c>
      <c r="B175" s="3" t="s">
        <v>352</v>
      </c>
      <c r="C175" s="2" t="s">
        <v>351</v>
      </c>
      <c r="E175" s="22" t="s">
        <v>623</v>
      </c>
      <c r="F175" s="23" t="s">
        <v>624</v>
      </c>
      <c r="G175" s="3" t="s">
        <v>588</v>
      </c>
    </row>
    <row r="176" spans="1:7">
      <c r="A176" s="13" t="str">
        <f>_xlfn.CONCAT(Table4[[#This Row],[Code]], " - ", Table4[[#This Row],[Nationality]])</f>
        <v>NAM - Namibia</v>
      </c>
      <c r="B176" s="3" t="s">
        <v>354</v>
      </c>
      <c r="C176" s="2" t="s">
        <v>353</v>
      </c>
      <c r="E176" s="22" t="s">
        <v>627</v>
      </c>
      <c r="F176" s="23" t="s">
        <v>628</v>
      </c>
      <c r="G176" s="3" t="s">
        <v>588</v>
      </c>
    </row>
    <row r="177" spans="1:7">
      <c r="A177" s="13" t="str">
        <f>_xlfn.CONCAT(Table4[[#This Row],[Code]], " - ", Table4[[#This Row],[Nationality]])</f>
        <v>ZZZ - Nationality Currently Unknown</v>
      </c>
      <c r="B177" s="3" t="s">
        <v>356</v>
      </c>
      <c r="C177" s="2" t="s">
        <v>355</v>
      </c>
      <c r="E177" s="22" t="s">
        <v>641</v>
      </c>
      <c r="F177" s="23" t="s">
        <v>642</v>
      </c>
      <c r="G177" s="3" t="s">
        <v>588</v>
      </c>
    </row>
    <row r="178" spans="1:7">
      <c r="A178" s="13" t="str">
        <f>_xlfn.CONCAT(Table4[[#This Row],[Code]], " - ", Table4[[#This Row],[Nationality]])</f>
        <v>NRU - Nauru</v>
      </c>
      <c r="B178" s="3" t="s">
        <v>358</v>
      </c>
      <c r="C178" s="2" t="s">
        <v>357</v>
      </c>
      <c r="E178" s="22" t="s">
        <v>649</v>
      </c>
      <c r="F178" s="23" t="s">
        <v>650</v>
      </c>
      <c r="G178" s="3" t="s">
        <v>588</v>
      </c>
    </row>
    <row r="179" spans="1:7">
      <c r="A179" s="13" t="str">
        <f>_xlfn.CONCAT(Table4[[#This Row],[Code]], " - ", Table4[[#This Row],[Nationality]])</f>
        <v>NPL - Nepal</v>
      </c>
      <c r="B179" s="3" t="s">
        <v>360</v>
      </c>
      <c r="C179" s="2" t="s">
        <v>359</v>
      </c>
      <c r="E179" s="22" t="s">
        <v>657</v>
      </c>
      <c r="F179" s="23" t="s">
        <v>658</v>
      </c>
      <c r="G179" s="3" t="s">
        <v>588</v>
      </c>
    </row>
    <row r="180" spans="1:7">
      <c r="A180" s="13" t="str">
        <f>_xlfn.CONCAT(Table4[[#This Row],[Code]], " - ", Table4[[#This Row],[Nationality]])</f>
        <v>NLD - Netherlands</v>
      </c>
      <c r="B180" s="3" t="s">
        <v>362</v>
      </c>
      <c r="C180" s="2" t="s">
        <v>361</v>
      </c>
      <c r="E180" s="22" t="s">
        <v>637</v>
      </c>
      <c r="F180" s="23" t="s">
        <v>638</v>
      </c>
      <c r="G180" s="3" t="s">
        <v>588</v>
      </c>
    </row>
    <row r="181" spans="1:7">
      <c r="A181" s="13" t="str">
        <f>_xlfn.CONCAT(Table4[[#This Row],[Code]], " - ", Table4[[#This Row],[Nationality]])</f>
        <v>ANT - Netherlands Antilles</v>
      </c>
      <c r="B181" s="3" t="s">
        <v>364</v>
      </c>
      <c r="C181" s="2" t="s">
        <v>363</v>
      </c>
      <c r="E181" s="22" t="s">
        <v>597</v>
      </c>
      <c r="F181" s="23" t="s">
        <v>598</v>
      </c>
      <c r="G181" s="3" t="s">
        <v>588</v>
      </c>
    </row>
    <row r="182" spans="1:7">
      <c r="A182" s="13" t="str">
        <f>_xlfn.CONCAT(Table4[[#This Row],[Code]], " - ", Table4[[#This Row],[Nationality]])</f>
        <v>XEI - Netherlands East Indies</v>
      </c>
      <c r="B182" s="3" t="s">
        <v>366</v>
      </c>
      <c r="C182" s="2" t="s">
        <v>365</v>
      </c>
      <c r="E182" s="22" t="s">
        <v>615</v>
      </c>
      <c r="F182" s="23" t="s">
        <v>616</v>
      </c>
      <c r="G182" s="3" t="s">
        <v>588</v>
      </c>
    </row>
    <row r="183" spans="1:7">
      <c r="A183" s="13" t="str">
        <f>_xlfn.CONCAT(Table4[[#This Row],[Code]], " - ", Table4[[#This Row],[Nationality]])</f>
        <v>NTZ - Neutral Zone</v>
      </c>
      <c r="B183" s="3" t="s">
        <v>368</v>
      </c>
      <c r="C183" s="2" t="s">
        <v>367</v>
      </c>
      <c r="E183" s="22" t="s">
        <v>635</v>
      </c>
      <c r="F183" s="23" t="s">
        <v>636</v>
      </c>
      <c r="G183" s="3" t="s">
        <v>588</v>
      </c>
    </row>
    <row r="184" spans="1:7">
      <c r="A184" s="13" t="str">
        <f>_xlfn.CONCAT(Table4[[#This Row],[Code]], " - ", Table4[[#This Row],[Nationality]])</f>
        <v>NCL - New Caledonia</v>
      </c>
      <c r="B184" s="3" t="s">
        <v>370</v>
      </c>
      <c r="C184" s="2" t="s">
        <v>369</v>
      </c>
      <c r="E184" s="22" t="s">
        <v>647</v>
      </c>
      <c r="F184" s="23" t="s">
        <v>648</v>
      </c>
      <c r="G184" s="3" t="s">
        <v>588</v>
      </c>
    </row>
    <row r="185" spans="1:7">
      <c r="A185" s="13" t="str">
        <f>_xlfn.CONCAT(Table4[[#This Row],[Code]], " - ", Table4[[#This Row],[Nationality]])</f>
        <v>NZL - New Zealand</v>
      </c>
      <c r="B185" s="3" t="s">
        <v>372</v>
      </c>
      <c r="C185" s="2" t="s">
        <v>371</v>
      </c>
      <c r="E185" s="22" t="s">
        <v>665</v>
      </c>
      <c r="F185" s="23" t="s">
        <v>666</v>
      </c>
      <c r="G185" s="3" t="s">
        <v>588</v>
      </c>
    </row>
    <row r="186" spans="1:7">
      <c r="A186" s="13" t="str">
        <f>_xlfn.CONCAT(Table4[[#This Row],[Code]], " - ", Table4[[#This Row],[Nationality]])</f>
        <v>NIC - Nicaragua</v>
      </c>
      <c r="B186" s="3" t="s">
        <v>374</v>
      </c>
      <c r="C186" s="2" t="s">
        <v>373</v>
      </c>
      <c r="E186" s="22" t="s">
        <v>667</v>
      </c>
      <c r="F186" s="23" t="s">
        <v>668</v>
      </c>
      <c r="G186" s="3" t="s">
        <v>588</v>
      </c>
    </row>
    <row r="187" spans="1:7">
      <c r="A187" s="13" t="str">
        <f>_xlfn.CONCAT(Table4[[#This Row],[Code]], " - ", Table4[[#This Row],[Nationality]])</f>
        <v>NER - Niger</v>
      </c>
      <c r="B187" s="3" t="s">
        <v>376</v>
      </c>
      <c r="C187" s="2" t="s">
        <v>375</v>
      </c>
      <c r="E187" s="22" t="s">
        <v>673</v>
      </c>
      <c r="F187" s="23" t="s">
        <v>674</v>
      </c>
      <c r="G187" s="3" t="s">
        <v>588</v>
      </c>
    </row>
    <row r="188" spans="1:7">
      <c r="A188" s="13" t="str">
        <f>_xlfn.CONCAT(Table4[[#This Row],[Code]], " - ", Table4[[#This Row],[Nationality]])</f>
        <v>NGA - Nigeria</v>
      </c>
      <c r="B188" s="3" t="s">
        <v>378</v>
      </c>
      <c r="C188" s="2" t="s">
        <v>377</v>
      </c>
      <c r="E188" s="22" t="s">
        <v>738</v>
      </c>
      <c r="F188" s="23" t="s">
        <v>739</v>
      </c>
      <c r="G188" s="3" t="s">
        <v>677</v>
      </c>
    </row>
    <row r="189" spans="1:7">
      <c r="A189" s="13" t="str">
        <f>_xlfn.CONCAT(Table4[[#This Row],[Code]], " - ", Table4[[#This Row],[Nationality]])</f>
        <v>NIU - Niue</v>
      </c>
      <c r="B189" s="3" t="s">
        <v>380</v>
      </c>
      <c r="C189" s="2" t="s">
        <v>379</v>
      </c>
      <c r="E189" s="22" t="s">
        <v>684</v>
      </c>
      <c r="F189" s="23" t="s">
        <v>685</v>
      </c>
      <c r="G189" s="3" t="s">
        <v>677</v>
      </c>
    </row>
    <row r="190" spans="1:7">
      <c r="A190" s="13" t="str">
        <f>_xlfn.CONCAT(Table4[[#This Row],[Code]], " - ", Table4[[#This Row],[Nationality]])</f>
        <v>NFK - Norfolk Island</v>
      </c>
      <c r="B190" s="3" t="s">
        <v>382</v>
      </c>
      <c r="C190" s="2" t="s">
        <v>381</v>
      </c>
      <c r="E190" s="22" t="s">
        <v>688</v>
      </c>
      <c r="F190" s="23" t="s">
        <v>689</v>
      </c>
      <c r="G190" s="3" t="s">
        <v>677</v>
      </c>
    </row>
    <row r="191" spans="1:7">
      <c r="A191" s="13" t="str">
        <f>_xlfn.CONCAT(Table4[[#This Row],[Code]], " - ", Table4[[#This Row],[Nationality]])</f>
        <v>MNP - Northern Mariana Islands</v>
      </c>
      <c r="B191" s="3" t="s">
        <v>384</v>
      </c>
      <c r="C191" s="2" t="s">
        <v>383</v>
      </c>
      <c r="E191" s="22" t="s">
        <v>718</v>
      </c>
      <c r="F191" s="23" t="s">
        <v>719</v>
      </c>
      <c r="G191" s="3" t="s">
        <v>677</v>
      </c>
    </row>
    <row r="192" spans="1:7">
      <c r="A192" s="13" t="str">
        <f>_xlfn.CONCAT(Table4[[#This Row],[Code]], " - ", Table4[[#This Row],[Nationality]])</f>
        <v>NOR - Norway</v>
      </c>
      <c r="B192" s="3" t="s">
        <v>386</v>
      </c>
      <c r="C192" s="2" t="s">
        <v>385</v>
      </c>
      <c r="E192" s="22" t="s">
        <v>730</v>
      </c>
      <c r="F192" s="23" t="s">
        <v>731</v>
      </c>
      <c r="G192" s="3" t="s">
        <v>677</v>
      </c>
    </row>
    <row r="193" spans="1:7">
      <c r="A193" s="13" t="str">
        <f>_xlfn.CONCAT(Table4[[#This Row],[Code]], " - ", Table4[[#This Row],[Nationality]])</f>
        <v>XYZ - Officially Stateless</v>
      </c>
      <c r="B193" s="3" t="s">
        <v>388</v>
      </c>
      <c r="C193" s="2" t="s">
        <v>387</v>
      </c>
      <c r="E193" s="22" t="s">
        <v>742</v>
      </c>
      <c r="F193" s="23" t="s">
        <v>743</v>
      </c>
      <c r="G193" s="3" t="s">
        <v>677</v>
      </c>
    </row>
    <row r="194" spans="1:7">
      <c r="A194" s="13" t="str">
        <f>_xlfn.CONCAT(Table4[[#This Row],[Code]], " - ", Table4[[#This Row],[Nationality]])</f>
        <v>OMN - Oman</v>
      </c>
      <c r="B194" s="3" t="s">
        <v>390</v>
      </c>
      <c r="C194" s="2" t="s">
        <v>389</v>
      </c>
      <c r="E194" s="22" t="s">
        <v>744</v>
      </c>
      <c r="F194" s="23" t="s">
        <v>745</v>
      </c>
      <c r="G194" s="3" t="s">
        <v>677</v>
      </c>
    </row>
    <row r="195" spans="1:7">
      <c r="A195" s="13" t="str">
        <f>_xlfn.CONCAT(Table4[[#This Row],[Code]], " - ", Table4[[#This Row],[Nationality]])</f>
        <v>OTC - Other Commonwealth</v>
      </c>
      <c r="B195" s="3" t="s">
        <v>392</v>
      </c>
      <c r="C195" s="2" t="s">
        <v>391</v>
      </c>
      <c r="E195" s="22" t="s">
        <v>752</v>
      </c>
      <c r="F195" s="23" t="s">
        <v>753</v>
      </c>
      <c r="G195" s="3" t="s">
        <v>677</v>
      </c>
    </row>
    <row r="196" spans="1:7">
      <c r="A196" s="13" t="str">
        <f>_xlfn.CONCAT(Table4[[#This Row],[Code]], " - ", Table4[[#This Row],[Nationality]])</f>
        <v>PAK - Pakistan</v>
      </c>
      <c r="B196" s="3" t="s">
        <v>394</v>
      </c>
      <c r="C196" s="2" t="s">
        <v>393</v>
      </c>
      <c r="E196" s="22" t="s">
        <v>1390</v>
      </c>
      <c r="F196" s="23" t="s">
        <v>1391</v>
      </c>
      <c r="G196" s="3" t="s">
        <v>1349</v>
      </c>
    </row>
    <row r="197" spans="1:7">
      <c r="A197" s="13" t="str">
        <f>_xlfn.CONCAT(Table4[[#This Row],[Code]], " - ", Table4[[#This Row],[Nationality]])</f>
        <v>PLW - Palau</v>
      </c>
      <c r="B197" s="3" t="s">
        <v>396</v>
      </c>
      <c r="C197" s="2" t="s">
        <v>395</v>
      </c>
      <c r="E197" s="22" t="s">
        <v>1374</v>
      </c>
      <c r="F197" s="23" t="s">
        <v>1375</v>
      </c>
      <c r="G197" s="3" t="s">
        <v>1349</v>
      </c>
    </row>
    <row r="198" spans="1:7">
      <c r="A198" s="13" t="str">
        <f>_xlfn.CONCAT(Table4[[#This Row],[Code]], " - ", Table4[[#This Row],[Nationality]])</f>
        <v>PSE - Palestinian Authority</v>
      </c>
      <c r="B198" s="3" t="s">
        <v>398</v>
      </c>
      <c r="C198" s="2" t="s">
        <v>397</v>
      </c>
      <c r="E198" s="22" t="s">
        <v>1354</v>
      </c>
      <c r="F198" s="23" t="s">
        <v>1355</v>
      </c>
      <c r="G198" s="3" t="s">
        <v>1349</v>
      </c>
    </row>
    <row r="199" spans="1:7">
      <c r="A199" s="13" t="str">
        <f>_xlfn.CONCAT(Table4[[#This Row],[Code]], " - ", Table4[[#This Row],[Nationality]])</f>
        <v>PAN - Panama</v>
      </c>
      <c r="B199" s="3" t="s">
        <v>400</v>
      </c>
      <c r="C199" s="2" t="s">
        <v>399</v>
      </c>
      <c r="E199" s="22" t="s">
        <v>1360</v>
      </c>
      <c r="F199" s="23" t="s">
        <v>1361</v>
      </c>
      <c r="G199" s="3" t="s">
        <v>1349</v>
      </c>
    </row>
    <row r="200" spans="1:7">
      <c r="A200" s="13" t="str">
        <f>_xlfn.CONCAT(Table4[[#This Row],[Code]], " - ", Table4[[#This Row],[Nationality]])</f>
        <v>PNG - Papua New Guinea</v>
      </c>
      <c r="B200" s="3" t="s">
        <v>402</v>
      </c>
      <c r="C200" s="2" t="s">
        <v>401</v>
      </c>
      <c r="E200" s="22" t="s">
        <v>1376</v>
      </c>
      <c r="F200" s="23" t="s">
        <v>1377</v>
      </c>
      <c r="G200" s="3" t="s">
        <v>1349</v>
      </c>
    </row>
    <row r="201" spans="1:7">
      <c r="A201" s="13" t="str">
        <f>_xlfn.CONCAT(Table4[[#This Row],[Code]], " - ", Table4[[#This Row],[Nationality]])</f>
        <v>PRY - Paraguay</v>
      </c>
      <c r="B201" s="3" t="s">
        <v>404</v>
      </c>
      <c r="C201" s="2" t="s">
        <v>403</v>
      </c>
      <c r="E201" s="22" t="s">
        <v>1382</v>
      </c>
      <c r="F201" s="23" t="s">
        <v>1383</v>
      </c>
      <c r="G201" s="3" t="s">
        <v>1349</v>
      </c>
    </row>
    <row r="202" spans="1:7">
      <c r="A202" s="13" t="str">
        <f>_xlfn.CONCAT(Table4[[#This Row],[Code]], " - ", Table4[[#This Row],[Nationality]])</f>
        <v>BFS - Peoples Democratic Republic of Burkino</v>
      </c>
      <c r="B202" s="3" t="s">
        <v>406</v>
      </c>
      <c r="C202" s="2" t="s">
        <v>405</v>
      </c>
      <c r="E202" s="22" t="s">
        <v>1362</v>
      </c>
      <c r="F202" s="23" t="s">
        <v>1363</v>
      </c>
      <c r="G202" s="3" t="s">
        <v>1349</v>
      </c>
    </row>
    <row r="203" spans="1:7">
      <c r="A203" s="13" t="str">
        <f>_xlfn.CONCAT(Table4[[#This Row],[Code]], " - ", Table4[[#This Row],[Nationality]])</f>
        <v>PER - Peru</v>
      </c>
      <c r="B203" s="3" t="s">
        <v>408</v>
      </c>
      <c r="C203" s="2" t="s">
        <v>407</v>
      </c>
      <c r="E203" s="22" t="s">
        <v>1380</v>
      </c>
      <c r="F203" s="23" t="s">
        <v>1381</v>
      </c>
      <c r="G203" s="3" t="s">
        <v>1349</v>
      </c>
    </row>
    <row r="204" spans="1:7">
      <c r="A204" s="13" t="str">
        <f>_xlfn.CONCAT(Table4[[#This Row],[Code]], " - ", Table4[[#This Row],[Nationality]])</f>
        <v>PHL - Philippines</v>
      </c>
      <c r="B204" s="3" t="s">
        <v>410</v>
      </c>
      <c r="C204" s="2" t="s">
        <v>409</v>
      </c>
      <c r="E204" s="29" t="s">
        <v>1384</v>
      </c>
      <c r="F204" s="23" t="s">
        <v>1385</v>
      </c>
      <c r="G204" s="3" t="s">
        <v>1349</v>
      </c>
    </row>
    <row r="205" spans="1:7">
      <c r="A205" s="13" t="str">
        <f>_xlfn.CONCAT(Table4[[#This Row],[Code]], " - ", Table4[[#This Row],[Nationality]])</f>
        <v>PCN - Pitcairn Islands (GBR)</v>
      </c>
      <c r="B205" s="3" t="s">
        <v>412</v>
      </c>
      <c r="C205" s="2" t="s">
        <v>411</v>
      </c>
      <c r="E205" s="29" t="s">
        <v>1450</v>
      </c>
      <c r="F205" s="23" t="s">
        <v>1451</v>
      </c>
      <c r="G205" s="3" t="s">
        <v>588</v>
      </c>
    </row>
    <row r="206" spans="1:7">
      <c r="A206" s="13" t="str">
        <f>_xlfn.CONCAT(Table4[[#This Row],[Code]], " - ", Table4[[#This Row],[Nationality]])</f>
        <v>POL - Poland</v>
      </c>
      <c r="B206" s="3" t="s">
        <v>414</v>
      </c>
      <c r="C206" s="2" t="s">
        <v>413</v>
      </c>
      <c r="E206" s="24" t="s">
        <v>1452</v>
      </c>
      <c r="F206" s="23" t="s">
        <v>1453</v>
      </c>
      <c r="G206" s="3" t="s">
        <v>588</v>
      </c>
    </row>
    <row r="207" spans="1:7">
      <c r="A207" s="13" t="str">
        <f>_xlfn.CONCAT(Table4[[#This Row],[Code]], " - ", Table4[[#This Row],[Nationality]])</f>
        <v>PRT - Portugal</v>
      </c>
      <c r="B207" s="3" t="s">
        <v>416</v>
      </c>
      <c r="C207" s="2" t="s">
        <v>415</v>
      </c>
      <c r="E207" s="24" t="s">
        <v>605</v>
      </c>
      <c r="F207" s="23" t="s">
        <v>606</v>
      </c>
      <c r="G207" s="3" t="s">
        <v>588</v>
      </c>
    </row>
    <row r="208" spans="1:7">
      <c r="A208" s="13" t="str">
        <f>_xlfn.CONCAT(Table4[[#This Row],[Code]], " - ", Table4[[#This Row],[Nationality]])</f>
        <v>PRI - Puerto Rico</v>
      </c>
      <c r="B208" s="3" t="s">
        <v>418</v>
      </c>
      <c r="C208" s="2" t="s">
        <v>417</v>
      </c>
      <c r="E208" s="24" t="s">
        <v>607</v>
      </c>
      <c r="F208" s="23" t="s">
        <v>608</v>
      </c>
      <c r="G208" s="3" t="s">
        <v>588</v>
      </c>
    </row>
    <row r="209" spans="1:7">
      <c r="A209" s="13" t="str">
        <f>_xlfn.CONCAT(Table4[[#This Row],[Code]], " - ", Table4[[#This Row],[Nationality]])</f>
        <v>QAT - Qatar</v>
      </c>
      <c r="B209" s="3" t="s">
        <v>420</v>
      </c>
      <c r="C209" s="2" t="s">
        <v>419</v>
      </c>
      <c r="E209" s="24" t="s">
        <v>617</v>
      </c>
      <c r="F209" s="23" t="s">
        <v>618</v>
      </c>
      <c r="G209" s="3" t="s">
        <v>588</v>
      </c>
    </row>
    <row r="210" spans="1:7">
      <c r="A210" s="13" t="str">
        <f>_xlfn.CONCAT(Table4[[#This Row],[Code]], " - ", Table4[[#This Row],[Nationality]])</f>
        <v>XXB - Refugee - Article 1 of the 1951 Convention</v>
      </c>
      <c r="B210" s="3" t="s">
        <v>422</v>
      </c>
      <c r="C210" s="2" t="s">
        <v>421</v>
      </c>
      <c r="E210" s="24" t="s">
        <v>629</v>
      </c>
      <c r="F210" s="23" t="s">
        <v>630</v>
      </c>
      <c r="G210" s="3" t="s">
        <v>588</v>
      </c>
    </row>
    <row r="211" spans="1:7">
      <c r="A211" s="13" t="str">
        <f>_xlfn.CONCAT(Table4[[#This Row],[Code]], " - ", Table4[[#This Row],[Nationality]])</f>
        <v>XXC - Refugee - Other</v>
      </c>
      <c r="B211" s="3" t="s">
        <v>424</v>
      </c>
      <c r="C211" s="2" t="s">
        <v>423</v>
      </c>
      <c r="E211" s="24" t="s">
        <v>651</v>
      </c>
      <c r="F211" s="23" t="s">
        <v>652</v>
      </c>
      <c r="G211" s="3" t="s">
        <v>588</v>
      </c>
    </row>
    <row r="212" spans="1:7">
      <c r="A212" s="13" t="str">
        <f>_xlfn.CONCAT(Table4[[#This Row],[Code]], " - ", Table4[[#This Row],[Nationality]])</f>
        <v>REU - Reunion</v>
      </c>
      <c r="B212" s="3" t="s">
        <v>426</v>
      </c>
      <c r="C212" s="2" t="s">
        <v>425</v>
      </c>
      <c r="E212" s="24" t="s">
        <v>669</v>
      </c>
      <c r="F212" s="23" t="s">
        <v>670</v>
      </c>
      <c r="G212" s="3" t="s">
        <v>588</v>
      </c>
    </row>
    <row r="213" spans="1:7">
      <c r="A213" s="13" t="str">
        <f>_xlfn.CONCAT(Table4[[#This Row],[Code]], " - ", Table4[[#This Row],[Nationality]])</f>
        <v>XRH - Rhodesia</v>
      </c>
      <c r="B213" s="3" t="s">
        <v>428</v>
      </c>
      <c r="C213" s="2" t="s">
        <v>427</v>
      </c>
      <c r="E213" s="24" t="s">
        <v>671</v>
      </c>
      <c r="F213" s="23" t="s">
        <v>672</v>
      </c>
      <c r="G213" s="3" t="s">
        <v>588</v>
      </c>
    </row>
    <row r="214" spans="1:7">
      <c r="A214" s="13" t="str">
        <f>_xlfn.CONCAT(Table4[[#This Row],[Code]], " - ", Table4[[#This Row],[Nationality]])</f>
        <v>ROU - Romania</v>
      </c>
      <c r="B214" s="3" t="s">
        <v>430</v>
      </c>
      <c r="C214" s="2" t="s">
        <v>429</v>
      </c>
      <c r="E214" s="24" t="s">
        <v>858</v>
      </c>
      <c r="F214" s="23" t="s">
        <v>859</v>
      </c>
      <c r="G214" s="3" t="s">
        <v>845</v>
      </c>
    </row>
    <row r="215" spans="1:7">
      <c r="A215" s="13" t="str">
        <f>_xlfn.CONCAT(Table4[[#This Row],[Code]], " - ", Table4[[#This Row],[Nationality]])</f>
        <v>RUS - Russian Federation</v>
      </c>
      <c r="B215" s="3" t="s">
        <v>432</v>
      </c>
      <c r="C215" s="2" t="s">
        <v>431</v>
      </c>
      <c r="E215" s="24" t="s">
        <v>653</v>
      </c>
      <c r="F215" s="23" t="s">
        <v>654</v>
      </c>
      <c r="G215" s="3" t="s">
        <v>588</v>
      </c>
    </row>
    <row r="216" spans="1:7">
      <c r="A216" s="13" t="str">
        <f>_xlfn.CONCAT(Table4[[#This Row],[Code]], " - ", Table4[[#This Row],[Nationality]])</f>
        <v>RWA - Rwanda</v>
      </c>
      <c r="B216" s="3" t="s">
        <v>434</v>
      </c>
      <c r="C216" s="2" t="s">
        <v>433</v>
      </c>
      <c r="E216" s="24" t="s">
        <v>655</v>
      </c>
      <c r="F216" s="23" t="s">
        <v>656</v>
      </c>
      <c r="G216" s="3" t="s">
        <v>588</v>
      </c>
    </row>
    <row r="217" spans="1:7">
      <c r="A217" s="13" t="str">
        <f>_xlfn.CONCAT(Table4[[#This Row],[Code]], " - ", Table4[[#This Row],[Nationality]])</f>
        <v>BLM - Saint Barthelemy</v>
      </c>
      <c r="B217" s="3" t="s">
        <v>436</v>
      </c>
      <c r="C217" s="2" t="s">
        <v>435</v>
      </c>
      <c r="E217" s="24" t="s">
        <v>589</v>
      </c>
      <c r="F217" s="23" t="s">
        <v>590</v>
      </c>
      <c r="G217" s="3" t="s">
        <v>588</v>
      </c>
    </row>
    <row r="218" spans="1:7">
      <c r="A218" s="13" t="str">
        <f>_xlfn.CONCAT(Table4[[#This Row],[Code]], " - ", Table4[[#This Row],[Nationality]])</f>
        <v>MAF - Saint Martin</v>
      </c>
      <c r="B218" s="3" t="s">
        <v>438</v>
      </c>
      <c r="C218" s="2" t="s">
        <v>437</v>
      </c>
      <c r="E218" s="24" t="s">
        <v>591</v>
      </c>
      <c r="F218" s="23" t="s">
        <v>592</v>
      </c>
      <c r="G218" s="3" t="s">
        <v>588</v>
      </c>
    </row>
    <row r="219" spans="1:7">
      <c r="A219" s="13" t="str">
        <f>_xlfn.CONCAT(Table4[[#This Row],[Code]], " - ", Table4[[#This Row],[Nationality]])</f>
        <v>WSM - Samoa</v>
      </c>
      <c r="B219" s="3" t="s">
        <v>440</v>
      </c>
      <c r="C219" s="2" t="s">
        <v>439</v>
      </c>
      <c r="E219" s="24" t="s">
        <v>599</v>
      </c>
      <c r="F219" s="23" t="s">
        <v>600</v>
      </c>
      <c r="G219" s="3" t="s">
        <v>588</v>
      </c>
    </row>
    <row r="220" spans="1:7">
      <c r="A220" s="13" t="str">
        <f>_xlfn.CONCAT(Table4[[#This Row],[Code]], " - ", Table4[[#This Row],[Nationality]])</f>
        <v>SMR - San Marino</v>
      </c>
      <c r="B220" s="3" t="s">
        <v>442</v>
      </c>
      <c r="C220" s="2" t="s">
        <v>441</v>
      </c>
      <c r="E220" s="24" t="s">
        <v>621</v>
      </c>
      <c r="F220" s="23" t="s">
        <v>622</v>
      </c>
      <c r="G220" s="3" t="s">
        <v>588</v>
      </c>
    </row>
    <row r="221" spans="1:7">
      <c r="A221" s="13" t="str">
        <f>_xlfn.CONCAT(Table4[[#This Row],[Code]], " - ", Table4[[#This Row],[Nationality]])</f>
        <v>STP - Sao Tome &amp; Principe</v>
      </c>
      <c r="B221" s="3" t="s">
        <v>444</v>
      </c>
      <c r="C221" s="2" t="s">
        <v>443</v>
      </c>
      <c r="E221" s="24" t="s">
        <v>639</v>
      </c>
      <c r="F221" s="23" t="s">
        <v>640</v>
      </c>
      <c r="G221" s="3" t="s">
        <v>588</v>
      </c>
    </row>
    <row r="222" spans="1:7">
      <c r="A222" s="13" t="str">
        <f>_xlfn.CONCAT(Table4[[#This Row],[Code]], " - ", Table4[[#This Row],[Nationality]])</f>
        <v>SAU - Saudi Arabia</v>
      </c>
      <c r="B222" s="3" t="s">
        <v>446</v>
      </c>
      <c r="C222" s="2" t="s">
        <v>445</v>
      </c>
      <c r="E222" s="24" t="s">
        <v>643</v>
      </c>
      <c r="F222" s="23" t="s">
        <v>644</v>
      </c>
      <c r="G222" s="3" t="s">
        <v>588</v>
      </c>
    </row>
    <row r="223" spans="1:7">
      <c r="A223" s="13" t="str">
        <f>_xlfn.CONCAT(Table4[[#This Row],[Code]], " - ", Table4[[#This Row],[Nationality]])</f>
        <v>SEN - Senegal</v>
      </c>
      <c r="B223" s="3" t="s">
        <v>448</v>
      </c>
      <c r="C223" s="2" t="s">
        <v>447</v>
      </c>
      <c r="E223" s="24" t="s">
        <v>659</v>
      </c>
      <c r="F223" s="23" t="s">
        <v>660</v>
      </c>
      <c r="G223" s="3" t="s">
        <v>588</v>
      </c>
    </row>
    <row r="224" spans="1:7">
      <c r="A224" s="13" t="str">
        <f>_xlfn.CONCAT(Table4[[#This Row],[Code]], " - ", Table4[[#This Row],[Nationality]])</f>
        <v>SRB - Serbia (the Republic of)</v>
      </c>
      <c r="B224" s="3" t="s">
        <v>450</v>
      </c>
      <c r="C224" s="2" t="s">
        <v>449</v>
      </c>
      <c r="E224" s="24" t="s">
        <v>1102</v>
      </c>
      <c r="F224" s="23" t="s">
        <v>1103</v>
      </c>
      <c r="G224" s="3" t="s">
        <v>1021</v>
      </c>
    </row>
    <row r="225" spans="1:7">
      <c r="A225" s="13" t="str">
        <f>_xlfn.CONCAT(Table4[[#This Row],[Code]], " - ", Table4[[#This Row],[Nationality]])</f>
        <v>SYC - Seychelles</v>
      </c>
      <c r="B225" s="3" t="s">
        <v>452</v>
      </c>
      <c r="C225" s="2" t="s">
        <v>451</v>
      </c>
      <c r="E225" s="24" t="s">
        <v>1038</v>
      </c>
      <c r="F225" s="23" t="s">
        <v>1039</v>
      </c>
      <c r="G225" s="3" t="s">
        <v>1021</v>
      </c>
    </row>
    <row r="226" spans="1:7">
      <c r="A226" s="13" t="str">
        <f>_xlfn.CONCAT(Table4[[#This Row],[Code]], " - ", Table4[[#This Row],[Nationality]])</f>
        <v>SLE - Sierra Leone</v>
      </c>
      <c r="B226" s="3" t="s">
        <v>454</v>
      </c>
      <c r="C226" s="2" t="s">
        <v>453</v>
      </c>
      <c r="E226" s="24" t="s">
        <v>1100</v>
      </c>
      <c r="F226" s="23" t="s">
        <v>1101</v>
      </c>
      <c r="G226" s="3" t="s">
        <v>1021</v>
      </c>
    </row>
    <row r="227" spans="1:7">
      <c r="A227" s="13" t="str">
        <f>_xlfn.CONCAT(Table4[[#This Row],[Code]], " - ", Table4[[#This Row],[Nationality]])</f>
        <v>SKM - Sikkim</v>
      </c>
      <c r="B227" s="3" t="s">
        <v>456</v>
      </c>
      <c r="C227" s="2" t="s">
        <v>455</v>
      </c>
      <c r="E227" s="24" t="s">
        <v>1122</v>
      </c>
      <c r="F227" s="23" t="s">
        <v>1123</v>
      </c>
      <c r="G227" s="3" t="s">
        <v>1021</v>
      </c>
    </row>
    <row r="228" spans="1:7">
      <c r="A228" s="13" t="str">
        <f>_xlfn.CONCAT(Table4[[#This Row],[Code]], " - ", Table4[[#This Row],[Nationality]])</f>
        <v>SGP - Singapore</v>
      </c>
      <c r="B228" s="3" t="s">
        <v>458</v>
      </c>
      <c r="C228" s="2" t="s">
        <v>457</v>
      </c>
      <c r="E228" s="24" t="s">
        <v>1144</v>
      </c>
      <c r="F228" s="23" t="s">
        <v>1145</v>
      </c>
      <c r="G228" s="3" t="s">
        <v>1021</v>
      </c>
    </row>
    <row r="229" spans="1:7">
      <c r="A229" s="13" t="str">
        <f>_xlfn.CONCAT(Table4[[#This Row],[Code]], " - ", Table4[[#This Row],[Nationality]])</f>
        <v>SXM - Sint Maarten (DUtch Part)</v>
      </c>
      <c r="B229" s="3" t="s">
        <v>460</v>
      </c>
      <c r="C229" s="2" t="s">
        <v>459</v>
      </c>
      <c r="E229" s="24" t="s">
        <v>1152</v>
      </c>
      <c r="F229" s="23" t="s">
        <v>1153</v>
      </c>
      <c r="G229" s="3" t="s">
        <v>1021</v>
      </c>
    </row>
    <row r="230" spans="1:7">
      <c r="A230" s="13" t="str">
        <f>_xlfn.CONCAT(Table4[[#This Row],[Code]], " - ", Table4[[#This Row],[Nationality]])</f>
        <v>SVK - Slovakia</v>
      </c>
      <c r="B230" s="3" t="s">
        <v>462</v>
      </c>
      <c r="C230" s="2" t="s">
        <v>461</v>
      </c>
      <c r="E230" s="24" t="s">
        <v>1329</v>
      </c>
      <c r="F230" s="23" t="s">
        <v>1330</v>
      </c>
      <c r="G230" s="3" t="s">
        <v>1282</v>
      </c>
    </row>
    <row r="231" spans="1:7">
      <c r="A231" s="13" t="str">
        <f>_xlfn.CONCAT(Table4[[#This Row],[Code]], " - ", Table4[[#This Row],[Nationality]])</f>
        <v>SVN - Slovenia</v>
      </c>
      <c r="B231" s="3" t="s">
        <v>464</v>
      </c>
      <c r="C231" s="2" t="s">
        <v>463</v>
      </c>
      <c r="E231" s="24" t="s">
        <v>1311</v>
      </c>
      <c r="F231" s="23" t="s">
        <v>1312</v>
      </c>
      <c r="G231" s="3" t="s">
        <v>1282</v>
      </c>
    </row>
    <row r="232" spans="1:7">
      <c r="A232" s="13" t="str">
        <f>_xlfn.CONCAT(Table4[[#This Row],[Code]], " - ", Table4[[#This Row],[Nationality]])</f>
        <v>SLB - Solomon Islands</v>
      </c>
      <c r="B232" s="3" t="s">
        <v>466</v>
      </c>
      <c r="C232" s="2" t="s">
        <v>465</v>
      </c>
      <c r="E232" s="24" t="s">
        <v>1209</v>
      </c>
      <c r="F232" s="23" t="s">
        <v>1210</v>
      </c>
      <c r="G232" s="3" t="s">
        <v>1170</v>
      </c>
    </row>
    <row r="233" spans="1:7">
      <c r="A233" s="13" t="str">
        <f>_xlfn.CONCAT(Table4[[#This Row],[Code]], " - ", Table4[[#This Row],[Nationality]])</f>
        <v>SOM - Somalia</v>
      </c>
      <c r="B233" s="3" t="s">
        <v>468</v>
      </c>
      <c r="C233" s="2" t="s">
        <v>467</v>
      </c>
      <c r="E233" s="24" t="s">
        <v>1197</v>
      </c>
      <c r="F233" s="23" t="s">
        <v>1198</v>
      </c>
      <c r="G233" s="3" t="s">
        <v>1170</v>
      </c>
    </row>
    <row r="234" spans="1:7">
      <c r="A234" s="13" t="str">
        <f>_xlfn.CONCAT(Table4[[#This Row],[Code]], " - ", Table4[[#This Row],[Nationality]])</f>
        <v>ZAF - South Africa</v>
      </c>
      <c r="B234" s="3" t="s">
        <v>470</v>
      </c>
      <c r="C234" s="2" t="s">
        <v>469</v>
      </c>
      <c r="E234" s="24" t="s">
        <v>1207</v>
      </c>
      <c r="F234" s="23" t="s">
        <v>1208</v>
      </c>
      <c r="G234" s="3" t="s">
        <v>1170</v>
      </c>
    </row>
    <row r="235" spans="1:7">
      <c r="A235" s="13" t="str">
        <f>_xlfn.CONCAT(Table4[[#This Row],[Code]], " - ", Table4[[#This Row],[Nationality]])</f>
        <v>SGS - South Georgia and South Sandwich Islands</v>
      </c>
      <c r="B235" s="3" t="s">
        <v>472</v>
      </c>
      <c r="C235" s="2" t="s">
        <v>471</v>
      </c>
      <c r="E235" s="24" t="s">
        <v>1217</v>
      </c>
      <c r="F235" s="23" t="s">
        <v>1218</v>
      </c>
      <c r="G235" s="3" t="s">
        <v>1170</v>
      </c>
    </row>
    <row r="236" spans="1:7">
      <c r="A236" s="13" t="str">
        <f>_xlfn.CONCAT(Table4[[#This Row],[Code]], " - ", Table4[[#This Row],[Nationality]])</f>
        <v>KOR - South Korea (Rep of Korea)</v>
      </c>
      <c r="B236" s="3" t="s">
        <v>474</v>
      </c>
      <c r="C236" s="2" t="s">
        <v>473</v>
      </c>
      <c r="E236" s="24" t="s">
        <v>1211</v>
      </c>
      <c r="F236" s="23" t="s">
        <v>1212</v>
      </c>
      <c r="G236" s="3" t="s">
        <v>1170</v>
      </c>
    </row>
    <row r="237" spans="1:7">
      <c r="A237" s="13" t="str">
        <f>_xlfn.CONCAT(Table4[[#This Row],[Code]], " - ", Table4[[#This Row],[Nationality]])</f>
        <v>SSD - South Sudan</v>
      </c>
      <c r="B237" s="3" t="s">
        <v>476</v>
      </c>
      <c r="C237" s="2" t="s">
        <v>475</v>
      </c>
      <c r="E237" s="24" t="s">
        <v>1323</v>
      </c>
      <c r="F237" s="23" t="s">
        <v>1324</v>
      </c>
      <c r="G237" s="3" t="s">
        <v>1282</v>
      </c>
    </row>
    <row r="238" spans="1:7">
      <c r="A238" s="13" t="str">
        <f>_xlfn.CONCAT(Table4[[#This Row],[Code]], " - ", Table4[[#This Row],[Nationality]])</f>
        <v>SUN - Soviet Union (USSR)</v>
      </c>
      <c r="B238" s="3" t="s">
        <v>478</v>
      </c>
      <c r="C238" s="2" t="s">
        <v>477</v>
      </c>
      <c r="E238" s="24" t="s">
        <v>1319</v>
      </c>
      <c r="F238" s="23" t="s">
        <v>1320</v>
      </c>
      <c r="G238" s="3" t="s">
        <v>1282</v>
      </c>
    </row>
    <row r="239" spans="1:7">
      <c r="A239" s="13" t="str">
        <f>_xlfn.CONCAT(Table4[[#This Row],[Code]], " - ", Table4[[#This Row],[Nationality]])</f>
        <v>ESP - Spain</v>
      </c>
      <c r="B239" s="3" t="s">
        <v>480</v>
      </c>
      <c r="C239" s="2" t="s">
        <v>479</v>
      </c>
      <c r="E239" s="24" t="s">
        <v>1285</v>
      </c>
      <c r="F239" s="23" t="s">
        <v>1286</v>
      </c>
      <c r="G239" s="3" t="s">
        <v>1282</v>
      </c>
    </row>
    <row r="240" spans="1:7">
      <c r="A240" s="13" t="str">
        <f>_xlfn.CONCAT(Table4[[#This Row],[Code]], " - ", Table4[[#This Row],[Nationality]])</f>
        <v>LKA - Sri Lanka</v>
      </c>
      <c r="B240" s="3" t="s">
        <v>482</v>
      </c>
      <c r="C240" s="2" t="s">
        <v>481</v>
      </c>
      <c r="E240" s="24" t="s">
        <v>1291</v>
      </c>
      <c r="F240" s="23" t="s">
        <v>1292</v>
      </c>
      <c r="G240" s="3" t="s">
        <v>1282</v>
      </c>
    </row>
    <row r="241" spans="1:7">
      <c r="A241" s="13" t="str">
        <f>_xlfn.CONCAT(Table4[[#This Row],[Code]], " - ", Table4[[#This Row],[Nationality]])</f>
        <v>SCN - St Christopher &amp; Nevis</v>
      </c>
      <c r="B241" s="3" t="s">
        <v>484</v>
      </c>
      <c r="C241" s="2" t="s">
        <v>483</v>
      </c>
      <c r="E241" s="24" t="s">
        <v>1295</v>
      </c>
      <c r="F241" s="23" t="s">
        <v>1296</v>
      </c>
      <c r="G241" s="3" t="s">
        <v>1282</v>
      </c>
    </row>
    <row r="242" spans="1:7">
      <c r="A242" s="13" t="str">
        <f>_xlfn.CONCAT(Table4[[#This Row],[Code]], " - ", Table4[[#This Row],[Nationality]])</f>
        <v>KNA - St Kitts &amp; Nevis</v>
      </c>
      <c r="B242" s="3" t="s">
        <v>486</v>
      </c>
      <c r="C242" s="2" t="s">
        <v>485</v>
      </c>
      <c r="E242" s="24" t="s">
        <v>1299</v>
      </c>
      <c r="F242" s="23" t="s">
        <v>1300</v>
      </c>
      <c r="G242" s="3" t="s">
        <v>1282</v>
      </c>
    </row>
    <row r="243" spans="1:7">
      <c r="A243" s="13" t="str">
        <f>_xlfn.CONCAT(Table4[[#This Row],[Code]], " - ", Table4[[#This Row],[Nationality]])</f>
        <v>SPM - St Pierre &amp; Miquelon</v>
      </c>
      <c r="B243" s="3" t="s">
        <v>488</v>
      </c>
      <c r="C243" s="2" t="s">
        <v>487</v>
      </c>
      <c r="E243" s="24" t="s">
        <v>1315</v>
      </c>
      <c r="F243" s="23" t="s">
        <v>1316</v>
      </c>
      <c r="G243" s="3" t="s">
        <v>1282</v>
      </c>
    </row>
    <row r="244" spans="1:7">
      <c r="A244" s="13" t="str">
        <f>_xlfn.CONCAT(Table4[[#This Row],[Code]], " - ", Table4[[#This Row],[Nationality]])</f>
        <v>VCT - St Vincent &amp; the Grenadines</v>
      </c>
      <c r="B244" s="3" t="s">
        <v>490</v>
      </c>
      <c r="C244" s="2" t="s">
        <v>489</v>
      </c>
      <c r="E244" s="24" t="s">
        <v>1317</v>
      </c>
      <c r="F244" s="23" t="s">
        <v>1318</v>
      </c>
      <c r="G244" s="3" t="s">
        <v>1282</v>
      </c>
    </row>
    <row r="245" spans="1:7">
      <c r="A245" s="13" t="str">
        <f>_xlfn.CONCAT(Table4[[#This Row],[Code]], " - ", Table4[[#This Row],[Nationality]])</f>
        <v>SHN - St. Helena (GBR)</v>
      </c>
      <c r="B245" s="3" t="s">
        <v>492</v>
      </c>
      <c r="C245" s="2" t="s">
        <v>491</v>
      </c>
      <c r="E245" s="24" t="s">
        <v>1321</v>
      </c>
      <c r="F245" s="23" t="s">
        <v>1322</v>
      </c>
      <c r="G245" s="3" t="s">
        <v>1282</v>
      </c>
    </row>
    <row r="246" spans="1:7">
      <c r="A246" s="13" t="str">
        <f>_xlfn.CONCAT(Table4[[#This Row],[Code]], " - ", Table4[[#This Row],[Nationality]])</f>
        <v>LCA - St.Lucia</v>
      </c>
      <c r="B246" s="3" t="s">
        <v>494</v>
      </c>
      <c r="C246" s="2" t="s">
        <v>493</v>
      </c>
      <c r="E246" s="24" t="s">
        <v>1327</v>
      </c>
      <c r="F246" s="23" t="s">
        <v>1328</v>
      </c>
      <c r="G246" s="3" t="s">
        <v>1282</v>
      </c>
    </row>
    <row r="247" spans="1:7">
      <c r="A247" s="13" t="str">
        <f>_xlfn.CONCAT(Table4[[#This Row],[Code]], " - ", Table4[[#This Row],[Nationality]])</f>
        <v>XXA - Stateless Person (Article 1 of 1954 Convention)</v>
      </c>
      <c r="B247" s="3" t="s">
        <v>496</v>
      </c>
      <c r="C247" s="2" t="s">
        <v>495</v>
      </c>
      <c r="E247" s="24" t="s">
        <v>760</v>
      </c>
      <c r="F247" s="23" t="s">
        <v>761</v>
      </c>
      <c r="G247" s="3" t="s">
        <v>677</v>
      </c>
    </row>
    <row r="248" spans="1:7">
      <c r="A248" s="13" t="str">
        <f>_xlfn.CONCAT(Table4[[#This Row],[Code]], " - ", Table4[[#This Row],[Nationality]])</f>
        <v>SDN - Sudan</v>
      </c>
      <c r="B248" s="3" t="s">
        <v>498</v>
      </c>
      <c r="C248" s="2" t="s">
        <v>497</v>
      </c>
      <c r="E248" s="24" t="s">
        <v>675</v>
      </c>
      <c r="F248" s="23" t="s">
        <v>676</v>
      </c>
      <c r="G248" s="3" t="s">
        <v>677</v>
      </c>
    </row>
    <row r="249" spans="1:7">
      <c r="A249" s="13" t="str">
        <f>_xlfn.CONCAT(Table4[[#This Row],[Code]], " - ", Table4[[#This Row],[Nationality]])</f>
        <v>SUR - Suriname</v>
      </c>
      <c r="B249" s="3" t="s">
        <v>500</v>
      </c>
      <c r="C249" s="2" t="s">
        <v>499</v>
      </c>
      <c r="E249" s="24" t="s">
        <v>728</v>
      </c>
      <c r="F249" s="23" t="s">
        <v>729</v>
      </c>
      <c r="G249" s="3" t="s">
        <v>677</v>
      </c>
    </row>
    <row r="250" spans="1:7">
      <c r="A250" s="13" t="str">
        <f>_xlfn.CONCAT(Table4[[#This Row],[Code]], " - ", Table4[[#This Row],[Nationality]])</f>
        <v>SJM - Svalbard &amp; Jan Mayen Islands</v>
      </c>
      <c r="B250" s="3" t="s">
        <v>502</v>
      </c>
      <c r="C250" s="2" t="s">
        <v>501</v>
      </c>
      <c r="E250" s="24" t="s">
        <v>736</v>
      </c>
      <c r="F250" s="23" t="s">
        <v>737</v>
      </c>
      <c r="G250" s="3" t="s">
        <v>677</v>
      </c>
    </row>
    <row r="251" spans="1:7">
      <c r="A251" s="13" t="str">
        <f>_xlfn.CONCAT(Table4[[#This Row],[Code]], " - ", Table4[[#This Row],[Nationality]])</f>
        <v>SWZ - Swaziland</v>
      </c>
      <c r="B251" s="3" t="s">
        <v>504</v>
      </c>
      <c r="C251" s="2" t="s">
        <v>503</v>
      </c>
      <c r="E251" s="24" t="s">
        <v>710</v>
      </c>
      <c r="F251" s="23" t="s">
        <v>711</v>
      </c>
      <c r="G251" s="3" t="s">
        <v>677</v>
      </c>
    </row>
    <row r="252" spans="1:7">
      <c r="A252" s="13" t="str">
        <f>_xlfn.CONCAT(Table4[[#This Row],[Code]], " - ", Table4[[#This Row],[Nationality]])</f>
        <v>SWE - Sweden</v>
      </c>
      <c r="B252" s="3" t="s">
        <v>506</v>
      </c>
      <c r="C252" s="2" t="s">
        <v>505</v>
      </c>
      <c r="E252" s="24" t="s">
        <v>774</v>
      </c>
      <c r="F252" s="23" t="s">
        <v>775</v>
      </c>
      <c r="G252" s="3" t="s">
        <v>677</v>
      </c>
    </row>
    <row r="253" spans="1:7">
      <c r="A253" s="13" t="str">
        <f>_xlfn.CONCAT(Table4[[#This Row],[Code]], " - ", Table4[[#This Row],[Nationality]])</f>
        <v>CHE - Switzerland</v>
      </c>
      <c r="B253" s="3" t="s">
        <v>508</v>
      </c>
      <c r="C253" s="2" t="s">
        <v>507</v>
      </c>
      <c r="E253" s="24" t="s">
        <v>1128</v>
      </c>
      <c r="F253" s="23" t="s">
        <v>1129</v>
      </c>
      <c r="G253" s="3" t="s">
        <v>1021</v>
      </c>
    </row>
    <row r="254" spans="1:7">
      <c r="A254" s="13" t="str">
        <f>_xlfn.CONCAT(Table4[[#This Row],[Code]], " - ", Table4[[#This Row],[Nationality]])</f>
        <v>SYR - Syria Arab Republic</v>
      </c>
      <c r="B254" s="3" t="s">
        <v>510</v>
      </c>
      <c r="C254" s="2" t="s">
        <v>509</v>
      </c>
      <c r="E254" s="24" t="s">
        <v>1058</v>
      </c>
      <c r="F254" s="23" t="s">
        <v>1059</v>
      </c>
      <c r="G254" s="3" t="s">
        <v>1021</v>
      </c>
    </row>
    <row r="255" spans="1:7">
      <c r="A255" s="13" t="str">
        <f>_xlfn.CONCAT(Table4[[#This Row],[Code]], " - ", Table4[[#This Row],[Nationality]])</f>
        <v>TWN - Taiwan (Republic of China)</v>
      </c>
      <c r="B255" s="3" t="s">
        <v>512</v>
      </c>
      <c r="C255" s="2" t="s">
        <v>511</v>
      </c>
      <c r="E255" s="24" t="s">
        <v>1060</v>
      </c>
      <c r="F255" s="23" t="s">
        <v>1061</v>
      </c>
      <c r="G255" s="3" t="s">
        <v>1021</v>
      </c>
    </row>
    <row r="256" spans="1:7">
      <c r="A256" s="13" t="str">
        <f>_xlfn.CONCAT(Table4[[#This Row],[Code]], " - ", Table4[[#This Row],[Nationality]])</f>
        <v>TJK - Tajikistan</v>
      </c>
      <c r="B256" s="3" t="s">
        <v>514</v>
      </c>
      <c r="C256" s="2" t="s">
        <v>513</v>
      </c>
      <c r="E256" s="24" t="s">
        <v>1070</v>
      </c>
      <c r="F256" s="23" t="s">
        <v>1071</v>
      </c>
      <c r="G256" s="3" t="s">
        <v>1021</v>
      </c>
    </row>
    <row r="257" spans="1:7">
      <c r="A257" s="13" t="str">
        <f>_xlfn.CONCAT(Table4[[#This Row],[Code]], " - ", Table4[[#This Row],[Nationality]])</f>
        <v>THA - Thailand</v>
      </c>
      <c r="B257" s="3" t="s">
        <v>516</v>
      </c>
      <c r="C257" s="2" t="s">
        <v>515</v>
      </c>
      <c r="E257" s="24" t="s">
        <v>1096</v>
      </c>
      <c r="F257" s="23" t="s">
        <v>1097</v>
      </c>
      <c r="G257" s="3" t="s">
        <v>1021</v>
      </c>
    </row>
    <row r="258" spans="1:7">
      <c r="A258" s="13" t="str">
        <f>_xlfn.CONCAT(Table4[[#This Row],[Code]], " - ", Table4[[#This Row],[Nationality]])</f>
        <v>TLS - Timor-Leste</v>
      </c>
      <c r="B258" s="3" t="s">
        <v>518</v>
      </c>
      <c r="C258" s="2" t="s">
        <v>517</v>
      </c>
      <c r="E258" s="24" t="s">
        <v>1108</v>
      </c>
      <c r="F258" s="23" t="s">
        <v>1109</v>
      </c>
      <c r="G258" s="3" t="s">
        <v>1021</v>
      </c>
    </row>
    <row r="259" spans="1:7">
      <c r="A259" s="13" t="str">
        <f>_xlfn.CONCAT(Table4[[#This Row],[Code]], " - ", Table4[[#This Row],[Nationality]])</f>
        <v>TGO - Togo</v>
      </c>
      <c r="B259" s="3" t="s">
        <v>520</v>
      </c>
      <c r="C259" s="2" t="s">
        <v>519</v>
      </c>
      <c r="E259" s="24" t="s">
        <v>1112</v>
      </c>
      <c r="F259" s="23" t="s">
        <v>1113</v>
      </c>
      <c r="G259" s="3" t="s">
        <v>1021</v>
      </c>
    </row>
    <row r="260" spans="1:7">
      <c r="A260" s="13" t="str">
        <f>_xlfn.CONCAT(Table4[[#This Row],[Code]], " - ", Table4[[#This Row],[Nationality]])</f>
        <v>TKL - Tokelau</v>
      </c>
      <c r="B260" s="3" t="s">
        <v>522</v>
      </c>
      <c r="C260" s="2" t="s">
        <v>521</v>
      </c>
      <c r="E260" s="24" t="s">
        <v>1126</v>
      </c>
      <c r="F260" s="23" t="s">
        <v>1127</v>
      </c>
      <c r="G260" s="3" t="s">
        <v>1021</v>
      </c>
    </row>
    <row r="261" spans="1:7">
      <c r="A261" s="13" t="str">
        <f>_xlfn.CONCAT(Table4[[#This Row],[Code]], " - ", Table4[[#This Row],[Nationality]])</f>
        <v>TON - Tonga</v>
      </c>
      <c r="B261" s="3" t="s">
        <v>524</v>
      </c>
      <c r="C261" s="2" t="s">
        <v>523</v>
      </c>
      <c r="E261" s="24" t="s">
        <v>1130</v>
      </c>
      <c r="F261" s="23" t="s">
        <v>1131</v>
      </c>
      <c r="G261" s="3" t="s">
        <v>1021</v>
      </c>
    </row>
    <row r="262" spans="1:7">
      <c r="A262" s="13" t="str">
        <f>_xlfn.CONCAT(Table4[[#This Row],[Code]], " - ", Table4[[#This Row],[Nationality]])</f>
        <v>TTO - Trinidad &amp; Tobago</v>
      </c>
      <c r="B262" s="3" t="s">
        <v>526</v>
      </c>
      <c r="C262" s="2" t="s">
        <v>525</v>
      </c>
      <c r="E262" s="24" t="s">
        <v>1134</v>
      </c>
      <c r="F262" s="23" t="s">
        <v>1135</v>
      </c>
      <c r="G262" s="3" t="s">
        <v>1021</v>
      </c>
    </row>
    <row r="263" spans="1:7">
      <c r="A263" s="13" t="str">
        <f>_xlfn.CONCAT(Table4[[#This Row],[Code]], " - ", Table4[[#This Row],[Nationality]])</f>
        <v>TUN - Tunisia</v>
      </c>
      <c r="B263" s="3" t="s">
        <v>528</v>
      </c>
      <c r="C263" s="2" t="s">
        <v>527</v>
      </c>
      <c r="E263" s="24" t="s">
        <v>1146</v>
      </c>
      <c r="F263" s="23" t="s">
        <v>1147</v>
      </c>
      <c r="G263" s="3" t="s">
        <v>1021</v>
      </c>
    </row>
    <row r="264" spans="1:7">
      <c r="A264" s="13" t="str">
        <f>_xlfn.CONCAT(Table4[[#This Row],[Code]], " - ", Table4[[#This Row],[Nationality]])</f>
        <v>TUR - Turkey</v>
      </c>
      <c r="B264" s="3" t="s">
        <v>530</v>
      </c>
      <c r="C264" s="2" t="s">
        <v>529</v>
      </c>
      <c r="E264" s="24" t="s">
        <v>1160</v>
      </c>
      <c r="F264" s="23" t="s">
        <v>1161</v>
      </c>
      <c r="G264" s="3" t="s">
        <v>1021</v>
      </c>
    </row>
    <row r="265" spans="1:7">
      <c r="A265" s="13" t="str">
        <f>_xlfn.CONCAT(Table4[[#This Row],[Code]], " - ", Table4[[#This Row],[Nationality]])</f>
        <v>XXT - Turkish controlled area of Cyprus</v>
      </c>
      <c r="B265" s="3" t="s">
        <v>532</v>
      </c>
      <c r="C265" s="2" t="s">
        <v>531</v>
      </c>
      <c r="E265" s="24" t="s">
        <v>1335</v>
      </c>
      <c r="F265" s="23" t="s">
        <v>1336</v>
      </c>
      <c r="G265" s="3" t="s">
        <v>1282</v>
      </c>
    </row>
    <row r="266" spans="1:7">
      <c r="A266" s="13" t="str">
        <f>_xlfn.CONCAT(Table4[[#This Row],[Code]], " - ", Table4[[#This Row],[Nationality]])</f>
        <v>TKM - Turkmenistan</v>
      </c>
      <c r="B266" s="3" t="s">
        <v>534</v>
      </c>
      <c r="C266" s="2" t="s">
        <v>533</v>
      </c>
      <c r="E266" s="24" t="s">
        <v>1301</v>
      </c>
      <c r="F266" s="23" t="s">
        <v>1302</v>
      </c>
      <c r="G266" s="3" t="s">
        <v>1282</v>
      </c>
    </row>
    <row r="267" spans="1:7">
      <c r="A267" s="13" t="str">
        <f>_xlfn.CONCAT(Table4[[#This Row],[Code]], " - ", Table4[[#This Row],[Nationality]])</f>
        <v>TCA - Turks and Caicos Islands (GBR)</v>
      </c>
      <c r="B267" s="3" t="s">
        <v>536</v>
      </c>
      <c r="C267" s="2" t="s">
        <v>535</v>
      </c>
      <c r="E267" s="24" t="s">
        <v>1303</v>
      </c>
      <c r="F267" s="23" t="s">
        <v>1304</v>
      </c>
      <c r="G267" s="3" t="s">
        <v>1282</v>
      </c>
    </row>
    <row r="268" spans="1:7">
      <c r="A268" s="13" t="str">
        <f>_xlfn.CONCAT(Table4[[#This Row],[Code]], " - ", Table4[[#This Row],[Nationality]])</f>
        <v>TUV - Tuvalu</v>
      </c>
      <c r="B268" s="3" t="s">
        <v>538</v>
      </c>
      <c r="C268" s="2" t="s">
        <v>537</v>
      </c>
      <c r="E268" s="24" t="s">
        <v>1307</v>
      </c>
      <c r="F268" s="23" t="s">
        <v>1308</v>
      </c>
      <c r="G268" s="3" t="s">
        <v>1282</v>
      </c>
    </row>
    <row r="269" spans="1:7">
      <c r="A269" s="13" t="str">
        <f>_xlfn.CONCAT(Table4[[#This Row],[Code]], " - ", Table4[[#This Row],[Nationality]])</f>
        <v>UGA - Uganda</v>
      </c>
      <c r="B269" s="3" t="s">
        <v>540</v>
      </c>
      <c r="C269" s="2" t="s">
        <v>539</v>
      </c>
      <c r="E269" s="24" t="s">
        <v>1325</v>
      </c>
      <c r="F269" s="23" t="s">
        <v>1326</v>
      </c>
      <c r="G269" s="3" t="s">
        <v>1282</v>
      </c>
    </row>
    <row r="270" spans="1:7">
      <c r="A270" s="13" t="str">
        <f>_xlfn.CONCAT(Table4[[#This Row],[Code]], " - ", Table4[[#This Row],[Nationality]])</f>
        <v>UKR - Ukraine</v>
      </c>
      <c r="B270" s="3" t="s">
        <v>542</v>
      </c>
      <c r="C270" s="2" t="s">
        <v>541</v>
      </c>
      <c r="E270" s="24" t="s">
        <v>1333</v>
      </c>
      <c r="F270" s="23" t="s">
        <v>1334</v>
      </c>
      <c r="G270" s="3" t="s">
        <v>1282</v>
      </c>
    </row>
    <row r="271" spans="1:7">
      <c r="A271" s="13" t="str">
        <f>_xlfn.CONCAT(Table4[[#This Row],[Code]], " - ", Table4[[#This Row],[Nationality]])</f>
        <v>ARE - United Arab Emirates</v>
      </c>
      <c r="B271" s="3" t="s">
        <v>544</v>
      </c>
      <c r="C271" s="2" t="s">
        <v>543</v>
      </c>
      <c r="E271" s="24" t="s">
        <v>1154</v>
      </c>
      <c r="F271" s="23" t="s">
        <v>1155</v>
      </c>
      <c r="G271" s="3" t="s">
        <v>1021</v>
      </c>
    </row>
    <row r="272" spans="1:7">
      <c r="A272" s="13" t="str">
        <f>_xlfn.CONCAT(Table4[[#This Row],[Code]], " - ", Table4[[#This Row],[Nationality]])</f>
        <v>UNO - United Nations</v>
      </c>
      <c r="B272" s="3" t="s">
        <v>546</v>
      </c>
      <c r="C272" s="2" t="s">
        <v>545</v>
      </c>
      <c r="E272" s="24" t="s">
        <v>1019</v>
      </c>
      <c r="F272" s="23" t="s">
        <v>1020</v>
      </c>
      <c r="G272" s="3" t="s">
        <v>1021</v>
      </c>
    </row>
    <row r="273" spans="1:7">
      <c r="A273" s="13" t="str">
        <f>_xlfn.CONCAT(Table4[[#This Row],[Code]], " - ", Table4[[#This Row],[Nationality]])</f>
        <v>UNA - United Nations Agency</v>
      </c>
      <c r="B273" s="3" t="s">
        <v>548</v>
      </c>
      <c r="C273" s="2" t="s">
        <v>547</v>
      </c>
      <c r="E273" s="24" t="s">
        <v>1022</v>
      </c>
      <c r="F273" s="23" t="s">
        <v>1023</v>
      </c>
      <c r="G273" s="3" t="s">
        <v>1021</v>
      </c>
    </row>
    <row r="274" spans="1:7">
      <c r="A274" s="13" t="str">
        <f>_xlfn.CONCAT(Table4[[#This Row],[Code]], " - ", Table4[[#This Row],[Nationality]])</f>
        <v>TZA - United Rep of Tanzania</v>
      </c>
      <c r="B274" s="3" t="s">
        <v>550</v>
      </c>
      <c r="C274" s="2" t="s">
        <v>549</v>
      </c>
      <c r="E274" s="24" t="s">
        <v>1040</v>
      </c>
      <c r="F274" s="23" t="s">
        <v>1041</v>
      </c>
      <c r="G274" s="3" t="s">
        <v>1021</v>
      </c>
    </row>
    <row r="275" spans="1:7">
      <c r="A275" s="13" t="str">
        <f>_xlfn.CONCAT(Table4[[#This Row],[Code]], " - ", Table4[[#This Row],[Nationality]])</f>
        <v>UMI - United States Minor Outlying Islands</v>
      </c>
      <c r="B275" s="3" t="s">
        <v>552</v>
      </c>
      <c r="C275" s="2" t="s">
        <v>551</v>
      </c>
      <c r="E275" s="24" t="s">
        <v>1044</v>
      </c>
      <c r="F275" s="23" t="s">
        <v>1045</v>
      </c>
      <c r="G275" s="3" t="s">
        <v>1021</v>
      </c>
    </row>
    <row r="276" spans="1:7">
      <c r="A276" s="13" t="str">
        <f>_xlfn.CONCAT(Table4[[#This Row],[Code]], " - ", Table4[[#This Row],[Nationality]])</f>
        <v>USA - United States of America</v>
      </c>
      <c r="B276" s="3" t="s">
        <v>553</v>
      </c>
      <c r="C276" s="2" t="s">
        <v>7</v>
      </c>
      <c r="E276" s="24" t="s">
        <v>1080</v>
      </c>
      <c r="F276" s="23" t="s">
        <v>1081</v>
      </c>
      <c r="G276" s="3" t="s">
        <v>1021</v>
      </c>
    </row>
    <row r="277" spans="1:7">
      <c r="A277" s="13" t="str">
        <f>_xlfn.CONCAT(Table4[[#This Row],[Code]], " - ", Table4[[#This Row],[Nationality]])</f>
        <v>VIR - United States Virgin Islands</v>
      </c>
      <c r="B277" s="3" t="s">
        <v>555</v>
      </c>
      <c r="C277" s="2" t="s">
        <v>554</v>
      </c>
      <c r="E277" s="24" t="s">
        <v>1092</v>
      </c>
      <c r="F277" s="23" t="s">
        <v>1093</v>
      </c>
      <c r="G277" s="3" t="s">
        <v>1021</v>
      </c>
    </row>
    <row r="278" spans="1:7">
      <c r="A278" s="13" t="str">
        <f>_xlfn.CONCAT(Table4[[#This Row],[Code]], " - ", Table4[[#This Row],[Nationality]])</f>
        <v>XXX - Unspecified Nationality</v>
      </c>
      <c r="B278" s="3" t="s">
        <v>557</v>
      </c>
      <c r="C278" s="2" t="s">
        <v>556</v>
      </c>
      <c r="E278" s="24" t="s">
        <v>1164</v>
      </c>
      <c r="F278" s="23" t="s">
        <v>1165</v>
      </c>
      <c r="G278" s="3" t="s">
        <v>1021</v>
      </c>
    </row>
    <row r="279" spans="1:7">
      <c r="A279" s="13" t="str">
        <f>_xlfn.CONCAT(Table4[[#This Row],[Code]], " - ", Table4[[#This Row],[Nationality]])</f>
        <v>URY - Uruguay</v>
      </c>
      <c r="B279" s="3" t="s">
        <v>559</v>
      </c>
      <c r="C279" s="2" t="s">
        <v>558</v>
      </c>
      <c r="E279" s="24" t="s">
        <v>1221</v>
      </c>
      <c r="F279" s="23" t="s">
        <v>1222</v>
      </c>
      <c r="G279" s="3" t="s">
        <v>1170</v>
      </c>
    </row>
    <row r="280" spans="1:7">
      <c r="A280" s="13" t="str">
        <f>_xlfn.CONCAT(Table4[[#This Row],[Code]], " - ", Table4[[#This Row],[Nationality]])</f>
        <v>UZB - Uzbekistan</v>
      </c>
      <c r="B280" s="3" t="s">
        <v>561</v>
      </c>
      <c r="C280" s="2" t="s">
        <v>560</v>
      </c>
      <c r="E280" s="24" t="s">
        <v>1233</v>
      </c>
      <c r="F280" s="23" t="s">
        <v>1234</v>
      </c>
      <c r="G280" s="3" t="s">
        <v>1170</v>
      </c>
    </row>
    <row r="281" spans="1:7">
      <c r="A281" s="13" t="str">
        <f>_xlfn.CONCAT(Table4[[#This Row],[Code]], " - ", Table4[[#This Row],[Nationality]])</f>
        <v>VUT - Vanuatu</v>
      </c>
      <c r="B281" s="3" t="s">
        <v>563</v>
      </c>
      <c r="C281" s="2" t="s">
        <v>562</v>
      </c>
      <c r="E281" s="24" t="s">
        <v>1195</v>
      </c>
      <c r="F281" s="23" t="s">
        <v>1196</v>
      </c>
      <c r="G281" s="3" t="s">
        <v>1170</v>
      </c>
    </row>
    <row r="282" spans="1:7">
      <c r="A282" s="13" t="str">
        <f>_xlfn.CONCAT(Table4[[#This Row],[Code]], " - ", Table4[[#This Row],[Nationality]])</f>
        <v>VEN - Venezuela</v>
      </c>
      <c r="B282" s="3" t="s">
        <v>565</v>
      </c>
      <c r="C282" s="2" t="s">
        <v>564</v>
      </c>
      <c r="E282" s="24" t="s">
        <v>877</v>
      </c>
      <c r="F282" s="23" t="s">
        <v>878</v>
      </c>
      <c r="G282" s="3" t="s">
        <v>870</v>
      </c>
    </row>
    <row r="283" spans="1:7">
      <c r="A283" s="13" t="str">
        <f>_xlfn.CONCAT(Table4[[#This Row],[Code]], " - ", Table4[[#This Row],[Nationality]])</f>
        <v>VNM - Vietnam</v>
      </c>
      <c r="B283" s="3" t="s">
        <v>567</v>
      </c>
      <c r="C283" s="2" t="s">
        <v>566</v>
      </c>
      <c r="E283" s="24" t="s">
        <v>881</v>
      </c>
      <c r="F283" s="23" t="s">
        <v>882</v>
      </c>
      <c r="G283" s="3" t="s">
        <v>870</v>
      </c>
    </row>
    <row r="284" spans="1:7">
      <c r="A284" s="13" t="str">
        <f>_xlfn.CONCAT(Table4[[#This Row],[Code]], " - ", Table4[[#This Row],[Nationality]])</f>
        <v>VDR - Viet-Nam, Democratic Republic of</v>
      </c>
      <c r="B284" s="3" t="s">
        <v>569</v>
      </c>
      <c r="C284" s="2" t="s">
        <v>568</v>
      </c>
      <c r="E284" s="24" t="s">
        <v>911</v>
      </c>
      <c r="F284" s="23" t="s">
        <v>912</v>
      </c>
      <c r="G284" s="3" t="s">
        <v>870</v>
      </c>
    </row>
    <row r="285" spans="1:7">
      <c r="A285" s="13" t="str">
        <f>_xlfn.CONCAT(Table4[[#This Row],[Code]], " - ", Table4[[#This Row],[Nationality]])</f>
        <v>WLF - Wallis &amp; Futuna Islands</v>
      </c>
      <c r="B285" s="3" t="s">
        <v>571</v>
      </c>
      <c r="C285" s="2" t="s">
        <v>570</v>
      </c>
      <c r="E285" s="24" t="s">
        <v>913</v>
      </c>
      <c r="F285" s="23" t="s">
        <v>914</v>
      </c>
      <c r="G285" s="3" t="s">
        <v>870</v>
      </c>
    </row>
    <row r="286" spans="1:7">
      <c r="A286" s="13" t="str">
        <f>_xlfn.CONCAT(Table4[[#This Row],[Code]], " - ", Table4[[#This Row],[Nationality]])</f>
        <v>AST - West Indian Associated States</v>
      </c>
      <c r="B286" s="3" t="s">
        <v>573</v>
      </c>
      <c r="C286" s="2" t="s">
        <v>572</v>
      </c>
      <c r="E286" s="24" t="s">
        <v>921</v>
      </c>
      <c r="F286" s="23" t="s">
        <v>922</v>
      </c>
      <c r="G286" s="3" t="s">
        <v>870</v>
      </c>
    </row>
    <row r="287" spans="1:7">
      <c r="A287" s="13" t="str">
        <f>_xlfn.CONCAT(Table4[[#This Row],[Code]], " - ", Table4[[#This Row],[Nationality]])</f>
        <v>ESH - Western Sahara</v>
      </c>
      <c r="B287" s="3" t="s">
        <v>575</v>
      </c>
      <c r="C287" s="2" t="s">
        <v>574</v>
      </c>
      <c r="E287" s="24" t="s">
        <v>925</v>
      </c>
      <c r="F287" s="23" t="s">
        <v>926</v>
      </c>
      <c r="G287" s="3" t="s">
        <v>870</v>
      </c>
    </row>
    <row r="288" spans="1:7">
      <c r="A288" s="13" t="str">
        <f>_xlfn.CONCAT(Table4[[#This Row],[Code]], " - ", Table4[[#This Row],[Nationality]])</f>
        <v>YEM - Yemen</v>
      </c>
      <c r="B288" s="3" t="s">
        <v>577</v>
      </c>
      <c r="C288" s="2" t="s">
        <v>576</v>
      </c>
      <c r="E288" s="24" t="s">
        <v>935</v>
      </c>
      <c r="F288" s="23" t="s">
        <v>936</v>
      </c>
      <c r="G288" s="3" t="s">
        <v>870</v>
      </c>
    </row>
    <row r="289" spans="1:7">
      <c r="A289" s="13" t="str">
        <f>_xlfn.CONCAT(Table4[[#This Row],[Code]], " - ", Table4[[#This Row],[Nationality]])</f>
        <v>YUG - Yugoslavia</v>
      </c>
      <c r="B289" s="3" t="s">
        <v>579</v>
      </c>
      <c r="C289" s="2" t="s">
        <v>578</v>
      </c>
      <c r="E289" s="24" t="s">
        <v>937</v>
      </c>
      <c r="F289" s="23" t="s">
        <v>938</v>
      </c>
      <c r="G289" s="3" t="s">
        <v>870</v>
      </c>
    </row>
    <row r="290" spans="1:7">
      <c r="A290" s="13" t="str">
        <f>_xlfn.CONCAT(Table4[[#This Row],[Code]], " - ", Table4[[#This Row],[Nationality]])</f>
        <v>ZMB - Zambia</v>
      </c>
      <c r="B290" s="3" t="s">
        <v>581</v>
      </c>
      <c r="C290" s="2" t="s">
        <v>580</v>
      </c>
      <c r="E290" s="24" t="s">
        <v>939</v>
      </c>
      <c r="F290" s="23" t="s">
        <v>940</v>
      </c>
      <c r="G290" s="3" t="s">
        <v>870</v>
      </c>
    </row>
    <row r="291" spans="1:7">
      <c r="A291" s="15" t="str">
        <f>_xlfn.CONCAT(Table4[[#This Row],[Code]], " - ", Table4[[#This Row],[Nationality]])</f>
        <v>ZWE - Zimbabwe</v>
      </c>
      <c r="B291" s="6" t="s">
        <v>583</v>
      </c>
      <c r="C291" s="5" t="s">
        <v>582</v>
      </c>
      <c r="E291" s="24" t="s">
        <v>945</v>
      </c>
      <c r="F291" s="23" t="s">
        <v>946</v>
      </c>
      <c r="G291" s="3" t="s">
        <v>870</v>
      </c>
    </row>
    <row r="292" spans="1:7">
      <c r="E292" s="24" t="s">
        <v>903</v>
      </c>
      <c r="F292" s="23" t="s">
        <v>904</v>
      </c>
      <c r="G292" s="3" t="s">
        <v>870</v>
      </c>
    </row>
    <row r="293" spans="1:7">
      <c r="E293" s="24" t="s">
        <v>909</v>
      </c>
      <c r="F293" s="23" t="s">
        <v>910</v>
      </c>
      <c r="G293" s="3" t="s">
        <v>870</v>
      </c>
    </row>
    <row r="294" spans="1:7">
      <c r="E294" s="24" t="s">
        <v>933</v>
      </c>
      <c r="F294" s="23" t="s">
        <v>934</v>
      </c>
      <c r="G294" s="3" t="s">
        <v>870</v>
      </c>
    </row>
    <row r="295" spans="1:7">
      <c r="E295" s="24" t="s">
        <v>927</v>
      </c>
      <c r="F295" s="23" t="s">
        <v>928</v>
      </c>
      <c r="G295" s="3" t="s">
        <v>870</v>
      </c>
    </row>
    <row r="296" spans="1:7">
      <c r="E296" s="24" t="s">
        <v>947</v>
      </c>
      <c r="F296" s="23" t="s">
        <v>948</v>
      </c>
      <c r="G296" s="3" t="s">
        <v>870</v>
      </c>
    </row>
    <row r="297" spans="1:7">
      <c r="E297" s="24" t="s">
        <v>1347</v>
      </c>
      <c r="F297" s="23" t="s">
        <v>1348</v>
      </c>
      <c r="G297" s="3" t="s">
        <v>1349</v>
      </c>
    </row>
    <row r="298" spans="1:7">
      <c r="E298" s="24" t="s">
        <v>1356</v>
      </c>
      <c r="F298" s="23" t="s">
        <v>1357</v>
      </c>
      <c r="G298" s="3" t="s">
        <v>1349</v>
      </c>
    </row>
    <row r="299" spans="1:7">
      <c r="E299" s="24" t="s">
        <v>1378</v>
      </c>
      <c r="F299" s="23" t="s">
        <v>1379</v>
      </c>
      <c r="G299" s="3" t="s">
        <v>1349</v>
      </c>
    </row>
    <row r="300" spans="1:7">
      <c r="E300" s="24" t="s">
        <v>1386</v>
      </c>
      <c r="F300" s="23" t="s">
        <v>1387</v>
      </c>
      <c r="G300" s="3" t="s">
        <v>1349</v>
      </c>
    </row>
    <row r="301" spans="1:7">
      <c r="E301" s="24" t="s">
        <v>848</v>
      </c>
      <c r="F301" s="23" t="s">
        <v>849</v>
      </c>
      <c r="G301" s="3" t="s">
        <v>845</v>
      </c>
    </row>
    <row r="302" spans="1:7">
      <c r="E302" s="24" t="s">
        <v>854</v>
      </c>
      <c r="F302" s="23" t="s">
        <v>855</v>
      </c>
      <c r="G302" s="3" t="s">
        <v>845</v>
      </c>
    </row>
    <row r="303" spans="1:7">
      <c r="E303" s="24" t="s">
        <v>856</v>
      </c>
      <c r="F303" s="23" t="s">
        <v>857</v>
      </c>
      <c r="G303" s="3" t="s">
        <v>845</v>
      </c>
    </row>
    <row r="304" spans="1:7">
      <c r="E304" s="24" t="s">
        <v>862</v>
      </c>
      <c r="F304" s="23" t="s">
        <v>863</v>
      </c>
      <c r="G304" s="3" t="s">
        <v>845</v>
      </c>
    </row>
    <row r="305" spans="5:7">
      <c r="E305" s="24" t="s">
        <v>866</v>
      </c>
      <c r="F305" s="23" t="s">
        <v>867</v>
      </c>
      <c r="G305" s="3" t="s">
        <v>845</v>
      </c>
    </row>
    <row r="306" spans="5:7">
      <c r="E306" s="24" t="s">
        <v>1280</v>
      </c>
      <c r="F306" s="23" t="s">
        <v>1281</v>
      </c>
      <c r="G306" s="3" t="s">
        <v>1282</v>
      </c>
    </row>
    <row r="307" spans="5:7">
      <c r="E307" s="24" t="s">
        <v>1287</v>
      </c>
      <c r="F307" s="23" t="s">
        <v>1288</v>
      </c>
      <c r="G307" s="3" t="s">
        <v>1282</v>
      </c>
    </row>
    <row r="308" spans="5:7">
      <c r="E308" s="24" t="s">
        <v>1289</v>
      </c>
      <c r="F308" s="23" t="s">
        <v>1290</v>
      </c>
      <c r="G308" s="3" t="s">
        <v>1282</v>
      </c>
    </row>
    <row r="309" spans="5:7">
      <c r="E309" s="24" t="s">
        <v>1309</v>
      </c>
      <c r="F309" s="23" t="s">
        <v>1310</v>
      </c>
      <c r="G309" s="3" t="s">
        <v>1282</v>
      </c>
    </row>
    <row r="310" spans="5:7">
      <c r="E310" s="24" t="s">
        <v>1313</v>
      </c>
      <c r="F310" s="23" t="s">
        <v>1314</v>
      </c>
      <c r="G310" s="3" t="s">
        <v>1282</v>
      </c>
    </row>
    <row r="311" spans="5:7">
      <c r="E311" s="24" t="s">
        <v>1331</v>
      </c>
      <c r="F311" s="23" t="s">
        <v>1332</v>
      </c>
      <c r="G311" s="3" t="s">
        <v>1282</v>
      </c>
    </row>
    <row r="312" spans="5:7">
      <c r="E312" s="24" t="s">
        <v>1337</v>
      </c>
      <c r="F312" s="23" t="s">
        <v>1338</v>
      </c>
      <c r="G312" s="3" t="s">
        <v>1282</v>
      </c>
    </row>
    <row r="313" spans="5:7">
      <c r="E313" s="24" t="s">
        <v>1350</v>
      </c>
      <c r="F313" s="23" t="s">
        <v>1351</v>
      </c>
      <c r="G313" s="3" t="s">
        <v>1349</v>
      </c>
    </row>
    <row r="314" spans="5:7">
      <c r="E314" s="24" t="s">
        <v>1352</v>
      </c>
      <c r="F314" s="23" t="s">
        <v>1353</v>
      </c>
      <c r="G314" s="3" t="s">
        <v>1349</v>
      </c>
    </row>
    <row r="315" spans="5:7">
      <c r="E315" s="24" t="s">
        <v>1366</v>
      </c>
      <c r="F315" s="23" t="s">
        <v>1367</v>
      </c>
      <c r="G315" s="3" t="s">
        <v>1349</v>
      </c>
    </row>
    <row r="316" spans="5:7">
      <c r="E316" s="24" t="s">
        <v>1368</v>
      </c>
      <c r="F316" s="23" t="s">
        <v>1369</v>
      </c>
      <c r="G316" s="3" t="s">
        <v>1349</v>
      </c>
    </row>
    <row r="317" spans="5:7">
      <c r="E317" s="24" t="s">
        <v>1388</v>
      </c>
      <c r="F317" s="23" t="s">
        <v>1389</v>
      </c>
      <c r="G317" s="3" t="s">
        <v>1349</v>
      </c>
    </row>
    <row r="318" spans="5:7">
      <c r="E318" s="24" t="s">
        <v>789</v>
      </c>
      <c r="F318" s="23" t="s">
        <v>790</v>
      </c>
      <c r="G318" s="3" t="s">
        <v>778</v>
      </c>
    </row>
    <row r="319" spans="5:7">
      <c r="E319" s="24" t="s">
        <v>787</v>
      </c>
      <c r="F319" s="23" t="s">
        <v>788</v>
      </c>
      <c r="G319" s="3" t="s">
        <v>778</v>
      </c>
    </row>
    <row r="320" spans="5:7">
      <c r="E320" s="24" t="s">
        <v>797</v>
      </c>
      <c r="F320" s="23" t="s">
        <v>798</v>
      </c>
      <c r="G320" s="3" t="s">
        <v>778</v>
      </c>
    </row>
    <row r="321" spans="5:7">
      <c r="E321" s="24" t="s">
        <v>799</v>
      </c>
      <c r="F321" s="23" t="s">
        <v>800</v>
      </c>
      <c r="G321" s="3" t="s">
        <v>778</v>
      </c>
    </row>
    <row r="322" spans="5:7">
      <c r="E322" s="24" t="s">
        <v>801</v>
      </c>
      <c r="F322" s="23" t="s">
        <v>802</v>
      </c>
      <c r="G322" s="3" t="s">
        <v>778</v>
      </c>
    </row>
    <row r="323" spans="5:7">
      <c r="E323" s="24" t="s">
        <v>813</v>
      </c>
      <c r="F323" s="23" t="s">
        <v>814</v>
      </c>
      <c r="G323" s="3" t="s">
        <v>778</v>
      </c>
    </row>
    <row r="324" spans="5:7">
      <c r="E324" s="24" t="s">
        <v>815</v>
      </c>
      <c r="F324" s="23" t="s">
        <v>816</v>
      </c>
      <c r="G324" s="3" t="s">
        <v>778</v>
      </c>
    </row>
    <row r="325" spans="5:7">
      <c r="E325" s="24" t="s">
        <v>819</v>
      </c>
      <c r="F325" s="23" t="s">
        <v>820</v>
      </c>
      <c r="G325" s="3" t="s">
        <v>778</v>
      </c>
    </row>
    <row r="326" spans="5:7">
      <c r="E326" s="24" t="s">
        <v>821</v>
      </c>
      <c r="F326" s="23" t="s">
        <v>822</v>
      </c>
      <c r="G326" s="3" t="s">
        <v>778</v>
      </c>
    </row>
    <row r="327" spans="5:7">
      <c r="E327" s="24" t="s">
        <v>831</v>
      </c>
      <c r="F327" s="23" t="s">
        <v>832</v>
      </c>
      <c r="G327" s="3" t="s">
        <v>778</v>
      </c>
    </row>
    <row r="328" spans="5:7">
      <c r="E328" s="24" t="s">
        <v>835</v>
      </c>
      <c r="F328" s="23" t="s">
        <v>836</v>
      </c>
      <c r="G328" s="3" t="s">
        <v>778</v>
      </c>
    </row>
    <row r="329" spans="5:7">
      <c r="E329" s="24" t="s">
        <v>839</v>
      </c>
      <c r="F329" s="23" t="s">
        <v>840</v>
      </c>
      <c r="G329" s="3" t="s">
        <v>778</v>
      </c>
    </row>
    <row r="330" spans="5:7">
      <c r="E330" s="24" t="s">
        <v>841</v>
      </c>
      <c r="F330" s="23" t="s">
        <v>842</v>
      </c>
      <c r="G330" s="3" t="s">
        <v>778</v>
      </c>
    </row>
    <row r="331" spans="5:7">
      <c r="E331" s="24" t="s">
        <v>776</v>
      </c>
      <c r="F331" s="23" t="s">
        <v>777</v>
      </c>
      <c r="G331" s="3" t="s">
        <v>778</v>
      </c>
    </row>
    <row r="332" spans="5:7">
      <c r="E332" s="24" t="s">
        <v>779</v>
      </c>
      <c r="F332" s="23" t="s">
        <v>780</v>
      </c>
      <c r="G332" s="3" t="s">
        <v>778</v>
      </c>
    </row>
    <row r="333" spans="5:7">
      <c r="E333" s="24" t="s">
        <v>781</v>
      </c>
      <c r="F333" s="23" t="s">
        <v>782</v>
      </c>
      <c r="G333" s="3" t="s">
        <v>778</v>
      </c>
    </row>
    <row r="334" spans="5:7">
      <c r="E334" s="24" t="s">
        <v>783</v>
      </c>
      <c r="F334" s="23" t="s">
        <v>784</v>
      </c>
      <c r="G334" s="3" t="s">
        <v>778</v>
      </c>
    </row>
    <row r="335" spans="5:7">
      <c r="E335" s="24" t="s">
        <v>785</v>
      </c>
      <c r="F335" s="23" t="s">
        <v>786</v>
      </c>
      <c r="G335" s="3" t="s">
        <v>778</v>
      </c>
    </row>
    <row r="336" spans="5:7">
      <c r="E336" s="24" t="s">
        <v>791</v>
      </c>
      <c r="F336" s="23" t="s">
        <v>792</v>
      </c>
      <c r="G336" s="3" t="s">
        <v>778</v>
      </c>
    </row>
    <row r="337" spans="5:7">
      <c r="E337" s="24" t="s">
        <v>793</v>
      </c>
      <c r="F337" s="23" t="s">
        <v>794</v>
      </c>
      <c r="G337" s="3" t="s">
        <v>778</v>
      </c>
    </row>
    <row r="338" spans="5:7">
      <c r="E338" s="24" t="s">
        <v>795</v>
      </c>
      <c r="F338" s="23" t="s">
        <v>796</v>
      </c>
      <c r="G338" s="3" t="s">
        <v>778</v>
      </c>
    </row>
    <row r="339" spans="5:7">
      <c r="E339" s="24" t="s">
        <v>803</v>
      </c>
      <c r="F339" s="23" t="s">
        <v>804</v>
      </c>
      <c r="G339" s="3" t="s">
        <v>778</v>
      </c>
    </row>
    <row r="340" spans="5:7">
      <c r="E340" s="24" t="s">
        <v>805</v>
      </c>
      <c r="F340" s="23" t="s">
        <v>806</v>
      </c>
      <c r="G340" s="3" t="s">
        <v>778</v>
      </c>
    </row>
    <row r="341" spans="5:7">
      <c r="E341" s="24" t="s">
        <v>807</v>
      </c>
      <c r="F341" s="23" t="s">
        <v>808</v>
      </c>
      <c r="G341" s="3" t="s">
        <v>778</v>
      </c>
    </row>
    <row r="342" spans="5:7">
      <c r="E342" s="24" t="s">
        <v>809</v>
      </c>
      <c r="F342" s="23" t="s">
        <v>810</v>
      </c>
      <c r="G342" s="3" t="s">
        <v>778</v>
      </c>
    </row>
    <row r="343" spans="5:7">
      <c r="E343" s="24" t="s">
        <v>811</v>
      </c>
      <c r="F343" s="23" t="s">
        <v>812</v>
      </c>
      <c r="G343" s="3" t="s">
        <v>778</v>
      </c>
    </row>
    <row r="344" spans="5:7">
      <c r="E344" s="24" t="s">
        <v>817</v>
      </c>
      <c r="F344" s="23" t="s">
        <v>818</v>
      </c>
      <c r="G344" s="3" t="s">
        <v>778</v>
      </c>
    </row>
    <row r="345" spans="5:7">
      <c r="E345" s="24" t="s">
        <v>823</v>
      </c>
      <c r="F345" s="23" t="s">
        <v>824</v>
      </c>
      <c r="G345" s="3" t="s">
        <v>778</v>
      </c>
    </row>
    <row r="346" spans="5:7">
      <c r="E346" s="24" t="s">
        <v>825</v>
      </c>
      <c r="F346" s="23" t="s">
        <v>826</v>
      </c>
      <c r="G346" s="3" t="s">
        <v>778</v>
      </c>
    </row>
    <row r="347" spans="5:7">
      <c r="E347" s="24" t="s">
        <v>827</v>
      </c>
      <c r="F347" s="23" t="s">
        <v>828</v>
      </c>
      <c r="G347" s="3" t="s">
        <v>778</v>
      </c>
    </row>
    <row r="348" spans="5:7">
      <c r="E348" s="24" t="s">
        <v>829</v>
      </c>
      <c r="F348" s="23" t="s">
        <v>830</v>
      </c>
      <c r="G348" s="3" t="s">
        <v>778</v>
      </c>
    </row>
    <row r="349" spans="5:7">
      <c r="E349" s="24" t="s">
        <v>833</v>
      </c>
      <c r="F349" s="23" t="s">
        <v>834</v>
      </c>
      <c r="G349" s="3" t="s">
        <v>778</v>
      </c>
    </row>
    <row r="350" spans="5:7">
      <c r="E350" s="24" t="s">
        <v>837</v>
      </c>
      <c r="F350" s="23" t="s">
        <v>838</v>
      </c>
      <c r="G350" s="3" t="s">
        <v>778</v>
      </c>
    </row>
    <row r="351" spans="5:7">
      <c r="E351" s="24" t="s">
        <v>954</v>
      </c>
      <c r="F351" s="23" t="s">
        <v>955</v>
      </c>
      <c r="G351" s="3" t="s">
        <v>956</v>
      </c>
    </row>
    <row r="352" spans="5:7">
      <c r="E352" s="24" t="s">
        <v>957</v>
      </c>
      <c r="F352" s="23" t="s">
        <v>958</v>
      </c>
      <c r="G352" s="3" t="s">
        <v>956</v>
      </c>
    </row>
    <row r="353" spans="5:7">
      <c r="E353" s="24" t="s">
        <v>959</v>
      </c>
      <c r="F353" s="23" t="s">
        <v>960</v>
      </c>
      <c r="G353" s="3" t="s">
        <v>956</v>
      </c>
    </row>
    <row r="354" spans="5:7">
      <c r="E354" s="24" t="s">
        <v>961</v>
      </c>
      <c r="F354" s="23" t="s">
        <v>962</v>
      </c>
      <c r="G354" s="3" t="s">
        <v>956</v>
      </c>
    </row>
    <row r="355" spans="5:7">
      <c r="E355" s="24" t="s">
        <v>977</v>
      </c>
      <c r="F355" s="23" t="s">
        <v>978</v>
      </c>
      <c r="G355" s="3" t="s">
        <v>956</v>
      </c>
    </row>
    <row r="356" spans="5:7">
      <c r="E356" s="24" t="s">
        <v>963</v>
      </c>
      <c r="F356" s="23" t="s">
        <v>964</v>
      </c>
      <c r="G356" s="3" t="s">
        <v>956</v>
      </c>
    </row>
    <row r="357" spans="5:7">
      <c r="E357" s="24" t="s">
        <v>979</v>
      </c>
      <c r="F357" s="23" t="s">
        <v>980</v>
      </c>
      <c r="G357" s="3" t="s">
        <v>956</v>
      </c>
    </row>
    <row r="358" spans="5:7">
      <c r="E358" s="24" t="s">
        <v>965</v>
      </c>
      <c r="F358" s="23" t="s">
        <v>966</v>
      </c>
      <c r="G358" s="3" t="s">
        <v>956</v>
      </c>
    </row>
    <row r="359" spans="5:7">
      <c r="E359" s="24" t="s">
        <v>967</v>
      </c>
      <c r="F359" s="23" t="s">
        <v>968</v>
      </c>
      <c r="G359" s="3" t="s">
        <v>956</v>
      </c>
    </row>
    <row r="360" spans="5:7">
      <c r="E360" s="24" t="s">
        <v>969</v>
      </c>
      <c r="F360" s="23" t="s">
        <v>970</v>
      </c>
      <c r="G360" s="3" t="s">
        <v>956</v>
      </c>
    </row>
    <row r="361" spans="5:7">
      <c r="E361" s="24" t="s">
        <v>971</v>
      </c>
      <c r="F361" s="23" t="s">
        <v>972</v>
      </c>
      <c r="G361" s="3" t="s">
        <v>956</v>
      </c>
    </row>
    <row r="362" spans="5:7">
      <c r="E362" s="24" t="s">
        <v>973</v>
      </c>
      <c r="F362" s="23" t="s">
        <v>974</v>
      </c>
      <c r="G362" s="3" t="s">
        <v>956</v>
      </c>
    </row>
    <row r="363" spans="5:7">
      <c r="E363" s="24" t="s">
        <v>975</v>
      </c>
      <c r="F363" s="23" t="s">
        <v>976</v>
      </c>
      <c r="G363" s="3" t="s">
        <v>956</v>
      </c>
    </row>
    <row r="364" spans="5:7">
      <c r="E364" s="24" t="s">
        <v>981</v>
      </c>
      <c r="F364" s="23" t="s">
        <v>982</v>
      </c>
      <c r="G364" s="3" t="s">
        <v>956</v>
      </c>
    </row>
    <row r="365" spans="5:7">
      <c r="E365" s="24" t="s">
        <v>983</v>
      </c>
      <c r="F365" s="23" t="s">
        <v>984</v>
      </c>
      <c r="G365" s="3" t="s">
        <v>956</v>
      </c>
    </row>
    <row r="366" spans="5:7">
      <c r="E366" s="24" t="s">
        <v>985</v>
      </c>
      <c r="F366" s="23" t="s">
        <v>986</v>
      </c>
      <c r="G366" s="3" t="s">
        <v>956</v>
      </c>
    </row>
    <row r="367" spans="5:7">
      <c r="E367" s="24" t="s">
        <v>987</v>
      </c>
      <c r="F367" s="23" t="s">
        <v>988</v>
      </c>
      <c r="G367" s="3" t="s">
        <v>956</v>
      </c>
    </row>
    <row r="368" spans="5:7">
      <c r="E368" s="24" t="s">
        <v>989</v>
      </c>
      <c r="F368" s="23" t="s">
        <v>990</v>
      </c>
      <c r="G368" s="3" t="s">
        <v>956</v>
      </c>
    </row>
    <row r="369" spans="5:7">
      <c r="E369" s="24" t="s">
        <v>991</v>
      </c>
      <c r="F369" s="23" t="s">
        <v>992</v>
      </c>
      <c r="G369" s="3" t="s">
        <v>956</v>
      </c>
    </row>
    <row r="370" spans="5:7">
      <c r="E370" s="24" t="s">
        <v>995</v>
      </c>
      <c r="F370" s="23" t="s">
        <v>996</v>
      </c>
      <c r="G370" s="3" t="s">
        <v>956</v>
      </c>
    </row>
    <row r="371" spans="5:7">
      <c r="E371" s="24" t="s">
        <v>997</v>
      </c>
      <c r="F371" s="23" t="s">
        <v>998</v>
      </c>
      <c r="G371" s="3" t="s">
        <v>956</v>
      </c>
    </row>
    <row r="372" spans="5:7">
      <c r="E372" s="24" t="s">
        <v>999</v>
      </c>
      <c r="F372" s="23" t="s">
        <v>1000</v>
      </c>
      <c r="G372" s="3" t="s">
        <v>956</v>
      </c>
    </row>
    <row r="373" spans="5:7">
      <c r="E373" s="24" t="s">
        <v>1001</v>
      </c>
      <c r="F373" s="23" t="s">
        <v>1002</v>
      </c>
      <c r="G373" s="3" t="s">
        <v>956</v>
      </c>
    </row>
    <row r="374" spans="5:7">
      <c r="E374" s="24" t="s">
        <v>1003</v>
      </c>
      <c r="F374" s="23" t="s">
        <v>1004</v>
      </c>
      <c r="G374" s="3" t="s">
        <v>956</v>
      </c>
    </row>
    <row r="375" spans="5:7">
      <c r="E375" s="24" t="s">
        <v>1005</v>
      </c>
      <c r="F375" s="23" t="s">
        <v>1006</v>
      </c>
      <c r="G375" s="3" t="s">
        <v>956</v>
      </c>
    </row>
    <row r="376" spans="5:7">
      <c r="E376" s="24" t="s">
        <v>1007</v>
      </c>
      <c r="F376" s="23" t="s">
        <v>1008</v>
      </c>
      <c r="G376" s="3" t="s">
        <v>956</v>
      </c>
    </row>
    <row r="377" spans="5:7">
      <c r="E377" s="24" t="s">
        <v>1009</v>
      </c>
      <c r="F377" s="23" t="s">
        <v>1010</v>
      </c>
      <c r="G377" s="3" t="s">
        <v>956</v>
      </c>
    </row>
    <row r="378" spans="5:7">
      <c r="E378" s="24" t="s">
        <v>1011</v>
      </c>
      <c r="F378" s="23" t="s">
        <v>1012</v>
      </c>
      <c r="G378" s="3" t="s">
        <v>956</v>
      </c>
    </row>
    <row r="379" spans="5:7">
      <c r="E379" s="24" t="s">
        <v>1013</v>
      </c>
      <c r="F379" s="23" t="s">
        <v>1014</v>
      </c>
      <c r="G379" s="3" t="s">
        <v>956</v>
      </c>
    </row>
    <row r="380" spans="5:7">
      <c r="E380" s="24" t="s">
        <v>993</v>
      </c>
      <c r="F380" s="23" t="s">
        <v>994</v>
      </c>
      <c r="G380" s="3" t="s">
        <v>956</v>
      </c>
    </row>
    <row r="381" spans="5:7">
      <c r="E381" s="24" t="s">
        <v>1015</v>
      </c>
      <c r="F381" s="23" t="s">
        <v>1016</v>
      </c>
      <c r="G381" s="3" t="s">
        <v>956</v>
      </c>
    </row>
    <row r="382" spans="5:7">
      <c r="E382" s="24" t="s">
        <v>1017</v>
      </c>
      <c r="F382" s="23" t="s">
        <v>1018</v>
      </c>
      <c r="G382" s="3" t="s">
        <v>956</v>
      </c>
    </row>
    <row r="383" spans="5:7">
      <c r="E383" s="24" t="s">
        <v>1235</v>
      </c>
      <c r="F383" s="23" t="s">
        <v>1236</v>
      </c>
      <c r="G383" s="3" t="s">
        <v>1237</v>
      </c>
    </row>
    <row r="384" spans="5:7">
      <c r="E384" s="24" t="s">
        <v>1238</v>
      </c>
      <c r="F384" s="23" t="s">
        <v>1239</v>
      </c>
      <c r="G384" s="3" t="s">
        <v>1237</v>
      </c>
    </row>
    <row r="385" spans="5:7">
      <c r="E385" s="24" t="s">
        <v>1240</v>
      </c>
      <c r="F385" s="23" t="s">
        <v>1241</v>
      </c>
      <c r="G385" s="3" t="s">
        <v>1237</v>
      </c>
    </row>
    <row r="386" spans="5:7">
      <c r="E386" s="24" t="s">
        <v>1242</v>
      </c>
      <c r="F386" s="23" t="s">
        <v>1243</v>
      </c>
      <c r="G386" s="3" t="s">
        <v>1237</v>
      </c>
    </row>
    <row r="387" spans="5:7">
      <c r="E387" s="24" t="s">
        <v>1244</v>
      </c>
      <c r="F387" s="23" t="s">
        <v>1245</v>
      </c>
      <c r="G387" s="3" t="s">
        <v>1237</v>
      </c>
    </row>
    <row r="388" spans="5:7">
      <c r="E388" s="24" t="s">
        <v>1246</v>
      </c>
      <c r="F388" s="23" t="s">
        <v>1247</v>
      </c>
      <c r="G388" s="3" t="s">
        <v>1237</v>
      </c>
    </row>
    <row r="389" spans="5:7">
      <c r="E389" s="24" t="s">
        <v>1248</v>
      </c>
      <c r="F389" s="23" t="s">
        <v>1249</v>
      </c>
      <c r="G389" s="3" t="s">
        <v>1237</v>
      </c>
    </row>
    <row r="390" spans="5:7">
      <c r="E390" s="24" t="s">
        <v>1250</v>
      </c>
      <c r="F390" s="23" t="s">
        <v>1251</v>
      </c>
      <c r="G390" s="3" t="s">
        <v>1237</v>
      </c>
    </row>
    <row r="391" spans="5:7">
      <c r="E391" s="24" t="s">
        <v>1252</v>
      </c>
      <c r="F391" s="23" t="s">
        <v>1253</v>
      </c>
      <c r="G391" s="3" t="s">
        <v>1237</v>
      </c>
    </row>
    <row r="392" spans="5:7">
      <c r="E392" s="24" t="s">
        <v>1254</v>
      </c>
      <c r="F392" s="23" t="s">
        <v>1255</v>
      </c>
      <c r="G392" s="3" t="s">
        <v>1237</v>
      </c>
    </row>
    <row r="393" spans="5:7">
      <c r="E393" s="24" t="s">
        <v>1256</v>
      </c>
      <c r="F393" s="23" t="s">
        <v>1257</v>
      </c>
      <c r="G393" s="3" t="s">
        <v>1237</v>
      </c>
    </row>
    <row r="394" spans="5:7">
      <c r="E394" s="24" t="s">
        <v>1258</v>
      </c>
      <c r="F394" s="23" t="s">
        <v>1259</v>
      </c>
      <c r="G394" s="3" t="s">
        <v>1237</v>
      </c>
    </row>
    <row r="395" spans="5:7">
      <c r="E395" s="24" t="s">
        <v>1260</v>
      </c>
      <c r="F395" s="23" t="s">
        <v>1261</v>
      </c>
      <c r="G395" s="3" t="s">
        <v>1237</v>
      </c>
    </row>
    <row r="396" spans="5:7">
      <c r="E396" s="24" t="s">
        <v>1262</v>
      </c>
      <c r="F396" s="23" t="s">
        <v>1263</v>
      </c>
      <c r="G396" s="3" t="s">
        <v>1237</v>
      </c>
    </row>
    <row r="397" spans="5:7">
      <c r="E397" s="24" t="s">
        <v>1264</v>
      </c>
      <c r="F397" s="23" t="s">
        <v>1265</v>
      </c>
      <c r="G397" s="3" t="s">
        <v>1237</v>
      </c>
    </row>
    <row r="398" spans="5:7">
      <c r="E398" s="24" t="s">
        <v>1266</v>
      </c>
      <c r="F398" s="23" t="s">
        <v>1267</v>
      </c>
      <c r="G398" s="3" t="s">
        <v>1237</v>
      </c>
    </row>
    <row r="399" spans="5:7">
      <c r="E399" s="24" t="s">
        <v>1268</v>
      </c>
      <c r="F399" s="23" t="s">
        <v>1269</v>
      </c>
      <c r="G399" s="3" t="s">
        <v>1237</v>
      </c>
    </row>
    <row r="400" spans="5:7">
      <c r="E400" s="24" t="s">
        <v>1270</v>
      </c>
      <c r="F400" s="23" t="s">
        <v>1271</v>
      </c>
      <c r="G400" s="3" t="s">
        <v>1237</v>
      </c>
    </row>
    <row r="401" spans="5:7">
      <c r="E401" s="24" t="s">
        <v>1272</v>
      </c>
      <c r="F401" s="25" t="s">
        <v>1273</v>
      </c>
      <c r="G401" s="6" t="s">
        <v>1237</v>
      </c>
    </row>
    <row r="402" spans="5:7">
      <c r="E402" s="28" t="s">
        <v>1274</v>
      </c>
      <c r="F402" s="25" t="s">
        <v>1275</v>
      </c>
      <c r="G402" s="6" t="s">
        <v>1237</v>
      </c>
    </row>
    <row r="403" spans="5:7">
      <c r="E403" s="26" t="s">
        <v>1276</v>
      </c>
      <c r="F403" s="19" t="s">
        <v>1277</v>
      </c>
      <c r="G403" s="20" t="s">
        <v>1237</v>
      </c>
    </row>
    <row r="404" spans="5:7">
      <c r="E404" s="18" t="s">
        <v>1278</v>
      </c>
      <c r="F404" s="19" t="s">
        <v>1279</v>
      </c>
      <c r="G404" s="20" t="s">
        <v>1237</v>
      </c>
    </row>
  </sheetData>
  <sheetProtection sheet="1" selectLockedCells="1" autoFilter="0"/>
  <phoneticPr fontId="6" type="noConversion"/>
  <pageMargins left="0.7" right="0.7" top="0.75" bottom="0.75" header="0.3" footer="0.3"/>
  <pageSetup paperSize="9" orientation="landscape" r:id="rId1"/>
  <tableParts count="8">
    <tablePart r:id="rId2"/>
    <tablePart r:id="rId3"/>
    <tablePart r:id="rId4"/>
    <tablePart r:id="rId5"/>
    <tablePart r:id="rId6"/>
    <tablePart r:id="rId7"/>
    <tablePart r:id="rId8"/>
    <tablePart r:id="rId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90851BE9A08204F97AC56421468B5A7" ma:contentTypeVersion="11" ma:contentTypeDescription="Create a new document." ma:contentTypeScope="" ma:versionID="ee02d6252eaaa3613c768c8ea89a85eb">
  <xsd:schema xmlns:xsd="http://www.w3.org/2001/XMLSchema" xmlns:xs="http://www.w3.org/2001/XMLSchema" xmlns:p="http://schemas.microsoft.com/office/2006/metadata/properties" xmlns:ns3="014c4763-ab76-4fbe-867e-556ec0f1ff7b" xmlns:ns4="f6b46475-2839-49f7-9840-2924f147b549" targetNamespace="http://schemas.microsoft.com/office/2006/metadata/properties" ma:root="true" ma:fieldsID="46ff66da4dc9f2913f280e934d291774" ns3:_="" ns4:_="">
    <xsd:import namespace="014c4763-ab76-4fbe-867e-556ec0f1ff7b"/>
    <xsd:import namespace="f6b46475-2839-49f7-9840-2924f147b549"/>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KeyPoints" minOccurs="0"/>
                <xsd:element ref="ns3:MediaServiceKeyPoint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4c4763-ab76-4fbe-867e-556ec0f1ff7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6b46475-2839-49f7-9840-2924f147b54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505FBF-9D3C-4C6F-8046-7383AD646C6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14c4763-ab76-4fbe-867e-556ec0f1ff7b"/>
    <ds:schemaRef ds:uri="f6b46475-2839-49f7-9840-2924f147b5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E2F13CC-DD82-4E99-BD09-683FCFC3B298}">
  <ds:schemaRefs>
    <ds:schemaRef ds:uri="http://schemas.microsoft.com/sharepoint/v3/contenttype/forms"/>
  </ds:schemaRefs>
</ds:datastoreItem>
</file>

<file path=customXml/itemProps3.xml><?xml version="1.0" encoding="utf-8"?>
<ds:datastoreItem xmlns:ds="http://schemas.openxmlformats.org/officeDocument/2006/customXml" ds:itemID="{219EC7EB-4E50-4B2E-BB1C-6E0F53482318}">
  <ds:schemaRefs>
    <ds:schemaRef ds:uri="http://schemas.openxmlformats.org/package/2006/metadata/core-properties"/>
    <ds:schemaRef ds:uri="f6b46475-2839-49f7-9840-2924f147b549"/>
    <ds:schemaRef ds:uri="http://purl.org/dc/terms/"/>
    <ds:schemaRef ds:uri="http://schemas.microsoft.com/office/infopath/2007/PartnerControls"/>
    <ds:schemaRef ds:uri="http://schemas.microsoft.com/office/2006/documentManagement/types"/>
    <ds:schemaRef ds:uri="014c4763-ab76-4fbe-867e-556ec0f1ff7b"/>
    <ds:schemaRef ds:uri="http://schemas.microsoft.com/office/2006/metadata/properties"/>
    <ds:schemaRef ds:uri="http://purl.org/dc/elements/1.1/"/>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Sign Off</vt:lpstr>
      <vt:lpstr>Funding_Submssion_Sheet</vt:lpstr>
      <vt:lpstr>Sheet1</vt:lpstr>
      <vt:lpstr>Codes</vt:lpstr>
      <vt:lpstr>LC</vt:lpstr>
      <vt:lpstr>UASC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Aaron Robinson</dc:creator>
  <cp:lastModifiedBy>Andrew Hilton</cp:lastModifiedBy>
  <dcterms:created xsi:type="dcterms:W3CDTF">2022-04-19T14:56:07Z</dcterms:created>
  <dcterms:modified xsi:type="dcterms:W3CDTF">2025-02-05T10:20:08Z</dcterms:modified>
  <cp:version>2.0.0</cp:version>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0x010100490851BE9A08204F97AC56421468B5A7</vt:lpwstr>
  </property>
  <property fmtid="{D5CDD505-2E9C-101B-9397-08002B2CF9AE}" pid="3" name="SV_QUERY_LIST_4F35BF76-6C0D-4D9B-82B2-816C12CF3733">
    <vt:lpwstr>empty_477D106A-C0D6-4607-AEBD-E2C9D60EA279</vt:lpwstr>
  </property>
  <property fmtid="{D5CDD505-2E9C-101B-9397-08002B2CF9AE}" pid="4" name="SV_HIDDEN_GRID_QUERY_LIST_4F35BF76-6C0D-4D9B-82B2-816C12CF3733">
    <vt:lpwstr>empty_477D106A-C0D6-4607-AEBD-E2C9D60EA279</vt:lpwstr>
  </property>
</Properties>
</file>