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C:\Users\ah000071\Downloads\"/>
    </mc:Choice>
  </mc:AlternateContent>
  <xr:revisionPtr revIDLastSave="0" documentId="13_ncr:1_{D34DCEC7-0153-4775-978E-E2F28BBBD48F}" xr6:coauthVersionLast="47" xr6:coauthVersionMax="47" xr10:uidLastSave="{00000000-0000-0000-0000-000000000000}"/>
  <bookViews>
    <workbookView xWindow="-120" yWindow="-120" windowWidth="29040" windowHeight="15720" xr2:uid="{00000000-000D-0000-FFFF-FFFF00000000}"/>
  </bookViews>
  <sheets>
    <sheet name="Withdrawn" sheetId="2" r:id="rId1"/>
    <sheet name="Standard Permit GRA1"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8" i="1" l="1"/>
  <c r="J88" i="1" s="1"/>
  <c r="K88" i="1" s="1"/>
  <c r="I88" i="1"/>
  <c r="H87" i="1"/>
  <c r="J87" i="1" s="1"/>
  <c r="K87" i="1" s="1"/>
  <c r="I87" i="1"/>
  <c r="H86" i="1"/>
  <c r="J86" i="1" s="1"/>
  <c r="K86" i="1" s="1"/>
  <c r="I86" i="1"/>
  <c r="H85" i="1"/>
  <c r="J85" i="1" s="1"/>
  <c r="K85" i="1" s="1"/>
  <c r="I85" i="1"/>
  <c r="H84" i="1"/>
  <c r="J84" i="1" s="1"/>
  <c r="K84" i="1" s="1"/>
  <c r="I84" i="1"/>
  <c r="H83" i="1"/>
  <c r="J83" i="1" s="1"/>
  <c r="K83" i="1" s="1"/>
  <c r="I83" i="1"/>
  <c r="H82" i="1"/>
  <c r="J82" i="1" s="1"/>
  <c r="K82" i="1" s="1"/>
  <c r="I82" i="1"/>
  <c r="H81" i="1"/>
  <c r="J81" i="1" s="1"/>
  <c r="K81" i="1" s="1"/>
  <c r="I81" i="1"/>
  <c r="H80" i="1"/>
  <c r="J80" i="1" s="1"/>
  <c r="K80" i="1" s="1"/>
  <c r="I80" i="1"/>
  <c r="H79" i="1"/>
  <c r="J79" i="1" s="1"/>
  <c r="K79" i="1" s="1"/>
  <c r="I79" i="1"/>
  <c r="H78" i="1"/>
  <c r="J78" i="1" s="1"/>
  <c r="K78" i="1" s="1"/>
  <c r="I78" i="1"/>
  <c r="H77" i="1"/>
  <c r="J77" i="1" s="1"/>
  <c r="K77" i="1" s="1"/>
  <c r="I77" i="1"/>
  <c r="H76" i="1"/>
  <c r="J76" i="1" s="1"/>
  <c r="K76" i="1" s="1"/>
  <c r="I76" i="1"/>
  <c r="H75" i="1"/>
  <c r="J75" i="1" s="1"/>
  <c r="K75" i="1" s="1"/>
  <c r="I75" i="1"/>
  <c r="H74" i="1"/>
  <c r="J74" i="1" s="1"/>
  <c r="K74" i="1" s="1"/>
  <c r="I74" i="1"/>
  <c r="H73" i="1"/>
  <c r="J73" i="1" s="1"/>
  <c r="K73" i="1" s="1"/>
  <c r="I73" i="1"/>
  <c r="I72" i="1"/>
  <c r="H72" i="1"/>
  <c r="J72" i="1" s="1"/>
  <c r="K72" i="1" s="1"/>
  <c r="I71" i="1"/>
  <c r="H71" i="1"/>
  <c r="J71" i="1" s="1"/>
  <c r="K71" i="1" s="1"/>
  <c r="H70" i="1"/>
  <c r="J70" i="1" s="1"/>
  <c r="K70" i="1" s="1"/>
  <c r="I70" i="1"/>
  <c r="H69" i="1"/>
  <c r="J69" i="1" s="1"/>
  <c r="K69" i="1" s="1"/>
  <c r="I6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Roger Yearsley</author>
  </authors>
  <commentList>
    <comment ref="B34" authorId="0" shapeId="0" xr:uid="{00000000-0006-0000-0000-000001000000}">
      <text>
        <r>
          <rPr>
            <b/>
            <sz val="10"/>
            <color indexed="81"/>
            <rFont val="Arial"/>
            <family val="2"/>
          </rPr>
          <t xml:space="preserve">Receptors </t>
        </r>
        <r>
          <rPr>
            <sz val="10"/>
            <color indexed="81"/>
            <rFont val="Arial"/>
            <family val="2"/>
          </rPr>
          <t>to consider should include: atmosphere, land, surface waters, groundwater, humans, wildlife and their habitats. A single receptor may be at risk from several different sources and all must be addressed.</t>
        </r>
        <r>
          <rPr>
            <sz val="8"/>
            <color indexed="81"/>
            <rFont val="Tahoma"/>
            <family val="2"/>
          </rPr>
          <t xml:space="preserve">
</t>
        </r>
      </text>
    </comment>
    <comment ref="C34" authorId="0" shapeId="0" xr:uid="{00000000-0006-0000-0000-000002000000}">
      <text>
        <r>
          <rPr>
            <sz val="10"/>
            <color indexed="81"/>
            <rFont val="Arial"/>
            <family val="2"/>
          </rPr>
          <t xml:space="preserve">The </t>
        </r>
        <r>
          <rPr>
            <b/>
            <sz val="10"/>
            <color indexed="81"/>
            <rFont val="Arial"/>
            <family val="2"/>
          </rPr>
          <t>Source</t>
        </r>
        <r>
          <rPr>
            <sz val="10"/>
            <color indexed="81"/>
            <rFont val="Arial"/>
            <family val="2"/>
          </rPr>
          <t xml:space="preserve"> of hazard will be the activity or operation taking place for which a particular hazard may arise.</t>
        </r>
      </text>
    </comment>
    <comment ref="D34" authorId="0" shapeId="0" xr:uid="{00000000-0006-0000-0000-000003000000}">
      <text>
        <r>
          <rPr>
            <b/>
            <sz val="10"/>
            <color indexed="81"/>
            <rFont val="Arial"/>
            <family val="2"/>
          </rPr>
          <t xml:space="preserve">Harm </t>
        </r>
        <r>
          <rPr>
            <sz val="10"/>
            <color indexed="81"/>
            <rFont val="Arial"/>
            <family val="2"/>
          </rPr>
          <t>may arise when a specific hazard is realised.</t>
        </r>
      </text>
    </comment>
    <comment ref="E34" authorId="0" shapeId="0" xr:uid="{00000000-0006-0000-0000-000004000000}">
      <text>
        <r>
          <rPr>
            <b/>
            <sz val="10"/>
            <color indexed="81"/>
            <rFont val="Arial"/>
            <family val="2"/>
          </rPr>
          <t>Pathways</t>
        </r>
        <r>
          <rPr>
            <sz val="10"/>
            <color indexed="81"/>
            <rFont val="Arial"/>
            <family val="2"/>
          </rPr>
          <t xml:space="preserve"> are the routes or means by which defined hazards may potentially realise their consequences at the receptors.</t>
        </r>
        <r>
          <rPr>
            <sz val="8"/>
            <color indexed="81"/>
            <rFont val="Tahoma"/>
            <family val="2"/>
          </rPr>
          <t xml:space="preserve">
</t>
        </r>
      </text>
    </comment>
    <comment ref="F34" authorId="0" shapeId="0" xr:uid="{00000000-0006-0000-0000-000005000000}">
      <text>
        <r>
          <rPr>
            <b/>
            <sz val="10"/>
            <color indexed="81"/>
            <rFont val="Arial"/>
            <family val="2"/>
          </rPr>
          <t>Probability of  exposure</t>
        </r>
        <r>
          <rPr>
            <sz val="10"/>
            <color indexed="81"/>
            <rFont val="Arial"/>
            <family val="2"/>
          </rPr>
          <t xml:space="preserve"> is the likelihood of the receptors being exposed to the hazard.  Example definitions:
</t>
        </r>
        <r>
          <rPr>
            <b/>
            <sz val="10"/>
            <color indexed="81"/>
            <rFont val="Arial"/>
            <family val="2"/>
          </rPr>
          <t xml:space="preserve">High </t>
        </r>
        <r>
          <rPr>
            <sz val="10"/>
            <color indexed="81"/>
            <rFont val="Arial"/>
            <family val="2"/>
          </rPr>
          <t xml:space="preserve">– exposure is probable: direct exposure likely with no / few barriers between hazard source and receptor;
</t>
        </r>
        <r>
          <rPr>
            <b/>
            <sz val="10"/>
            <color indexed="81"/>
            <rFont val="Arial"/>
            <family val="2"/>
          </rPr>
          <t>Medium</t>
        </r>
        <r>
          <rPr>
            <sz val="10"/>
            <color indexed="81"/>
            <rFont val="Arial"/>
            <family val="2"/>
          </rPr>
          <t xml:space="preserve">  – exposure is fairly probable: feasible exposure possible - barriers to exposure less controllable;
</t>
        </r>
        <r>
          <rPr>
            <b/>
            <sz val="10"/>
            <color indexed="81"/>
            <rFont val="Arial"/>
            <family val="2"/>
          </rPr>
          <t>Low</t>
        </r>
        <r>
          <rPr>
            <sz val="10"/>
            <color indexed="81"/>
            <rFont val="Arial"/>
            <family val="2"/>
          </rPr>
          <t xml:space="preserve"> – exposure is unlikely: several barriers exist between hazards source and receptors to mitigate against exposure:
</t>
        </r>
        <r>
          <rPr>
            <b/>
            <sz val="10"/>
            <color indexed="81"/>
            <rFont val="Arial"/>
            <family val="2"/>
          </rPr>
          <t xml:space="preserve">Very Low </t>
        </r>
        <r>
          <rPr>
            <sz val="10"/>
            <color indexed="81"/>
            <rFont val="Arial"/>
            <family val="2"/>
          </rPr>
          <t>– exposure is very unlikely: effective, multiple barriers in place to mitigate against exposure.</t>
        </r>
        <r>
          <rPr>
            <sz val="8"/>
            <color indexed="81"/>
            <rFont val="Tahoma"/>
            <family val="2"/>
          </rPr>
          <t xml:space="preserve">
</t>
        </r>
      </text>
    </comment>
    <comment ref="G34" authorId="0" shapeId="0" xr:uid="{00000000-0006-0000-0000-000006000000}">
      <text>
        <r>
          <rPr>
            <sz val="10"/>
            <color indexed="81"/>
            <rFont val="Arial"/>
            <family val="2"/>
          </rPr>
          <t xml:space="preserve">The </t>
        </r>
        <r>
          <rPr>
            <b/>
            <sz val="10"/>
            <color indexed="81"/>
            <rFont val="Arial"/>
            <family val="2"/>
          </rPr>
          <t xml:space="preserve">consequences </t>
        </r>
        <r>
          <rPr>
            <sz val="10"/>
            <color indexed="81"/>
            <rFont val="Arial"/>
            <family val="2"/>
          </rPr>
          <t>of a hazard being realised may be actual or potential harm.  
This will include be on a high/medium/low/very low score using attributes and scaling to consider 'harm'.</t>
        </r>
        <r>
          <rPr>
            <sz val="8"/>
            <color indexed="81"/>
            <rFont val="Tahoma"/>
            <family val="2"/>
          </rPr>
          <t xml:space="preserve">
</t>
        </r>
      </text>
    </comment>
    <comment ref="H34" authorId="0" shapeId="0" xr:uid="{00000000-0006-0000-0000-000007000000}">
      <text>
        <r>
          <rPr>
            <b/>
            <sz val="10"/>
            <color indexed="81"/>
            <rFont val="Arial"/>
            <family val="2"/>
          </rPr>
          <t>Magnitude of the risk</t>
        </r>
        <r>
          <rPr>
            <sz val="10"/>
            <color indexed="81"/>
            <rFont val="Arial"/>
            <family val="2"/>
          </rPr>
          <t xml:space="preserve"> is determined by combining the probability with the magnitude of the potential consequences</t>
        </r>
        <r>
          <rPr>
            <sz val="8"/>
            <color indexed="81"/>
            <rFont val="Tahoma"/>
            <family val="2"/>
          </rPr>
          <t xml:space="preserve">
</t>
        </r>
        <r>
          <rPr>
            <b/>
            <sz val="10"/>
            <color indexed="81"/>
            <rFont val="Arial"/>
            <family val="2"/>
          </rPr>
          <t>High risks</t>
        </r>
        <r>
          <rPr>
            <sz val="10"/>
            <color indexed="81"/>
            <rFont val="Arial"/>
            <family val="2"/>
          </rPr>
          <t xml:space="preserve"> require additional assessment and active management
</t>
        </r>
        <r>
          <rPr>
            <b/>
            <sz val="10"/>
            <color indexed="81"/>
            <rFont val="Arial"/>
            <family val="2"/>
          </rPr>
          <t>Medium risks</t>
        </r>
        <r>
          <rPr>
            <sz val="10"/>
            <color indexed="81"/>
            <rFont val="Arial"/>
            <family val="2"/>
          </rPr>
          <t xml:space="preserve"> require additional assessment and may require active management/monitoring 
</t>
        </r>
        <r>
          <rPr>
            <b/>
            <sz val="10"/>
            <color indexed="81"/>
            <rFont val="Arial"/>
            <family val="2"/>
          </rPr>
          <t>Low and very low risks</t>
        </r>
        <r>
          <rPr>
            <sz val="10"/>
            <color indexed="81"/>
            <rFont val="Arial"/>
            <family val="2"/>
          </rPr>
          <t xml:space="preserve"> require periodic review.</t>
        </r>
      </text>
    </comment>
    <comment ref="J34" authorId="0" shapeId="0" xr:uid="{00000000-0006-0000-0000-000008000000}">
      <text>
        <r>
          <rPr>
            <b/>
            <sz val="10"/>
            <color indexed="81"/>
            <rFont val="Arial"/>
            <family val="2"/>
          </rPr>
          <t xml:space="preserve">Risk management </t>
        </r>
        <r>
          <rPr>
            <sz val="10"/>
            <color indexed="81"/>
            <rFont val="Arial"/>
            <family val="2"/>
          </rPr>
          <t xml:space="preserve">involves breaking or limiting the source-pathway-receptor linkage to reduce risk.  
</t>
        </r>
        <r>
          <rPr>
            <sz val="8"/>
            <color indexed="81"/>
            <rFont val="Tahoma"/>
            <family val="2"/>
          </rPr>
          <t xml:space="preserve">
</t>
        </r>
      </text>
    </comment>
  </commentList>
</comments>
</file>

<file path=xl/sharedStrings.xml><?xml version="1.0" encoding="utf-8"?>
<sst xmlns="http://schemas.openxmlformats.org/spreadsheetml/2006/main" count="288" uniqueCount="168">
  <si>
    <t>This publication was withdrawn on 18 December 2024.</t>
  </si>
  <si>
    <t>This generic risk assessment for standard rules permit SR2015 No 21 has been withdrawn because it has been consolidated into standard rules permit SR2022 No 7: materials recycling facility:</t>
  </si>
  <si>
    <t>You need to check if you comply with the new standard rules permit. If not, you must apply to vary your permit into a bespoke permit within 3 months of the date. The consolidated standard rules was published (18 December 2024).</t>
  </si>
  <si>
    <t>Generic risk assessment for standard rules set number SR2015No21 v5.0</t>
  </si>
  <si>
    <t>Standard Facility:</t>
  </si>
  <si>
    <t>Waste Operation: Materials Recycling Facility</t>
  </si>
  <si>
    <t>Location:</t>
  </si>
  <si>
    <t>Applies to all potential locations.</t>
  </si>
  <si>
    <t>Location of environmentally sensitive sites (km / m):</t>
  </si>
  <si>
    <t>Greater than 200m (see below)</t>
  </si>
  <si>
    <t>Risk assessment carried out by:</t>
  </si>
  <si>
    <t>Environment Agency</t>
  </si>
  <si>
    <t>Date:</t>
  </si>
  <si>
    <t>The scope of the permit and associated rules is defined by the following risk criteria:</t>
  </si>
  <si>
    <t>Parameter 1</t>
  </si>
  <si>
    <t>Permitted activities - The storage of waste (R13,) and treatment consisting only of manual</t>
  </si>
  <si>
    <t>sorting, separation, screening, shredding, baling and compaction of wastes  (R3, R4, R5).</t>
  </si>
  <si>
    <t>Parameter 2</t>
  </si>
  <si>
    <t>Permitted waste types - Source segregated municipal/household waste and similar waste.</t>
  </si>
  <si>
    <t>Parameter 3</t>
  </si>
  <si>
    <t>Quantity of waste accepted at the facility: &lt;75,000 tonnes per annum.</t>
  </si>
  <si>
    <t>Parameter 4</t>
  </si>
  <si>
    <t>All wastes shall be stored and treated inside a building</t>
  </si>
  <si>
    <t>Parameter 5</t>
  </si>
  <si>
    <t xml:space="preserve">All waste shall be stored and treated on an impermeable surface with sealed drainage system </t>
  </si>
  <si>
    <t>Parameter 6</t>
  </si>
  <si>
    <t>The only point source discharges to controlled waters or groundwater, are surface water from the roofs of buildings</t>
  </si>
  <si>
    <t>and from areas of the facility not used for the storage or treatment of wastes.</t>
  </si>
  <si>
    <t>Parameter 7</t>
  </si>
  <si>
    <t xml:space="preserve">The permitted activities shall not be carried out within 200m of a European Site (candidate or Special Area of Conservation,  </t>
  </si>
  <si>
    <t>proposed or Special Protection Area or Ramsar site) or a Site of Special Scientific Interest (SSSI).</t>
  </si>
  <si>
    <t>Parameter 8</t>
  </si>
  <si>
    <t>The activities are not carried out predominantly using a limited number of the permitted waste types</t>
  </si>
  <si>
    <t>in a manner which significantly increases any of the risks compared to the generic operation of this type of facility,</t>
  </si>
  <si>
    <t>for example predominantly storing wastes which present a significant increase in fire risk.</t>
  </si>
  <si>
    <t>Parameter 9</t>
  </si>
  <si>
    <t xml:space="preserve">The permitted activities shall not be carried out within 50m of any well, spring or borehole used for the supply of water for human consumption.  This must include private water supplies. </t>
  </si>
  <si>
    <t>Abbreviations:</t>
  </si>
  <si>
    <t>SR - Standard Rule</t>
  </si>
  <si>
    <t xml:space="preserve">SR (emissions of substances not controlled by emission limits - buildings) - emissions of substances  shall not cause pollution, with appropriate measures: </t>
  </si>
  <si>
    <t>all storage and treatment …. inside a building…. on an impermeable surface with sealed drainage system.</t>
  </si>
  <si>
    <t>Data and information</t>
  </si>
  <si>
    <t>Judgement</t>
  </si>
  <si>
    <t>Action (by permitting)</t>
  </si>
  <si>
    <t>Receptor</t>
  </si>
  <si>
    <t>Source</t>
  </si>
  <si>
    <t>Harm</t>
  </si>
  <si>
    <t>Pathway</t>
  </si>
  <si>
    <t>Probability of exposure</t>
  </si>
  <si>
    <t>Consequence</t>
  </si>
  <si>
    <t>Magnitude of risk</t>
  </si>
  <si>
    <t>Justification for magnitude</t>
  </si>
  <si>
    <t>Risk management</t>
  </si>
  <si>
    <t>Residual risk</t>
  </si>
  <si>
    <t>What is at risk?           What do I wish to protect?</t>
  </si>
  <si>
    <t>What is the agent or process with potential to cause harm?</t>
  </si>
  <si>
    <t>What are the harmful consequences if things go wrong?</t>
  </si>
  <si>
    <t>How  might the receptor come into contact with the source?</t>
  </si>
  <si>
    <t>How likely is this contact?</t>
  </si>
  <si>
    <t>How severe will the consequences be if this occurs?</t>
  </si>
  <si>
    <t>What is the overall magnitude of the risk?</t>
  </si>
  <si>
    <t>On what did I base my judgement?</t>
  </si>
  <si>
    <t>How can I best manage the risk to reduce the magnitude?</t>
  </si>
  <si>
    <t>What is the magnitude of the risk after management? (This residual risk will be controlled by Compliance Assessment).</t>
  </si>
  <si>
    <t>Local human population</t>
  </si>
  <si>
    <t>Releases of particulate matter (dusts) and micro-organisms (bioaerosols).</t>
  </si>
  <si>
    <t>Harm to human health - respiratory irritation and illness.</t>
  </si>
  <si>
    <t>Air transport then inhalation.</t>
  </si>
  <si>
    <t>Medium</t>
  </si>
  <si>
    <t>Permitted waste types do not include  dusts, powders or loose fibres so only a medium magnitude risk is estimated.  There is potential for exposure if anyone is living or working close to the site (apart from the operator and employees)</t>
  </si>
  <si>
    <t>SR (emissions of substances not controlled by emission limits - buildings). SR (if required) - emissions management plan.</t>
  </si>
  <si>
    <t>Low</t>
  </si>
  <si>
    <t>Nuisance - dust on cars, clothing etc.</t>
  </si>
  <si>
    <t>Air transport then deposition</t>
  </si>
  <si>
    <t>Local residents often sensitive to dust.</t>
  </si>
  <si>
    <t>Very low</t>
  </si>
  <si>
    <t>Local human population, livestock and wildlife.</t>
  </si>
  <si>
    <t xml:space="preserve">Litter </t>
  </si>
  <si>
    <t>Nuisance, loss of amenity and harm to animal health</t>
  </si>
  <si>
    <t>Local residents often sensitive to litter.</t>
  </si>
  <si>
    <t>SR (emissions of substances not controlled by emission limits - buildings). SR (if required) - emissions management plan. Appropriate measures could include clearing litter arising from the activities from affected areas outside the site.</t>
  </si>
  <si>
    <t>Waste, litter and mud on local roads</t>
  </si>
  <si>
    <t>Nuisance, loss of amenity, road traffic accidents.</t>
  </si>
  <si>
    <t>Vehicles entering and leaving site.</t>
  </si>
  <si>
    <t>Road safety, local residents often sensitive to mud on roads.</t>
  </si>
  <si>
    <t>SR (emissions of substances not controlled by emission limits - buildings). SR (if required) - emissions management plan. Appropriate measures could include clearing waste, litter and mud arising from the activities from affected areas outside the site.</t>
  </si>
  <si>
    <t>Odour</t>
  </si>
  <si>
    <t>Nuisance, loss of amenity</t>
  </si>
  <si>
    <t>Local residents often sensitive to odour.</t>
  </si>
  <si>
    <t>SR - emissions shall be free from odour.  SR (if required) - odour management plan. Odour will be restricted by SR (emissions of substances not controlled by emission limits - buildings).</t>
  </si>
  <si>
    <t>Noise and vibration</t>
  </si>
  <si>
    <t>Nuisance, loss of amenity, loss of sleep.</t>
  </si>
  <si>
    <t xml:space="preserve">Noise through the air and vibration through the ground. </t>
  </si>
  <si>
    <t>Local residents often sensitive to noise and vibration</t>
  </si>
  <si>
    <t>SR - emissions shall be free from noise and vibration. SR (if required) - noise and vibration management plan.  Noise will be restricted by SR (emissions of substances not controlled by emission limits - buildings).</t>
  </si>
  <si>
    <t>Scavenging animals and scavenging birds</t>
  </si>
  <si>
    <t>Harm to human health - from waste carried off site and faeces.  Nuisance and  loss of amenity.</t>
  </si>
  <si>
    <t>Air transport and over land</t>
  </si>
  <si>
    <t>Permitted wastes may attract scavenging animals and birds.</t>
  </si>
  <si>
    <t>SR - emissions of substances not controlled by emission limits (including those from scavenging animals, scavenging birds and other pests) shall not cause pollution. Access to waste is restricted by SR (emissions of substances not controlled by emission limits - buildings).</t>
  </si>
  <si>
    <t>Pests (e.g. flies)</t>
  </si>
  <si>
    <t>Harm to human health, nuisance, loss of amenity</t>
  </si>
  <si>
    <t xml:space="preserve">Insect pests can multiply on permitted wastes, particularly in summer months </t>
  </si>
  <si>
    <t>Local human population and local environment</t>
  </si>
  <si>
    <t>Flooding of site</t>
  </si>
  <si>
    <t>If waste is washed off site it may contaminate buildings / gardens / natural habitats downstream.</t>
  </si>
  <si>
    <t>Flood waters</t>
  </si>
  <si>
    <t xml:space="preserve">Permitted waste types are non-hazardous so any waste washed off site will add to the volume of the local post-flood clean up workload, rather than the hazard.  </t>
  </si>
  <si>
    <t>SR - management system (will include flood risk management). Waste washed off site restricted by SR (emissions of substances not controlled by emission limits - buildings).</t>
  </si>
  <si>
    <t>Local human population and / or livestock after gaining unauthorised access to the waste operation</t>
  </si>
  <si>
    <t>All on-site hazards: wastes; machinery and vehicles.</t>
  </si>
  <si>
    <t>Bodily injury</t>
  </si>
  <si>
    <t>Direct physical contact</t>
  </si>
  <si>
    <t>Permitted waste types are non-hazardous so only a medium magnitude risk is estimated.</t>
  </si>
  <si>
    <t>SR - activities shall be managed and operated in accordance with a management system (will include site security measures to prevent unauthorised access). Access to waste restricted by SR (emissions of substances not controlled by emission limits - buildings).</t>
  </si>
  <si>
    <t>Local human population and local environment.</t>
  </si>
  <si>
    <t>Arson and / or vandalism causing the release of polluting materials to air (smoke or fumes), water or land.</t>
  </si>
  <si>
    <t xml:space="preserve">Respiratory irritation, illness and nuisance to local population.  Injury to staff, firefighters or arsonists/vandals. Pollution of water or land. </t>
  </si>
  <si>
    <t>Air transport of smoke.  Spillages and contaminated firewater by direct run-off from site and via surface water drains and ditches.</t>
  </si>
  <si>
    <t>Permitted waste types include sludges or liquids but are predominantly solids and all are non-hazardous so only a medium magnitude risk is estimated.</t>
  </si>
  <si>
    <t>SR - activities shall be managed and operated in accordance with a management system (will include site security measures to prevent unauthorised access). Access to waste restricted by SR (emissions of substances not controlled by emission limits - buildings). SR - management system (will include fire and spillages). Spread of fire restricted by SR (emissions of substances not controlled by emission limits - buildings).</t>
  </si>
  <si>
    <t>Accidental fire causing the release of polluting materials to air (smoke or fumes), water or land.</t>
  </si>
  <si>
    <t>Respiratory irritation, illness and nuisance to local population.  Injury to staff or firefighters. Pollution of water or land.</t>
  </si>
  <si>
    <t>As above.</t>
  </si>
  <si>
    <t>Risk of accidental combustion of waste is moderate.</t>
  </si>
  <si>
    <t>SR - activities shall be managed and operated in accordance with a management system  Access to waste restricted by SR (emissions of substances not controlled by emission limits - buildings). SR - management system (will include fire and spillages). Spread of fire restricted by SR (emissions of substances not controlled by emission limits - buildings).  Permitted activities do not include the burning of waste.</t>
  </si>
  <si>
    <t>All surface waters close to and downstream of site.</t>
  </si>
  <si>
    <t>Spillage of liquids, leachate from waste, contaminated rainwater run-off from waste e.g. containing suspended solids.</t>
  </si>
  <si>
    <t>Acute effects: oxygen depletion, fish kill and algal blooms</t>
  </si>
  <si>
    <t>Direct run-off from site across ground surface, via surface water drains, ditches etc.</t>
  </si>
  <si>
    <t>Permitted waste types include sludges or liquids but are predominantly solids so only a medium magnitude risk is estimated.  There is potential for contaminated rainwater run-off from wastes stored outside buildings especially during heavy rain.</t>
  </si>
  <si>
    <t>SR - All liquids shall be provided with secondary containment (applies to wastes and non- wastes such as fuels). Run-off restricted by SR (emissions of substances not controlled by emission limits - buildings).</t>
  </si>
  <si>
    <t>Chronic effects: deterioration of water quality</t>
  </si>
  <si>
    <t>As above.  Indirect run-off via the soil layer</t>
  </si>
  <si>
    <t>Waste types are non-hazardous so harm is likely to be temporary and reversible.</t>
  </si>
  <si>
    <t xml:space="preserve">Abstraction from watercourse downstream of facility (for agricultural or potable use). </t>
  </si>
  <si>
    <t>Acute effects, closure of abstraction intakes.</t>
  </si>
  <si>
    <t>Direct run-off from site across ground surface, via surface water drains, ditches etc. then abstraction.</t>
  </si>
  <si>
    <t>Watercourse must have medium / high flow for abstraction to be permitted, which will dilute contaminated run-off.</t>
  </si>
  <si>
    <t>Groundwater</t>
  </si>
  <si>
    <t>Chronic effects: contamination of groundwater, requiring treatment of water or closure of borehole.</t>
  </si>
  <si>
    <t>Transport through soil/groundwater then extraction at borehole.</t>
  </si>
  <si>
    <t>There is a potential for contaminated rainwater run-off or leachate from permitted waste types.</t>
  </si>
  <si>
    <t>SR - All liquids shall be provided with secondary containment (applies to wastes and non- wastes such as fuels). Run-off restricted by SR (emissions of substances not controlled by emission limits - buildings). also  activities shall not be carried out within 50m of any well, spring or borehole used for the supply of water for human consumption. This must include private water supplies.</t>
  </si>
  <si>
    <t>Contaminated waters used for recreational purposes</t>
  </si>
  <si>
    <t>Harm to human health - skin damage or gastro-intestinal illness.</t>
  </si>
  <si>
    <t>Direct contact or ingestion</t>
  </si>
  <si>
    <t>Unlikely to occur, but might restrict recreational use.</t>
  </si>
  <si>
    <t xml:space="preserve">Protected sites -  European sites and SSSIs  </t>
  </si>
  <si>
    <t>Any</t>
  </si>
  <si>
    <t>Harm to protected site through toxic contamination, nutrient enrichment, smothering, disturbance, predation etc.</t>
  </si>
  <si>
    <t xml:space="preserve">Waste operations may cause harm to and deterioration of nature conservation sites. </t>
  </si>
  <si>
    <t>SR - activities shall not be carried out within 200m of a European Site or SSSI. (Distance criteria as agreed with Natural England/Countryside Council for Wales).</t>
  </si>
  <si>
    <t>Local human population and all surface waters close to and downstream of site.</t>
  </si>
  <si>
    <t>Serious Fire</t>
  </si>
  <si>
    <t>Nuisance, harm to human health, loss of amenity, deterioration of water quality</t>
  </si>
  <si>
    <t>Air transport then inhalation or deposition.  Direct run off of fire water across site to surface waters.</t>
  </si>
  <si>
    <t>High</t>
  </si>
  <si>
    <t xml:space="preserve">Waste fires are not common but approximately 300 fires pa linked to waste activities.  Impact on health and amenity can be significant for many days or weeks.   </t>
  </si>
  <si>
    <t xml:space="preserve">SR - Limit in SR of annual tonnage to 75,000 tonnes.  Requirement for Fire Prevention Plan which will limit storage times of waste </t>
  </si>
  <si>
    <t>Loss of amenity, deterioration of water quality</t>
  </si>
  <si>
    <t>Direct run off of fire water across site to surface waters.</t>
  </si>
  <si>
    <t xml:space="preserve">Waste fires are not common but approximately 300 fires pa linked to waste activities.  In event of fire, fire water can be produced for days/ weeks.  Contaminated firewater run-off can kill fish and aquatic life.   </t>
  </si>
  <si>
    <t xml:space="preserve">SR - Requirement for Fire Prevention Plan  </t>
  </si>
  <si>
    <t xml:space="preserve">Notes: </t>
  </si>
  <si>
    <t xml:space="preserve">Red triangle indicates comment containing supporting information </t>
  </si>
  <si>
    <t xml:space="preserve">Yellow columns contain drop down menus that allow automatic evaluation of risk in green column </t>
  </si>
  <si>
    <t>https://www.gov.uk/government/publications/sr2022-no-7-materials-recycling-facility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</si>
</sst>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b/>
      <sz val="10"/>
      <name val="Arial"/>
      <family val="2"/>
    </font>
    <font>
      <b/>
      <sz val="12"/>
      <name val="Arial"/>
      <family val="2"/>
    </font>
    <font>
      <sz val="12"/>
      <name val="Arial"/>
      <family val="2"/>
    </font>
    <font>
      <b/>
      <sz val="14"/>
      <name val="Arial"/>
      <family val="2"/>
    </font>
    <font>
      <sz val="8"/>
      <color indexed="81"/>
      <name val="Tahoma"/>
      <family val="2"/>
    </font>
    <font>
      <sz val="10"/>
      <color indexed="81"/>
      <name val="Arial"/>
      <family val="2"/>
    </font>
    <font>
      <b/>
      <sz val="10"/>
      <color indexed="81"/>
      <name val="Arial"/>
      <family val="2"/>
    </font>
    <font>
      <sz val="10"/>
      <name val="Arial"/>
      <family val="2"/>
    </font>
    <font>
      <b/>
      <sz val="15"/>
      <color theme="3"/>
      <name val="Calibri"/>
      <family val="2"/>
      <scheme val="minor"/>
    </font>
    <font>
      <u/>
      <sz val="10"/>
      <color theme="10"/>
      <name val="Arial"/>
      <family val="2"/>
    </font>
    <font>
      <sz val="12"/>
      <color theme="1"/>
      <name val="Arial"/>
      <family val="2"/>
    </font>
  </fonts>
  <fills count="12">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0"/>
        <bgColor indexed="64"/>
      </patternFill>
    </fill>
    <fill>
      <patternFill patternType="solid">
        <fgColor indexed="13"/>
        <bgColor indexed="64"/>
      </patternFill>
    </fill>
    <fill>
      <patternFill patternType="solid">
        <fgColor indexed="15"/>
        <bgColor indexed="64"/>
      </patternFill>
    </fill>
    <fill>
      <patternFill patternType="solid">
        <fgColor indexed="42"/>
        <bgColor indexed="64"/>
      </patternFill>
    </fill>
    <fill>
      <patternFill patternType="solid">
        <fgColor indexed="11"/>
        <bgColor indexed="64"/>
      </patternFill>
    </fill>
    <fill>
      <patternFill patternType="solid">
        <fgColor indexed="9"/>
        <bgColor indexed="64"/>
      </patternFill>
    </fill>
    <fill>
      <patternFill patternType="solid">
        <fgColor rgb="FFFFFF00"/>
        <bgColor indexed="64"/>
      </patternFill>
    </fill>
    <fill>
      <patternFill patternType="solid">
        <fgColor rgb="FF00FF00"/>
        <bgColor indexed="64"/>
      </patternFill>
    </fill>
  </fills>
  <borders count="30">
    <border>
      <left/>
      <right/>
      <top/>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bottom/>
      <diagonal/>
    </border>
    <border>
      <left/>
      <right style="double">
        <color indexed="64"/>
      </right>
      <top/>
      <bottom style="thin">
        <color indexed="64"/>
      </bottom>
      <diagonal/>
    </border>
    <border>
      <left/>
      <right style="double">
        <color indexed="64"/>
      </right>
      <top/>
      <bottom/>
      <diagonal/>
    </border>
    <border>
      <left/>
      <right/>
      <top/>
      <bottom style="dashed">
        <color indexed="64"/>
      </bottom>
      <diagonal/>
    </border>
    <border>
      <left/>
      <right/>
      <top/>
      <bottom style="dotted">
        <color indexed="64"/>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bottom/>
      <diagonal/>
    </border>
    <border>
      <left style="double">
        <color indexed="64"/>
      </left>
      <right/>
      <top/>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thick">
        <color theme="4"/>
      </bottom>
      <diagonal/>
    </border>
  </borders>
  <cellStyleXfs count="3">
    <xf numFmtId="0" fontId="0" fillId="0" borderId="0"/>
    <xf numFmtId="0" fontId="9" fillId="0" borderId="29" applyNumberFormat="0" applyFill="0" applyAlignment="0" applyProtection="0"/>
    <xf numFmtId="0" fontId="10" fillId="0" borderId="0" applyNumberFormat="0" applyFill="0" applyBorder="0" applyAlignment="0" applyProtection="0"/>
  </cellStyleXfs>
  <cellXfs count="71">
    <xf numFmtId="0" fontId="0" fillId="0" borderId="0" xfId="0"/>
    <xf numFmtId="0" fontId="0" fillId="0" borderId="1" xfId="0" applyBorder="1"/>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4" xfId="0" applyFont="1" applyFill="1" applyBorder="1" applyAlignment="1">
      <alignment horizontal="center" vertical="top" wrapText="1"/>
    </xf>
    <xf numFmtId="0" fontId="1" fillId="3" borderId="5" xfId="0" applyFont="1" applyFill="1" applyBorder="1" applyAlignment="1">
      <alignment vertical="top" wrapText="1"/>
    </xf>
    <xf numFmtId="0" fontId="1" fillId="3" borderId="6" xfId="0" applyFont="1" applyFill="1" applyBorder="1" applyAlignment="1">
      <alignment vertical="top" wrapText="1"/>
    </xf>
    <xf numFmtId="0" fontId="1" fillId="3" borderId="7" xfId="0" applyFont="1" applyFill="1" applyBorder="1" applyAlignment="1">
      <alignment vertical="top" wrapText="1"/>
    </xf>
    <xf numFmtId="0" fontId="0" fillId="0" borderId="0" xfId="0" applyAlignment="1">
      <alignment horizontal="center"/>
    </xf>
    <xf numFmtId="0" fontId="0" fillId="2" borderId="8" xfId="0" applyFill="1" applyBorder="1" applyAlignment="1">
      <alignment horizontal="centerContinuous" vertical="top"/>
    </xf>
    <xf numFmtId="0" fontId="2" fillId="2" borderId="9" xfId="0" applyFont="1" applyFill="1" applyBorder="1" applyAlignment="1">
      <alignment horizontal="centerContinuous" vertical="center"/>
    </xf>
    <xf numFmtId="0" fontId="0" fillId="2" borderId="10" xfId="0" applyFill="1" applyBorder="1" applyAlignment="1">
      <alignment horizontal="centerContinuous" vertical="center"/>
    </xf>
    <xf numFmtId="0" fontId="3" fillId="0" borderId="0" xfId="0" applyFont="1"/>
    <xf numFmtId="0" fontId="0" fillId="3" borderId="0" xfId="0" applyFill="1"/>
    <xf numFmtId="0" fontId="0" fillId="4" borderId="0" xfId="0" applyFill="1"/>
    <xf numFmtId="0" fontId="0" fillId="5" borderId="0" xfId="0" applyFill="1"/>
    <xf numFmtId="0" fontId="0" fillId="6" borderId="0" xfId="0" applyFill="1"/>
    <xf numFmtId="2" fontId="0" fillId="0" borderId="0" xfId="0" applyNumberFormat="1"/>
    <xf numFmtId="0" fontId="0" fillId="0" borderId="5" xfId="0" applyBorder="1" applyAlignment="1" applyProtection="1">
      <alignment vertical="top" wrapText="1"/>
      <protection locked="0"/>
    </xf>
    <xf numFmtId="0" fontId="0" fillId="0" borderId="6" xfId="0" applyBorder="1" applyAlignment="1" applyProtection="1">
      <alignment vertical="top" wrapText="1"/>
      <protection locked="0"/>
    </xf>
    <xf numFmtId="0" fontId="0" fillId="0" borderId="7" xfId="0" applyBorder="1" applyAlignment="1" applyProtection="1">
      <alignment vertical="top" wrapText="1"/>
      <protection locked="0"/>
    </xf>
    <xf numFmtId="0" fontId="0" fillId="0" borderId="11" xfId="0" applyBorder="1" applyAlignment="1" applyProtection="1">
      <alignment vertical="top" wrapText="1"/>
      <protection locked="0"/>
    </xf>
    <xf numFmtId="0" fontId="0" fillId="0" borderId="1" xfId="0" applyBorder="1" applyAlignment="1" applyProtection="1">
      <alignment vertical="top" wrapText="1"/>
      <protection locked="0"/>
    </xf>
    <xf numFmtId="0" fontId="0" fillId="0" borderId="0" xfId="0" applyAlignment="1">
      <alignment horizontal="center" vertical="top"/>
    </xf>
    <xf numFmtId="0" fontId="0" fillId="0" borderId="12" xfId="0" applyBorder="1" applyAlignment="1" applyProtection="1">
      <alignment vertical="top" wrapText="1"/>
      <protection locked="0"/>
    </xf>
    <xf numFmtId="0" fontId="0" fillId="0" borderId="13" xfId="0" applyBorder="1" applyAlignment="1" applyProtection="1">
      <alignment vertical="top" wrapText="1"/>
      <protection locked="0"/>
    </xf>
    <xf numFmtId="0" fontId="0" fillId="7" borderId="0" xfId="0" applyFill="1"/>
    <xf numFmtId="0" fontId="0" fillId="7" borderId="14" xfId="0" applyFill="1" applyBorder="1"/>
    <xf numFmtId="0" fontId="0" fillId="7" borderId="15" xfId="0" applyFill="1" applyBorder="1"/>
    <xf numFmtId="0" fontId="2" fillId="7" borderId="0" xfId="0" applyFont="1" applyFill="1"/>
    <xf numFmtId="0" fontId="3" fillId="7" borderId="0" xfId="0" applyFont="1" applyFill="1"/>
    <xf numFmtId="0" fontId="4" fillId="7" borderId="0" xfId="0" applyFont="1" applyFill="1"/>
    <xf numFmtId="0" fontId="2" fillId="0" borderId="0" xfId="0" applyFont="1"/>
    <xf numFmtId="0" fontId="0" fillId="5" borderId="16" xfId="0" applyFill="1" applyBorder="1" applyAlignment="1" applyProtection="1">
      <alignment vertical="top" wrapText="1"/>
      <protection locked="0"/>
    </xf>
    <xf numFmtId="0" fontId="0" fillId="5" borderId="17" xfId="0" applyFill="1" applyBorder="1" applyAlignment="1" applyProtection="1">
      <alignment vertical="top" wrapText="1"/>
      <protection locked="0"/>
    </xf>
    <xf numFmtId="0" fontId="1" fillId="2" borderId="18" xfId="0" applyFont="1" applyFill="1" applyBorder="1" applyAlignment="1">
      <alignment horizontal="center" vertical="top" wrapText="1"/>
    </xf>
    <xf numFmtId="0" fontId="1" fillId="3" borderId="19" xfId="0" applyFont="1" applyFill="1" applyBorder="1" applyAlignment="1">
      <alignment vertical="top" wrapText="1"/>
    </xf>
    <xf numFmtId="0" fontId="0" fillId="0" borderId="0" xfId="0" applyAlignment="1" applyProtection="1">
      <alignment vertical="top" wrapText="1"/>
      <protection locked="0"/>
    </xf>
    <xf numFmtId="0" fontId="0" fillId="5" borderId="20" xfId="0" applyFill="1" applyBorder="1" applyAlignment="1" applyProtection="1">
      <alignment vertical="top" wrapText="1"/>
      <protection locked="0"/>
    </xf>
    <xf numFmtId="0" fontId="1" fillId="8" borderId="6" xfId="0" applyFont="1" applyFill="1" applyBorder="1" applyAlignment="1" applyProtection="1">
      <alignment vertical="top" wrapText="1"/>
      <protection locked="0"/>
    </xf>
    <xf numFmtId="0" fontId="0" fillId="5" borderId="21" xfId="0" applyFill="1" applyBorder="1" applyAlignment="1" applyProtection="1">
      <alignment vertical="top" wrapText="1"/>
      <protection locked="0"/>
    </xf>
    <xf numFmtId="0" fontId="1" fillId="8" borderId="1" xfId="0" applyFont="1" applyFill="1" applyBorder="1" applyAlignment="1" applyProtection="1">
      <alignment vertical="top" wrapText="1"/>
      <protection locked="0"/>
    </xf>
    <xf numFmtId="0" fontId="0" fillId="0" borderId="22" xfId="0" applyBorder="1" applyAlignment="1" applyProtection="1">
      <alignment vertical="top" wrapText="1"/>
      <protection locked="0"/>
    </xf>
    <xf numFmtId="0" fontId="0" fillId="0" borderId="23" xfId="0" applyBorder="1" applyAlignment="1" applyProtection="1">
      <alignment vertical="top" wrapText="1"/>
      <protection locked="0"/>
    </xf>
    <xf numFmtId="0" fontId="0" fillId="0" borderId="24" xfId="0" applyBorder="1" applyAlignment="1" applyProtection="1">
      <alignment vertical="top" wrapText="1"/>
      <protection locked="0"/>
    </xf>
    <xf numFmtId="0" fontId="0" fillId="5" borderId="25" xfId="0" applyFill="1" applyBorder="1" applyAlignment="1" applyProtection="1">
      <alignment vertical="top" wrapText="1"/>
      <protection locked="0"/>
    </xf>
    <xf numFmtId="0" fontId="0" fillId="5" borderId="26" xfId="0" applyFill="1" applyBorder="1" applyAlignment="1" applyProtection="1">
      <alignment vertical="top" wrapText="1"/>
      <protection locked="0"/>
    </xf>
    <xf numFmtId="0" fontId="1" fillId="8" borderId="23" xfId="0" applyFont="1" applyFill="1" applyBorder="1" applyAlignment="1" applyProtection="1">
      <alignment vertical="top" wrapText="1"/>
      <protection locked="0"/>
    </xf>
    <xf numFmtId="0" fontId="0" fillId="0" borderId="27" xfId="0" applyBorder="1" applyAlignment="1" applyProtection="1">
      <alignment vertical="top" wrapText="1"/>
      <protection locked="0"/>
    </xf>
    <xf numFmtId="0" fontId="8" fillId="0" borderId="0" xfId="0" applyFont="1" applyAlignment="1">
      <alignment vertical="top"/>
    </xf>
    <xf numFmtId="0" fontId="8" fillId="0" borderId="11" xfId="0" applyFont="1" applyBorder="1" applyAlignment="1" applyProtection="1">
      <alignment vertical="top" wrapText="1"/>
      <protection locked="0"/>
    </xf>
    <xf numFmtId="0" fontId="8" fillId="0" borderId="28" xfId="0" applyFont="1" applyBorder="1" applyAlignment="1">
      <alignment vertical="top" wrapText="1"/>
    </xf>
    <xf numFmtId="0" fontId="8" fillId="10" borderId="28" xfId="0" applyFont="1" applyFill="1" applyBorder="1" applyAlignment="1">
      <alignment vertical="top" wrapText="1"/>
    </xf>
    <xf numFmtId="0" fontId="9" fillId="0" borderId="29" xfId="1" applyAlignment="1">
      <alignment vertical="center"/>
    </xf>
    <xf numFmtId="0" fontId="11" fillId="0" borderId="0" xfId="0" applyFont="1"/>
    <xf numFmtId="0" fontId="4" fillId="0" borderId="0" xfId="0" applyFont="1"/>
    <xf numFmtId="0" fontId="2" fillId="2" borderId="9" xfId="0" applyFont="1" applyFill="1" applyBorder="1" applyAlignment="1">
      <alignment vertical="center"/>
    </xf>
    <xf numFmtId="0" fontId="2" fillId="2" borderId="8" xfId="0" applyFont="1" applyFill="1" applyBorder="1" applyAlignment="1">
      <alignment horizontal="centerContinuous" vertical="center"/>
    </xf>
    <xf numFmtId="0" fontId="2" fillId="2" borderId="8" xfId="0" applyFont="1" applyFill="1" applyBorder="1" applyAlignment="1">
      <alignment vertical="center"/>
    </xf>
    <xf numFmtId="0" fontId="1" fillId="11" borderId="28" xfId="0" applyFont="1" applyFill="1" applyBorder="1" applyAlignment="1">
      <alignment vertical="top" wrapText="1"/>
    </xf>
    <xf numFmtId="0" fontId="1" fillId="0" borderId="0" xfId="0" applyFont="1" applyAlignment="1">
      <alignment horizontal="right"/>
    </xf>
    <xf numFmtId="0" fontId="1" fillId="0" borderId="0" xfId="0" applyFont="1"/>
    <xf numFmtId="0" fontId="1" fillId="0" borderId="0" xfId="0" applyFont="1" applyAlignment="1">
      <alignment horizontal="left"/>
    </xf>
    <xf numFmtId="0" fontId="8" fillId="0" borderId="0" xfId="0" applyFont="1" applyAlignment="1">
      <alignment vertical="top" wrapText="1"/>
    </xf>
    <xf numFmtId="15" fontId="0" fillId="9" borderId="14" xfId="0" applyNumberFormat="1" applyFill="1"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9" borderId="14" xfId="0" applyFill="1" applyBorder="1" applyAlignment="1" applyProtection="1">
      <alignment vertical="top" wrapText="1"/>
      <protection locked="0"/>
    </xf>
    <xf numFmtId="0" fontId="8" fillId="9" borderId="14" xfId="0" applyFont="1" applyFill="1" applyBorder="1" applyAlignment="1" applyProtection="1">
      <alignment vertical="top" wrapText="1"/>
      <protection locked="0"/>
    </xf>
    <xf numFmtId="0" fontId="0" fillId="0" borderId="14" xfId="0" applyBorder="1" applyAlignment="1" applyProtection="1">
      <alignment vertical="top" wrapText="1"/>
      <protection locked="0"/>
    </xf>
    <xf numFmtId="0" fontId="0" fillId="9" borderId="15" xfId="0" applyFill="1" applyBorder="1" applyAlignment="1" applyProtection="1">
      <alignment vertical="top" wrapText="1"/>
      <protection locked="0"/>
    </xf>
    <xf numFmtId="0" fontId="10" fillId="0" borderId="0" xfId="2" applyAlignment="1" applyProtection="1"/>
  </cellXfs>
  <cellStyles count="3">
    <cellStyle name="Heading 1" xfId="1" builtinId="16"/>
    <cellStyle name="Hyperlink" xfId="2"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gov.uk/government/publications/sr2022-no-7-materials-recycling-facility" TargetMode="Externa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2384E-BF64-4289-B3B2-A6DA6BE09997}">
  <dimension ref="A1:A4"/>
  <sheetViews>
    <sheetView tabSelected="1" workbookViewId="0"/>
  </sheetViews>
  <sheetFormatPr defaultRowHeight="12.75" x14ac:dyDescent="0.2"/>
  <sheetData>
    <row r="1" spans="1:1" ht="20.25" thickBot="1" x14ac:dyDescent="0.25">
      <c r="A1" s="53" t="s">
        <v>0</v>
      </c>
    </row>
    <row r="2" spans="1:1" s="54" customFormat="1" ht="15.75" thickTop="1" x14ac:dyDescent="0.2">
      <c r="A2" s="54" t="s">
        <v>1</v>
      </c>
    </row>
    <row r="3" spans="1:1" s="54" customFormat="1" ht="15" x14ac:dyDescent="0.2">
      <c r="A3" s="70" t="s">
        <v>167</v>
      </c>
    </row>
    <row r="4" spans="1:1" s="54" customFormat="1" ht="15" x14ac:dyDescent="0.2">
      <c r="A4" s="12" t="s">
        <v>2</v>
      </c>
    </row>
  </sheetData>
  <hyperlinks>
    <hyperlink ref="A3" r:id="rId1" xr:uid="{596F2372-6618-44D2-9BCD-AA5361074E0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126"/>
  <sheetViews>
    <sheetView topLeftCell="B1" zoomScale="75" zoomScaleNormal="75" workbookViewId="0">
      <selection activeCell="K25" sqref="K25"/>
    </sheetView>
  </sheetViews>
  <sheetFormatPr defaultRowHeight="12.75" x14ac:dyDescent="0.2"/>
  <cols>
    <col min="1" max="1" width="0" hidden="1" customWidth="1"/>
    <col min="2" max="2" width="16.7109375" customWidth="1"/>
    <col min="3" max="3" width="16.85546875" customWidth="1"/>
    <col min="4" max="5" width="16.7109375" customWidth="1"/>
    <col min="6" max="6" width="11.85546875" customWidth="1"/>
    <col min="7" max="7" width="9.7109375" customWidth="1"/>
    <col min="8" max="8" width="11.28515625" customWidth="1"/>
    <col min="9" max="9" width="19" customWidth="1"/>
    <col min="10" max="10" width="20.28515625" customWidth="1"/>
    <col min="11" max="11" width="16.7109375" customWidth="1"/>
  </cols>
  <sheetData>
    <row r="2" spans="2:11" ht="18" x14ac:dyDescent="0.25">
      <c r="B2" s="55" t="s">
        <v>3</v>
      </c>
      <c r="C2" s="55"/>
      <c r="D2" s="55"/>
      <c r="E2" s="12"/>
    </row>
    <row r="3" spans="2:11" ht="12.75" customHeight="1" x14ac:dyDescent="0.25">
      <c r="B3" s="29"/>
      <c r="C3" s="29"/>
      <c r="D3" s="29"/>
      <c r="E3" s="30"/>
      <c r="F3" s="26"/>
      <c r="G3" s="26"/>
      <c r="H3" s="26"/>
      <c r="I3" s="26"/>
      <c r="J3" s="26"/>
      <c r="K3" s="26"/>
    </row>
    <row r="4" spans="2:11" ht="15.75" x14ac:dyDescent="0.25">
      <c r="B4" s="29" t="s">
        <v>4</v>
      </c>
      <c r="C4" s="29"/>
      <c r="D4" s="29"/>
      <c r="E4" s="30"/>
      <c r="F4" s="66" t="s">
        <v>5</v>
      </c>
      <c r="G4" s="66"/>
      <c r="H4" s="66"/>
      <c r="I4" s="66"/>
      <c r="J4" s="66"/>
      <c r="K4" s="27"/>
    </row>
    <row r="5" spans="2:11" ht="9.75" customHeight="1" x14ac:dyDescent="0.25">
      <c r="B5" s="29"/>
      <c r="C5" s="29"/>
      <c r="D5" s="29"/>
      <c r="E5" s="30"/>
      <c r="F5" s="26"/>
      <c r="G5" s="26"/>
      <c r="H5" s="26"/>
      <c r="I5" s="26"/>
      <c r="J5" s="26"/>
      <c r="K5" s="26"/>
    </row>
    <row r="6" spans="2:11" ht="15.75" x14ac:dyDescent="0.25">
      <c r="B6" s="29" t="s">
        <v>6</v>
      </c>
      <c r="C6" s="30"/>
      <c r="D6" s="30"/>
      <c r="E6" s="30"/>
      <c r="F6" s="66" t="s">
        <v>7</v>
      </c>
      <c r="G6" s="66"/>
      <c r="H6" s="66"/>
      <c r="I6" s="66"/>
      <c r="J6" s="66"/>
      <c r="K6" s="27"/>
    </row>
    <row r="7" spans="2:11" ht="9.75" customHeight="1" x14ac:dyDescent="0.25">
      <c r="B7" s="31"/>
      <c r="C7" s="26"/>
      <c r="D7" s="26"/>
      <c r="E7" s="26"/>
      <c r="F7" s="26"/>
      <c r="G7" s="26"/>
      <c r="H7" s="26"/>
      <c r="I7" s="26"/>
      <c r="J7" s="26"/>
      <c r="K7" s="26"/>
    </row>
    <row r="8" spans="2:11" ht="15.75" customHeight="1" x14ac:dyDescent="0.25">
      <c r="B8" s="29" t="s">
        <v>8</v>
      </c>
      <c r="C8" s="30"/>
      <c r="D8" s="30"/>
      <c r="E8" s="30"/>
      <c r="F8" s="67" t="s">
        <v>9</v>
      </c>
      <c r="G8" s="68"/>
      <c r="H8" s="68"/>
      <c r="I8" s="68"/>
      <c r="J8" s="68"/>
      <c r="K8" s="27"/>
    </row>
    <row r="9" spans="2:11" ht="10.5" customHeight="1" x14ac:dyDescent="0.2">
      <c r="B9" s="26"/>
      <c r="C9" s="26"/>
      <c r="D9" s="26"/>
      <c r="E9" s="26"/>
      <c r="F9" s="26"/>
      <c r="G9" s="26"/>
      <c r="H9" s="26"/>
      <c r="I9" s="26"/>
      <c r="J9" s="26"/>
      <c r="K9" s="26"/>
    </row>
    <row r="10" spans="2:11" ht="15.75" x14ac:dyDescent="0.25">
      <c r="B10" s="29" t="s">
        <v>10</v>
      </c>
      <c r="C10" s="26"/>
      <c r="D10" s="26"/>
      <c r="E10" s="26"/>
      <c r="F10" s="69" t="s">
        <v>11</v>
      </c>
      <c r="G10" s="69"/>
      <c r="H10" s="69"/>
      <c r="I10" s="69"/>
      <c r="J10" s="69"/>
      <c r="K10" s="28"/>
    </row>
    <row r="11" spans="2:11" ht="11.25" customHeight="1" x14ac:dyDescent="0.25">
      <c r="B11" s="29"/>
      <c r="C11" s="26"/>
      <c r="D11" s="26"/>
      <c r="E11" s="26"/>
      <c r="F11" s="26"/>
      <c r="G11" s="26"/>
      <c r="H11" s="29"/>
      <c r="I11" s="26"/>
      <c r="J11" s="26"/>
      <c r="K11" s="26"/>
    </row>
    <row r="12" spans="2:11" ht="15.75" x14ac:dyDescent="0.25">
      <c r="B12" s="29" t="s">
        <v>12</v>
      </c>
      <c r="C12" s="26"/>
      <c r="D12" s="26"/>
      <c r="E12" s="26"/>
      <c r="F12" s="64">
        <v>42219</v>
      </c>
      <c r="G12" s="65"/>
      <c r="H12" s="65"/>
      <c r="I12" s="65"/>
      <c r="J12" s="65"/>
      <c r="K12" s="27"/>
    </row>
    <row r="13" spans="2:11" ht="15.75" x14ac:dyDescent="0.25">
      <c r="B13" s="29"/>
      <c r="C13" s="26"/>
      <c r="D13" s="26"/>
      <c r="E13" s="26"/>
      <c r="F13" s="26"/>
      <c r="G13" s="26"/>
      <c r="H13" s="29"/>
      <c r="I13" s="26"/>
      <c r="J13" s="26"/>
      <c r="K13" s="26"/>
    </row>
    <row r="14" spans="2:11" ht="15.75" x14ac:dyDescent="0.25">
      <c r="B14" s="32"/>
      <c r="C14" t="s">
        <v>13</v>
      </c>
      <c r="H14" s="32"/>
    </row>
    <row r="15" spans="2:11" ht="15.75" x14ac:dyDescent="0.25">
      <c r="B15" s="32"/>
      <c r="C15" t="s">
        <v>14</v>
      </c>
      <c r="D15" t="s">
        <v>15</v>
      </c>
      <c r="H15" s="32"/>
    </row>
    <row r="16" spans="2:11" x14ac:dyDescent="0.2">
      <c r="D16" t="s">
        <v>16</v>
      </c>
    </row>
    <row r="17" spans="3:11" x14ac:dyDescent="0.2">
      <c r="C17" t="s">
        <v>17</v>
      </c>
      <c r="D17" t="s">
        <v>18</v>
      </c>
    </row>
    <row r="18" spans="3:11" x14ac:dyDescent="0.2">
      <c r="C18" t="s">
        <v>19</v>
      </c>
      <c r="D18" t="s">
        <v>20</v>
      </c>
    </row>
    <row r="19" spans="3:11" x14ac:dyDescent="0.2">
      <c r="C19" t="s">
        <v>21</v>
      </c>
      <c r="D19" t="s">
        <v>22</v>
      </c>
    </row>
    <row r="20" spans="3:11" x14ac:dyDescent="0.2">
      <c r="C20" t="s">
        <v>23</v>
      </c>
      <c r="D20" t="s">
        <v>24</v>
      </c>
    </row>
    <row r="21" spans="3:11" x14ac:dyDescent="0.2">
      <c r="C21" t="s">
        <v>25</v>
      </c>
      <c r="D21" t="s">
        <v>26</v>
      </c>
    </row>
    <row r="22" spans="3:11" x14ac:dyDescent="0.2">
      <c r="D22" t="s">
        <v>27</v>
      </c>
    </row>
    <row r="23" spans="3:11" x14ac:dyDescent="0.2">
      <c r="C23" t="s">
        <v>28</v>
      </c>
      <c r="D23" t="s">
        <v>29</v>
      </c>
    </row>
    <row r="24" spans="3:11" x14ac:dyDescent="0.2">
      <c r="D24" t="s">
        <v>30</v>
      </c>
    </row>
    <row r="25" spans="3:11" x14ac:dyDescent="0.2">
      <c r="C25" t="s">
        <v>31</v>
      </c>
      <c r="D25" t="s">
        <v>32</v>
      </c>
    </row>
    <row r="26" spans="3:11" x14ac:dyDescent="0.2">
      <c r="D26" t="s">
        <v>33</v>
      </c>
    </row>
    <row r="27" spans="3:11" x14ac:dyDescent="0.2">
      <c r="D27" t="s">
        <v>34</v>
      </c>
    </row>
    <row r="28" spans="3:11" ht="24.75" customHeight="1" x14ac:dyDescent="0.2">
      <c r="C28" s="49" t="s">
        <v>35</v>
      </c>
      <c r="D28" s="63" t="s">
        <v>36</v>
      </c>
      <c r="E28" s="63"/>
      <c r="F28" s="63"/>
      <c r="G28" s="63"/>
      <c r="H28" s="63"/>
      <c r="I28" s="63"/>
      <c r="J28" s="63"/>
      <c r="K28" s="63"/>
    </row>
    <row r="29" spans="3:11" x14ac:dyDescent="0.2">
      <c r="C29" t="s">
        <v>37</v>
      </c>
      <c r="D29" t="s">
        <v>38</v>
      </c>
    </row>
    <row r="30" spans="3:11" x14ac:dyDescent="0.2">
      <c r="D30" t="s">
        <v>39</v>
      </c>
    </row>
    <row r="31" spans="3:11" x14ac:dyDescent="0.2">
      <c r="D31" t="s">
        <v>40</v>
      </c>
    </row>
    <row r="32" spans="3:11" ht="13.5" thickBot="1" x14ac:dyDescent="0.25"/>
    <row r="33" spans="1:11" ht="28.5" customHeight="1" thickTop="1" x14ac:dyDescent="0.2">
      <c r="A33" s="1"/>
      <c r="B33" s="10" t="s">
        <v>41</v>
      </c>
      <c r="C33" s="9"/>
      <c r="D33" s="9"/>
      <c r="E33" s="9"/>
      <c r="F33" s="56"/>
      <c r="G33" s="57" t="s">
        <v>42</v>
      </c>
      <c r="H33" s="57"/>
      <c r="I33" s="58"/>
      <c r="J33" s="10" t="s">
        <v>43</v>
      </c>
      <c r="K33" s="11"/>
    </row>
    <row r="34" spans="1:11" ht="25.5" x14ac:dyDescent="0.2">
      <c r="B34" s="2" t="s">
        <v>44</v>
      </c>
      <c r="C34" s="3" t="s">
        <v>45</v>
      </c>
      <c r="D34" s="3" t="s">
        <v>46</v>
      </c>
      <c r="E34" s="4" t="s">
        <v>47</v>
      </c>
      <c r="F34" s="2" t="s">
        <v>48</v>
      </c>
      <c r="G34" s="3" t="s">
        <v>49</v>
      </c>
      <c r="H34" s="3" t="s">
        <v>50</v>
      </c>
      <c r="I34" s="4" t="s">
        <v>51</v>
      </c>
      <c r="J34" s="2" t="s">
        <v>52</v>
      </c>
      <c r="K34" s="35" t="s">
        <v>53</v>
      </c>
    </row>
    <row r="35" spans="1:11" ht="121.5" customHeight="1" x14ac:dyDescent="0.2">
      <c r="B35" s="5" t="s">
        <v>54</v>
      </c>
      <c r="C35" s="6" t="s">
        <v>55</v>
      </c>
      <c r="D35" s="6" t="s">
        <v>56</v>
      </c>
      <c r="E35" s="7" t="s">
        <v>57</v>
      </c>
      <c r="F35" s="5" t="s">
        <v>58</v>
      </c>
      <c r="G35" s="6" t="s">
        <v>59</v>
      </c>
      <c r="H35" s="6" t="s">
        <v>60</v>
      </c>
      <c r="I35" s="7" t="s">
        <v>61</v>
      </c>
      <c r="J35" s="5" t="s">
        <v>62</v>
      </c>
      <c r="K35" s="36" t="s">
        <v>63</v>
      </c>
    </row>
    <row r="36" spans="1:11" ht="162" customHeight="1" x14ac:dyDescent="0.2">
      <c r="A36" s="23"/>
      <c r="B36" s="18" t="s">
        <v>64</v>
      </c>
      <c r="C36" s="19" t="s">
        <v>65</v>
      </c>
      <c r="D36" s="19" t="s">
        <v>66</v>
      </c>
      <c r="E36" s="20" t="s">
        <v>67</v>
      </c>
      <c r="F36" s="33" t="s">
        <v>68</v>
      </c>
      <c r="G36" s="34" t="s">
        <v>68</v>
      </c>
      <c r="H36" s="39" t="s">
        <v>68</v>
      </c>
      <c r="I36" s="20" t="s">
        <v>69</v>
      </c>
      <c r="J36" s="18" t="s">
        <v>70</v>
      </c>
      <c r="K36" s="24" t="s">
        <v>71</v>
      </c>
    </row>
    <row r="37" spans="1:11" ht="98.25" customHeight="1" x14ac:dyDescent="0.2">
      <c r="A37" s="23"/>
      <c r="B37" s="18" t="s">
        <v>64</v>
      </c>
      <c r="C37" s="19" t="s">
        <v>65</v>
      </c>
      <c r="D37" s="19" t="s">
        <v>72</v>
      </c>
      <c r="E37" s="20" t="s">
        <v>73</v>
      </c>
      <c r="F37" s="33" t="s">
        <v>68</v>
      </c>
      <c r="G37" s="34" t="s">
        <v>71</v>
      </c>
      <c r="H37" s="39" t="s">
        <v>71</v>
      </c>
      <c r="I37" s="20" t="s">
        <v>74</v>
      </c>
      <c r="J37" s="18" t="s">
        <v>70</v>
      </c>
      <c r="K37" s="24" t="s">
        <v>75</v>
      </c>
    </row>
    <row r="38" spans="1:11" ht="177" customHeight="1" x14ac:dyDescent="0.2">
      <c r="A38" s="23"/>
      <c r="B38" s="18" t="s">
        <v>76</v>
      </c>
      <c r="C38" s="19" t="s">
        <v>77</v>
      </c>
      <c r="D38" s="19" t="s">
        <v>78</v>
      </c>
      <c r="E38" s="20" t="s">
        <v>73</v>
      </c>
      <c r="F38" s="33" t="s">
        <v>68</v>
      </c>
      <c r="G38" s="34" t="s">
        <v>68</v>
      </c>
      <c r="H38" s="39" t="s">
        <v>68</v>
      </c>
      <c r="I38" s="20" t="s">
        <v>79</v>
      </c>
      <c r="J38" s="18" t="s">
        <v>80</v>
      </c>
      <c r="K38" s="24" t="s">
        <v>75</v>
      </c>
    </row>
    <row r="39" spans="1:11" ht="185.25" customHeight="1" x14ac:dyDescent="0.2">
      <c r="A39" s="23"/>
      <c r="B39" s="18" t="s">
        <v>64</v>
      </c>
      <c r="C39" s="19" t="s">
        <v>81</v>
      </c>
      <c r="D39" s="19" t="s">
        <v>82</v>
      </c>
      <c r="E39" s="20" t="s">
        <v>83</v>
      </c>
      <c r="F39" s="33" t="s">
        <v>68</v>
      </c>
      <c r="G39" s="34" t="s">
        <v>68</v>
      </c>
      <c r="H39" s="39" t="s">
        <v>68</v>
      </c>
      <c r="I39" s="20" t="s">
        <v>84</v>
      </c>
      <c r="J39" s="18" t="s">
        <v>85</v>
      </c>
      <c r="K39" s="24" t="s">
        <v>71</v>
      </c>
    </row>
    <row r="40" spans="1:11" ht="132.75" customHeight="1" x14ac:dyDescent="0.2">
      <c r="A40" s="23"/>
      <c r="B40" s="18" t="s">
        <v>64</v>
      </c>
      <c r="C40" s="19" t="s">
        <v>86</v>
      </c>
      <c r="D40" s="19" t="s">
        <v>87</v>
      </c>
      <c r="E40" s="20" t="s">
        <v>67</v>
      </c>
      <c r="F40" s="33" t="s">
        <v>68</v>
      </c>
      <c r="G40" s="34" t="s">
        <v>68</v>
      </c>
      <c r="H40" s="39" t="s">
        <v>68</v>
      </c>
      <c r="I40" s="20" t="s">
        <v>88</v>
      </c>
      <c r="J40" s="18" t="s">
        <v>89</v>
      </c>
      <c r="K40" s="24" t="s">
        <v>71</v>
      </c>
    </row>
    <row r="41" spans="1:11" ht="151.5" customHeight="1" x14ac:dyDescent="0.2">
      <c r="A41" s="23"/>
      <c r="B41" s="18" t="s">
        <v>64</v>
      </c>
      <c r="C41" s="19" t="s">
        <v>90</v>
      </c>
      <c r="D41" s="19" t="s">
        <v>91</v>
      </c>
      <c r="E41" s="20" t="s">
        <v>92</v>
      </c>
      <c r="F41" s="33" t="s">
        <v>68</v>
      </c>
      <c r="G41" s="34" t="s">
        <v>68</v>
      </c>
      <c r="H41" s="39" t="s">
        <v>68</v>
      </c>
      <c r="I41" s="20" t="s">
        <v>93</v>
      </c>
      <c r="J41" s="18" t="s">
        <v>94</v>
      </c>
      <c r="K41" s="24" t="s">
        <v>71</v>
      </c>
    </row>
    <row r="42" spans="1:11" ht="192" customHeight="1" x14ac:dyDescent="0.2">
      <c r="A42" s="23"/>
      <c r="B42" s="18" t="s">
        <v>64</v>
      </c>
      <c r="C42" s="19" t="s">
        <v>95</v>
      </c>
      <c r="D42" s="19" t="s">
        <v>96</v>
      </c>
      <c r="E42" s="20" t="s">
        <v>97</v>
      </c>
      <c r="F42" s="33" t="s">
        <v>68</v>
      </c>
      <c r="G42" s="34" t="s">
        <v>68</v>
      </c>
      <c r="H42" s="39" t="s">
        <v>68</v>
      </c>
      <c r="I42" s="20" t="s">
        <v>98</v>
      </c>
      <c r="J42" s="18" t="s">
        <v>99</v>
      </c>
      <c r="K42" s="24" t="s">
        <v>75</v>
      </c>
    </row>
    <row r="43" spans="1:11" ht="192" customHeight="1" x14ac:dyDescent="0.2">
      <c r="A43" s="23"/>
      <c r="B43" s="18" t="s">
        <v>64</v>
      </c>
      <c r="C43" s="19" t="s">
        <v>100</v>
      </c>
      <c r="D43" s="19" t="s">
        <v>101</v>
      </c>
      <c r="E43" s="20" t="s">
        <v>97</v>
      </c>
      <c r="F43" s="33" t="s">
        <v>68</v>
      </c>
      <c r="G43" s="34" t="s">
        <v>68</v>
      </c>
      <c r="H43" s="39" t="s">
        <v>68</v>
      </c>
      <c r="I43" s="20" t="s">
        <v>102</v>
      </c>
      <c r="J43" s="18" t="s">
        <v>99</v>
      </c>
      <c r="K43" s="24" t="s">
        <v>71</v>
      </c>
    </row>
    <row r="44" spans="1:11" ht="141.75" customHeight="1" x14ac:dyDescent="0.2">
      <c r="A44" s="23"/>
      <c r="B44" s="18" t="s">
        <v>103</v>
      </c>
      <c r="C44" s="19" t="s">
        <v>104</v>
      </c>
      <c r="D44" s="19" t="s">
        <v>105</v>
      </c>
      <c r="E44" s="20" t="s">
        <v>106</v>
      </c>
      <c r="F44" s="33" t="s">
        <v>71</v>
      </c>
      <c r="G44" s="34" t="s">
        <v>68</v>
      </c>
      <c r="H44" s="39" t="s">
        <v>71</v>
      </c>
      <c r="I44" s="20" t="s">
        <v>107</v>
      </c>
      <c r="J44" s="18" t="s">
        <v>108</v>
      </c>
      <c r="K44" s="24" t="s">
        <v>75</v>
      </c>
    </row>
    <row r="45" spans="1:11" ht="189.75" customHeight="1" x14ac:dyDescent="0.2">
      <c r="A45" s="23"/>
      <c r="B45" s="18" t="s">
        <v>109</v>
      </c>
      <c r="C45" s="19" t="s">
        <v>110</v>
      </c>
      <c r="D45" s="19" t="s">
        <v>111</v>
      </c>
      <c r="E45" s="20" t="s">
        <v>112</v>
      </c>
      <c r="F45" s="33" t="s">
        <v>68</v>
      </c>
      <c r="G45" s="34" t="s">
        <v>68</v>
      </c>
      <c r="H45" s="39" t="s">
        <v>68</v>
      </c>
      <c r="I45" s="20" t="s">
        <v>113</v>
      </c>
      <c r="J45" s="18" t="s">
        <v>114</v>
      </c>
      <c r="K45" s="24" t="s">
        <v>71</v>
      </c>
    </row>
    <row r="46" spans="1:11" ht="290.25" customHeight="1" x14ac:dyDescent="0.2">
      <c r="A46" s="23"/>
      <c r="B46" s="18" t="s">
        <v>115</v>
      </c>
      <c r="C46" s="19" t="s">
        <v>116</v>
      </c>
      <c r="D46" s="19" t="s">
        <v>117</v>
      </c>
      <c r="E46" s="20" t="s">
        <v>118</v>
      </c>
      <c r="F46" s="33" t="s">
        <v>68</v>
      </c>
      <c r="G46" s="34" t="s">
        <v>68</v>
      </c>
      <c r="H46" s="39" t="s">
        <v>68</v>
      </c>
      <c r="I46" s="20" t="s">
        <v>119</v>
      </c>
      <c r="J46" s="18" t="s">
        <v>120</v>
      </c>
      <c r="K46" s="24" t="s">
        <v>71</v>
      </c>
    </row>
    <row r="47" spans="1:11" ht="290.25" customHeight="1" x14ac:dyDescent="0.2">
      <c r="A47" s="23"/>
      <c r="B47" s="18" t="s">
        <v>103</v>
      </c>
      <c r="C47" s="19" t="s">
        <v>121</v>
      </c>
      <c r="D47" s="19" t="s">
        <v>122</v>
      </c>
      <c r="E47" s="20" t="s">
        <v>123</v>
      </c>
      <c r="F47" s="33" t="s">
        <v>68</v>
      </c>
      <c r="G47" s="34" t="s">
        <v>68</v>
      </c>
      <c r="H47" s="39" t="s">
        <v>68</v>
      </c>
      <c r="I47" s="20" t="s">
        <v>124</v>
      </c>
      <c r="J47" s="18" t="s">
        <v>125</v>
      </c>
      <c r="K47" s="24" t="s">
        <v>71</v>
      </c>
    </row>
    <row r="48" spans="1:11" ht="176.25" customHeight="1" x14ac:dyDescent="0.2">
      <c r="A48" s="23"/>
      <c r="B48" s="18" t="s">
        <v>126</v>
      </c>
      <c r="C48" s="19" t="s">
        <v>127</v>
      </c>
      <c r="D48" s="19" t="s">
        <v>128</v>
      </c>
      <c r="E48" s="20" t="s">
        <v>129</v>
      </c>
      <c r="F48" s="33" t="s">
        <v>68</v>
      </c>
      <c r="G48" s="34" t="s">
        <v>68</v>
      </c>
      <c r="H48" s="39" t="s">
        <v>68</v>
      </c>
      <c r="I48" s="20" t="s">
        <v>130</v>
      </c>
      <c r="J48" s="18" t="s">
        <v>131</v>
      </c>
      <c r="K48" s="24" t="s">
        <v>75</v>
      </c>
    </row>
    <row r="49" spans="1:11" ht="176.25" customHeight="1" x14ac:dyDescent="0.2">
      <c r="A49" s="23"/>
      <c r="B49" s="18" t="s">
        <v>126</v>
      </c>
      <c r="C49" s="19" t="s">
        <v>127</v>
      </c>
      <c r="D49" s="19" t="s">
        <v>132</v>
      </c>
      <c r="E49" s="20" t="s">
        <v>133</v>
      </c>
      <c r="F49" s="33" t="s">
        <v>68</v>
      </c>
      <c r="G49" s="34" t="s">
        <v>71</v>
      </c>
      <c r="H49" s="39" t="s">
        <v>71</v>
      </c>
      <c r="I49" s="20" t="s">
        <v>134</v>
      </c>
      <c r="J49" s="18" t="s">
        <v>131</v>
      </c>
      <c r="K49" s="24" t="s">
        <v>71</v>
      </c>
    </row>
    <row r="50" spans="1:11" ht="176.25" customHeight="1" x14ac:dyDescent="0.2">
      <c r="A50" s="23"/>
      <c r="B50" s="18" t="s">
        <v>135</v>
      </c>
      <c r="C50" s="19" t="s">
        <v>127</v>
      </c>
      <c r="D50" s="19" t="s">
        <v>136</v>
      </c>
      <c r="E50" s="20" t="s">
        <v>137</v>
      </c>
      <c r="F50" s="33" t="s">
        <v>68</v>
      </c>
      <c r="G50" s="34" t="s">
        <v>68</v>
      </c>
      <c r="H50" s="39" t="s">
        <v>68</v>
      </c>
      <c r="I50" s="20" t="s">
        <v>138</v>
      </c>
      <c r="J50" s="18" t="s">
        <v>131</v>
      </c>
      <c r="K50" s="24" t="s">
        <v>71</v>
      </c>
    </row>
    <row r="51" spans="1:11" ht="225" customHeight="1" thickBot="1" x14ac:dyDescent="0.25">
      <c r="A51" s="23"/>
      <c r="B51" s="21" t="s">
        <v>139</v>
      </c>
      <c r="C51" s="19" t="s">
        <v>127</v>
      </c>
      <c r="D51" s="22" t="s">
        <v>140</v>
      </c>
      <c r="E51" s="37" t="s">
        <v>141</v>
      </c>
      <c r="F51" s="40" t="s">
        <v>68</v>
      </c>
      <c r="G51" s="38" t="s">
        <v>68</v>
      </c>
      <c r="H51" s="41" t="s">
        <v>68</v>
      </c>
      <c r="I51" s="37" t="s">
        <v>142</v>
      </c>
      <c r="J51" s="50" t="s">
        <v>143</v>
      </c>
      <c r="K51" s="25" t="s">
        <v>71</v>
      </c>
    </row>
    <row r="52" spans="1:11" ht="84" customHeight="1" thickTop="1" thickBot="1" x14ac:dyDescent="0.25">
      <c r="A52" s="23"/>
      <c r="B52" s="42" t="s">
        <v>64</v>
      </c>
      <c r="C52" s="43" t="s">
        <v>144</v>
      </c>
      <c r="D52" s="43" t="s">
        <v>145</v>
      </c>
      <c r="E52" s="44" t="s">
        <v>146</v>
      </c>
      <c r="F52" s="45" t="s">
        <v>71</v>
      </c>
      <c r="G52" s="46" t="s">
        <v>68</v>
      </c>
      <c r="H52" s="47" t="s">
        <v>71</v>
      </c>
      <c r="I52" s="44" t="s">
        <v>147</v>
      </c>
      <c r="J52" s="42" t="s">
        <v>70</v>
      </c>
      <c r="K52" s="48" t="s">
        <v>75</v>
      </c>
    </row>
    <row r="53" spans="1:11" ht="115.5" customHeight="1" thickTop="1" x14ac:dyDescent="0.2">
      <c r="A53" s="23"/>
      <c r="B53" s="21" t="s">
        <v>148</v>
      </c>
      <c r="C53" s="22" t="s">
        <v>149</v>
      </c>
      <c r="D53" s="22" t="s">
        <v>150</v>
      </c>
      <c r="E53" s="37" t="s">
        <v>149</v>
      </c>
      <c r="F53" s="40" t="s">
        <v>71</v>
      </c>
      <c r="G53" s="38" t="s">
        <v>68</v>
      </c>
      <c r="H53" s="41" t="s">
        <v>71</v>
      </c>
      <c r="I53" s="37" t="s">
        <v>151</v>
      </c>
      <c r="J53" s="21" t="s">
        <v>152</v>
      </c>
      <c r="K53" s="25" t="s">
        <v>71</v>
      </c>
    </row>
    <row r="54" spans="1:11" ht="114.75" x14ac:dyDescent="0.2">
      <c r="A54" s="8"/>
      <c r="B54" s="51" t="s">
        <v>153</v>
      </c>
      <c r="C54" s="51" t="s">
        <v>154</v>
      </c>
      <c r="D54" s="51" t="s">
        <v>155</v>
      </c>
      <c r="E54" s="51" t="s">
        <v>156</v>
      </c>
      <c r="F54" s="52" t="s">
        <v>71</v>
      </c>
      <c r="G54" s="52" t="s">
        <v>157</v>
      </c>
      <c r="H54" s="59" t="s">
        <v>68</v>
      </c>
      <c r="I54" s="51" t="s">
        <v>158</v>
      </c>
      <c r="J54" s="51" t="s">
        <v>159</v>
      </c>
      <c r="K54" s="51" t="s">
        <v>71</v>
      </c>
    </row>
    <row r="55" spans="1:11" ht="165.75" x14ac:dyDescent="0.2">
      <c r="A55" s="8"/>
      <c r="B55" s="51" t="s">
        <v>126</v>
      </c>
      <c r="C55" s="51" t="s">
        <v>154</v>
      </c>
      <c r="D55" s="51" t="s">
        <v>160</v>
      </c>
      <c r="E55" s="51" t="s">
        <v>161</v>
      </c>
      <c r="F55" s="52" t="s">
        <v>71</v>
      </c>
      <c r="G55" s="52" t="s">
        <v>157</v>
      </c>
      <c r="H55" s="59" t="s">
        <v>68</v>
      </c>
      <c r="I55" s="51" t="s">
        <v>162</v>
      </c>
      <c r="J55" s="51" t="s">
        <v>163</v>
      </c>
      <c r="K55" s="51" t="s">
        <v>71</v>
      </c>
    </row>
    <row r="56" spans="1:11" ht="15.75" x14ac:dyDescent="0.25">
      <c r="A56" s="8"/>
      <c r="B56" s="60" t="s">
        <v>164</v>
      </c>
      <c r="C56" t="s">
        <v>165</v>
      </c>
      <c r="H56" s="32"/>
    </row>
    <row r="57" spans="1:11" ht="15.75" x14ac:dyDescent="0.25">
      <c r="A57" s="8"/>
      <c r="B57" s="61"/>
      <c r="C57" t="s">
        <v>166</v>
      </c>
      <c r="H57" s="32"/>
    </row>
    <row r="58" spans="1:11" ht="15.75" x14ac:dyDescent="0.25">
      <c r="A58" s="8"/>
      <c r="B58" s="61"/>
      <c r="H58" s="32"/>
    </row>
    <row r="59" spans="1:11" ht="15.75" hidden="1" x14ac:dyDescent="0.25">
      <c r="A59" s="8"/>
      <c r="B59" s="61"/>
      <c r="H59" s="32"/>
    </row>
    <row r="60" spans="1:11" hidden="1" x14ac:dyDescent="0.2">
      <c r="A60" s="8"/>
    </row>
    <row r="61" spans="1:11" hidden="1" x14ac:dyDescent="0.2">
      <c r="A61" s="8"/>
      <c r="C61" s="62" t="s">
        <v>75</v>
      </c>
      <c r="D61" s="62" t="s">
        <v>71</v>
      </c>
      <c r="E61" s="62" t="s">
        <v>68</v>
      </c>
      <c r="F61" s="62" t="s">
        <v>157</v>
      </c>
    </row>
    <row r="62" spans="1:11" hidden="1" x14ac:dyDescent="0.2">
      <c r="A62" s="8"/>
      <c r="B62" s="61" t="s">
        <v>157</v>
      </c>
      <c r="C62" s="16">
        <v>4</v>
      </c>
      <c r="D62" s="15">
        <v>8</v>
      </c>
      <c r="E62" s="14">
        <v>12</v>
      </c>
      <c r="F62" s="14">
        <v>16</v>
      </c>
    </row>
    <row r="63" spans="1:11" hidden="1" x14ac:dyDescent="0.2">
      <c r="A63" s="8"/>
      <c r="B63" s="61" t="s">
        <v>68</v>
      </c>
      <c r="C63" s="16">
        <v>3</v>
      </c>
      <c r="D63" s="15">
        <v>6</v>
      </c>
      <c r="E63" s="15">
        <v>9</v>
      </c>
      <c r="F63" s="14">
        <v>12</v>
      </c>
    </row>
    <row r="64" spans="1:11" hidden="1" x14ac:dyDescent="0.2">
      <c r="A64" s="8"/>
      <c r="B64" s="61" t="s">
        <v>71</v>
      </c>
      <c r="C64" s="16">
        <v>2</v>
      </c>
      <c r="D64" s="16">
        <v>4</v>
      </c>
      <c r="E64" s="15">
        <v>6</v>
      </c>
      <c r="F64" s="15">
        <v>8</v>
      </c>
    </row>
    <row r="65" spans="1:11" hidden="1" x14ac:dyDescent="0.2">
      <c r="A65" s="8"/>
      <c r="B65" s="61" t="s">
        <v>75</v>
      </c>
      <c r="C65" s="16">
        <v>1</v>
      </c>
      <c r="D65" s="16">
        <v>2</v>
      </c>
      <c r="E65" s="16">
        <v>3</v>
      </c>
      <c r="F65" s="16">
        <v>4</v>
      </c>
    </row>
    <row r="66" spans="1:11" hidden="1" x14ac:dyDescent="0.2">
      <c r="A66" s="8"/>
    </row>
    <row r="67" spans="1:11" hidden="1" x14ac:dyDescent="0.2">
      <c r="A67" s="8"/>
    </row>
    <row r="68" spans="1:11" hidden="1" x14ac:dyDescent="0.2">
      <c r="A68" s="8"/>
    </row>
    <row r="69" spans="1:11" hidden="1" x14ac:dyDescent="0.2">
      <c r="A69" s="8"/>
      <c r="F69" t="s">
        <v>75</v>
      </c>
      <c r="H69" s="13" t="e">
        <f>IF(#REF!="",0,IF(#REF!="Very low",1,IF(#REF!="Low",2,IF(#REF!="Medium",3,IF(#REF!="High",4,F50)))))</f>
        <v>#REF!</v>
      </c>
      <c r="I69" s="13" t="e">
        <f>IF(#REF!="",0,IF(#REF!="Very low",1,IF(#REF!="Low",2,IF(#REF!="Medium",3,IF(#REF!="High",4,G50)))))</f>
        <v>#REF!</v>
      </c>
      <c r="J69" s="17" t="e">
        <f>IF(H69*I69=0,"",IF(H69*I69&gt;0.5,H69*I69))</f>
        <v>#REF!</v>
      </c>
      <c r="K69" t="e">
        <f>IF(J69="","",IF(J69&lt;5, "Low",IF(J69&lt;11,"Medium",IF(J69&gt;11,"High"))))</f>
        <v>#REF!</v>
      </c>
    </row>
    <row r="70" spans="1:11" hidden="1" x14ac:dyDescent="0.2">
      <c r="A70" s="8"/>
      <c r="F70" t="s">
        <v>71</v>
      </c>
      <c r="H70" s="13">
        <f>IF(F50="",0,IF(F50="Very low",1,IF(F50="Low",2,IF(F50="Medium",3,IF(F50="High",4,#REF!)))))</f>
        <v>3</v>
      </c>
      <c r="I70" s="13">
        <f>IF(G50="",0,IF(G50="Very low",1,IF(G50="Low",2,IF(G50="Medium",3,IF(G50="High",4,#REF!)))))</f>
        <v>3</v>
      </c>
      <c r="J70" s="17">
        <f t="shared" ref="J70:J88" si="0">IF(H70*I70=0,"",IF(H70*I70&gt;0.5,H70*I70))</f>
        <v>9</v>
      </c>
      <c r="K70" t="str">
        <f t="shared" ref="K70:K88" si="1">IF(J70="","",IF(J70&lt;5, "Low",IF(J70&lt;11,"Medium",IF(J70&gt;11,"High"))))</f>
        <v>Medium</v>
      </c>
    </row>
    <row r="71" spans="1:11" hidden="1" x14ac:dyDescent="0.2">
      <c r="A71" s="8"/>
      <c r="F71" t="s">
        <v>68</v>
      </c>
      <c r="H71" s="13" t="e">
        <f>IF(#REF!="",0,IF(#REF!="Very low",1,IF(#REF!="Low",2,IF(#REF!="Medium",3,IF(#REF!="High",4,F36)))))</f>
        <v>#REF!</v>
      </c>
      <c r="I71" s="13" t="e">
        <f>IF(#REF!="",0,IF(#REF!="Very low",1,IF(#REF!="Low",2,IF(#REF!="Medium",3,IF(#REF!="High",4,G36)))))</f>
        <v>#REF!</v>
      </c>
      <c r="J71" s="17" t="e">
        <f t="shared" si="0"/>
        <v>#REF!</v>
      </c>
      <c r="K71" t="e">
        <f t="shared" si="1"/>
        <v>#REF!</v>
      </c>
    </row>
    <row r="72" spans="1:11" hidden="1" x14ac:dyDescent="0.2">
      <c r="A72" s="8"/>
      <c r="F72" t="s">
        <v>157</v>
      </c>
      <c r="H72" s="13">
        <f>IF(F36="",0,IF(F36="Very low",1,IF(F36="Low",2,IF(F36="Medium",3,IF(F36="High",4,F37)))))</f>
        <v>3</v>
      </c>
      <c r="I72" s="13">
        <f>IF(G36="",0,IF(G36="Very low",1,IF(G36="Low",2,IF(G36="Medium",3,IF(G36="High",4,G37)))))</f>
        <v>3</v>
      </c>
      <c r="J72" s="17">
        <f t="shared" si="0"/>
        <v>9</v>
      </c>
      <c r="K72" t="str">
        <f t="shared" si="1"/>
        <v>Medium</v>
      </c>
    </row>
    <row r="73" spans="1:11" hidden="1" x14ac:dyDescent="0.2">
      <c r="A73" s="8"/>
      <c r="H73" s="13">
        <f>IF(F37="",0,IF(F37="Very low",1,IF(F37="Low",2,IF(F37="Medium",3,IF(F37="High",4,#REF!)))))</f>
        <v>3</v>
      </c>
      <c r="I73" s="13">
        <f>IF(G37="",0,IF(G37="Very low",1,IF(G37="Low",2,IF(G37="Medium",3,IF(G37="High",4,#REF!)))))</f>
        <v>2</v>
      </c>
      <c r="J73" s="17">
        <f t="shared" si="0"/>
        <v>6</v>
      </c>
      <c r="K73" t="str">
        <f t="shared" si="1"/>
        <v>Medium</v>
      </c>
    </row>
    <row r="74" spans="1:11" hidden="1" x14ac:dyDescent="0.2">
      <c r="A74" s="8"/>
      <c r="H74" s="13" t="e">
        <f>IF(#REF!="",0,IF(#REF!="Very low",1,IF(#REF!="Low",2,IF(#REF!="Medium",3,IF(#REF!="High",4,F39)))))</f>
        <v>#REF!</v>
      </c>
      <c r="I74" s="13" t="e">
        <f>IF(#REF!="",0,IF(#REF!="Very low",1,IF(#REF!="Low",2,IF(#REF!="Medium",3,IF(#REF!="High",4,G39)))))</f>
        <v>#REF!</v>
      </c>
      <c r="J74" s="17" t="e">
        <f t="shared" si="0"/>
        <v>#REF!</v>
      </c>
      <c r="K74" t="e">
        <f t="shared" si="1"/>
        <v>#REF!</v>
      </c>
    </row>
    <row r="75" spans="1:11" hidden="1" x14ac:dyDescent="0.2">
      <c r="A75" s="8"/>
      <c r="H75" s="13">
        <f>IF(F39="",0,IF(F39="Very low",1,IF(F39="Low",2,IF(F39="Medium",3,IF(F39="High",4,F40)))))</f>
        <v>3</v>
      </c>
      <c r="I75" s="13">
        <f>IF(G39="",0,IF(G39="Very low",1,IF(G39="Low",2,IF(G39="Medium",3,IF(G39="High",4,G40)))))</f>
        <v>3</v>
      </c>
      <c r="J75" s="17">
        <f t="shared" si="0"/>
        <v>9</v>
      </c>
      <c r="K75" t="str">
        <f t="shared" si="1"/>
        <v>Medium</v>
      </c>
    </row>
    <row r="76" spans="1:11" hidden="1" x14ac:dyDescent="0.2">
      <c r="A76" s="8"/>
      <c r="H76" s="13">
        <f>IF(F40="",0,IF(F40="Very low",1,IF(F40="Low",2,IF(F40="Medium",3,IF(F40="High",4,#REF!)))))</f>
        <v>3</v>
      </c>
      <c r="I76" s="13">
        <f>IF(G40="",0,IF(G40="Very low",1,IF(G40="Low",2,IF(G40="Medium",3,IF(G40="High",4,#REF!)))))</f>
        <v>3</v>
      </c>
      <c r="J76" s="17">
        <f t="shared" si="0"/>
        <v>9</v>
      </c>
      <c r="K76" t="str">
        <f t="shared" si="1"/>
        <v>Medium</v>
      </c>
    </row>
    <row r="77" spans="1:11" hidden="1" x14ac:dyDescent="0.2">
      <c r="A77" s="8"/>
      <c r="C77" t="s">
        <v>75</v>
      </c>
      <c r="D77" t="s">
        <v>71</v>
      </c>
      <c r="E77" t="s">
        <v>68</v>
      </c>
      <c r="F77" t="s">
        <v>157</v>
      </c>
      <c r="H77" s="13" t="e">
        <f>IF(#REF!="",0,IF(#REF!="Very low",1,IF(#REF!="Low",2,IF(#REF!="Medium",3,IF(#REF!="High",4,#REF!)))))</f>
        <v>#REF!</v>
      </c>
      <c r="I77" s="13" t="e">
        <f>IF(#REF!="",0,IF(#REF!="Very low",1,IF(#REF!="Low",2,IF(#REF!="Medium",3,IF(#REF!="High",4,#REF!)))))</f>
        <v>#REF!</v>
      </c>
      <c r="J77" s="17" t="e">
        <f t="shared" si="0"/>
        <v>#REF!</v>
      </c>
      <c r="K77" t="e">
        <f t="shared" si="1"/>
        <v>#REF!</v>
      </c>
    </row>
    <row r="78" spans="1:11" hidden="1" x14ac:dyDescent="0.2">
      <c r="A78" s="8"/>
      <c r="B78" t="s">
        <v>75</v>
      </c>
      <c r="C78" s="16">
        <v>1</v>
      </c>
      <c r="D78" s="16">
        <v>2</v>
      </c>
      <c r="E78" s="16">
        <v>3</v>
      </c>
      <c r="F78" s="16">
        <v>4</v>
      </c>
      <c r="H78" s="13" t="e">
        <f>IF(#REF!="",0,IF(#REF!="Very low",1,IF(#REF!="Low",2,IF(#REF!="Medium",3,IF(#REF!="High",4,F42)))))</f>
        <v>#REF!</v>
      </c>
      <c r="I78" s="13" t="e">
        <f>IF(#REF!="",0,IF(#REF!="Very low",1,IF(#REF!="Low",2,IF(#REF!="Medium",3,IF(#REF!="High",4,G42)))))</f>
        <v>#REF!</v>
      </c>
      <c r="J78" s="17" t="e">
        <f t="shared" si="0"/>
        <v>#REF!</v>
      </c>
      <c r="K78" t="e">
        <f t="shared" si="1"/>
        <v>#REF!</v>
      </c>
    </row>
    <row r="79" spans="1:11" hidden="1" x14ac:dyDescent="0.2">
      <c r="A79" s="8"/>
      <c r="B79" t="s">
        <v>71</v>
      </c>
      <c r="C79" s="16">
        <v>2</v>
      </c>
      <c r="D79" s="16">
        <v>4</v>
      </c>
      <c r="E79" s="15">
        <v>6</v>
      </c>
      <c r="F79" s="15">
        <v>8</v>
      </c>
      <c r="H79" s="13">
        <f>IF(F42="",0,IF(F42="Very low",1,IF(F42="Low",2,IF(F42="Medium",3,IF(F42="High",4,#REF!)))))</f>
        <v>3</v>
      </c>
      <c r="I79" s="13">
        <f>IF(G42="",0,IF(G42="Very low",1,IF(G42="Low",2,IF(G42="Medium",3,IF(G42="High",4,#REF!)))))</f>
        <v>3</v>
      </c>
      <c r="J79" s="17">
        <f t="shared" si="0"/>
        <v>9</v>
      </c>
      <c r="K79" t="str">
        <f t="shared" si="1"/>
        <v>Medium</v>
      </c>
    </row>
    <row r="80" spans="1:11" hidden="1" x14ac:dyDescent="0.2">
      <c r="A80" s="8"/>
      <c r="B80" t="s">
        <v>68</v>
      </c>
      <c r="C80" s="16">
        <v>3</v>
      </c>
      <c r="D80" s="15">
        <v>6</v>
      </c>
      <c r="E80" s="15">
        <v>9</v>
      </c>
      <c r="F80" s="14">
        <v>12</v>
      </c>
      <c r="H80" s="13" t="e">
        <f>IF(#REF!="",0,IF(#REF!="Very low",1,IF(#REF!="Low",2,IF(#REF!="Medium",3,IF(#REF!="High",4,#REF!)))))</f>
        <v>#REF!</v>
      </c>
      <c r="I80" s="13" t="e">
        <f>IF(#REF!="",0,IF(#REF!="Very low",1,IF(#REF!="Low",2,IF(#REF!="Medium",3,IF(#REF!="High",4,#REF!)))))</f>
        <v>#REF!</v>
      </c>
      <c r="J80" s="17" t="e">
        <f t="shared" si="0"/>
        <v>#REF!</v>
      </c>
      <c r="K80" t="e">
        <f t="shared" si="1"/>
        <v>#REF!</v>
      </c>
    </row>
    <row r="81" spans="1:11" hidden="1" x14ac:dyDescent="0.2">
      <c r="A81" s="8"/>
      <c r="B81" t="s">
        <v>157</v>
      </c>
      <c r="C81" s="16">
        <v>4</v>
      </c>
      <c r="D81" s="15">
        <v>8</v>
      </c>
      <c r="E81" s="14">
        <v>12</v>
      </c>
      <c r="F81" s="14">
        <v>16</v>
      </c>
      <c r="H81" s="13" t="e">
        <f>IF(#REF!="",0,IF(#REF!="Very low",1,IF(#REF!="Low",2,IF(#REF!="Medium",3,IF(#REF!="High",4,#REF!)))))</f>
        <v>#REF!</v>
      </c>
      <c r="I81" s="13" t="e">
        <f>IF(#REF!="",0,IF(#REF!="Very low",1,IF(#REF!="Low",2,IF(#REF!="Medium",3,IF(#REF!="High",4,#REF!)))))</f>
        <v>#REF!</v>
      </c>
      <c r="J81" s="17" t="e">
        <f t="shared" si="0"/>
        <v>#REF!</v>
      </c>
      <c r="K81" t="e">
        <f t="shared" si="1"/>
        <v>#REF!</v>
      </c>
    </row>
    <row r="82" spans="1:11" hidden="1" x14ac:dyDescent="0.2">
      <c r="A82" s="8"/>
      <c r="H82" s="13" t="e">
        <f>IF(#REF!="",0,IF(#REF!="Very low",1,IF(#REF!="Low",2,IF(#REF!="Medium",3,IF(#REF!="High",4,#REF!)))))</f>
        <v>#REF!</v>
      </c>
      <c r="I82" s="13" t="e">
        <f>IF(#REF!="",0,IF(#REF!="Very low",1,IF(#REF!="Low",2,IF(#REF!="Medium",3,IF(#REF!="High",4,#REF!)))))</f>
        <v>#REF!</v>
      </c>
      <c r="J82" s="17" t="e">
        <f t="shared" si="0"/>
        <v>#REF!</v>
      </c>
      <c r="K82" t="e">
        <f t="shared" si="1"/>
        <v>#REF!</v>
      </c>
    </row>
    <row r="83" spans="1:11" hidden="1" x14ac:dyDescent="0.2">
      <c r="A83" s="8"/>
      <c r="H83" s="13" t="e">
        <f>IF(#REF!="",0,IF(#REF!="Very low",1,IF(#REF!="Low",2,IF(#REF!="Medium",3,IF(#REF!="High",4,#REF!)))))</f>
        <v>#REF!</v>
      </c>
      <c r="I83" s="13" t="e">
        <f>IF(#REF!="",0,IF(#REF!="Very low",1,IF(#REF!="Low",2,IF(#REF!="Medium",3,IF(#REF!="High",4,#REF!)))))</f>
        <v>#REF!</v>
      </c>
      <c r="J83" s="17" t="e">
        <f t="shared" si="0"/>
        <v>#REF!</v>
      </c>
      <c r="K83" t="e">
        <f t="shared" si="1"/>
        <v>#REF!</v>
      </c>
    </row>
    <row r="84" spans="1:11" hidden="1" x14ac:dyDescent="0.2">
      <c r="A84" s="8"/>
      <c r="H84" s="13" t="e">
        <f>IF(#REF!="",0,IF(#REF!="Very low",1,IF(#REF!="Low",2,IF(#REF!="Medium",3,IF(#REF!="High",4,#REF!)))))</f>
        <v>#REF!</v>
      </c>
      <c r="I84" s="13" t="e">
        <f>IF(#REF!="",0,IF(#REF!="Very low",1,IF(#REF!="Low",2,IF(#REF!="Medium",3,IF(#REF!="High",4,#REF!)))))</f>
        <v>#REF!</v>
      </c>
      <c r="J84" s="17" t="e">
        <f t="shared" si="0"/>
        <v>#REF!</v>
      </c>
      <c r="K84" t="e">
        <f t="shared" si="1"/>
        <v>#REF!</v>
      </c>
    </row>
    <row r="85" spans="1:11" hidden="1" x14ac:dyDescent="0.2">
      <c r="A85" s="8"/>
      <c r="H85" s="13" t="e">
        <f>IF(#REF!="",0,IF(#REF!="Very low",1,IF(#REF!="Low",2,IF(#REF!="Medium",3,IF(#REF!="High",4,#REF!)))))</f>
        <v>#REF!</v>
      </c>
      <c r="I85" s="13" t="e">
        <f>IF(#REF!="",0,IF(#REF!="Very low",1,IF(#REF!="Low",2,IF(#REF!="Medium",3,IF(#REF!="High",4,#REF!)))))</f>
        <v>#REF!</v>
      </c>
      <c r="J85" s="17" t="e">
        <f t="shared" si="0"/>
        <v>#REF!</v>
      </c>
      <c r="K85" t="e">
        <f t="shared" si="1"/>
        <v>#REF!</v>
      </c>
    </row>
    <row r="86" spans="1:11" hidden="1" x14ac:dyDescent="0.2">
      <c r="A86" s="8"/>
      <c r="H86" s="13" t="e">
        <f>IF(#REF!="",0,IF(#REF!="Very low",1,IF(#REF!="Low",2,IF(#REF!="Medium",3,IF(#REF!="High",4,#REF!)))))</f>
        <v>#REF!</v>
      </c>
      <c r="I86" s="13" t="e">
        <f>IF(#REF!="",0,IF(#REF!="Very low",1,IF(#REF!="Low",2,IF(#REF!="Medium",3,IF(#REF!="High",4,#REF!)))))</f>
        <v>#REF!</v>
      </c>
      <c r="J86" s="17" t="e">
        <f t="shared" si="0"/>
        <v>#REF!</v>
      </c>
      <c r="K86" t="e">
        <f t="shared" si="1"/>
        <v>#REF!</v>
      </c>
    </row>
    <row r="87" spans="1:11" hidden="1" x14ac:dyDescent="0.2">
      <c r="A87" s="8"/>
      <c r="H87" s="13" t="e">
        <f>IF(#REF!="",0,IF(#REF!="Very low",1,IF(#REF!="Low",2,IF(#REF!="Medium",3,IF(#REF!="High",4,#REF!)))))</f>
        <v>#REF!</v>
      </c>
      <c r="I87" s="13" t="e">
        <f>IF(#REF!="",0,IF(#REF!="Very low",1,IF(#REF!="Low",2,IF(#REF!="Medium",3,IF(#REF!="High",4,#REF!)))))</f>
        <v>#REF!</v>
      </c>
      <c r="J87" s="17" t="e">
        <f t="shared" si="0"/>
        <v>#REF!</v>
      </c>
      <c r="K87" t="e">
        <f t="shared" si="1"/>
        <v>#REF!</v>
      </c>
    </row>
    <row r="88" spans="1:11" hidden="1" x14ac:dyDescent="0.2">
      <c r="A88" s="8"/>
      <c r="H88" s="13" t="e">
        <f>IF(#REF!="",0,IF(#REF!="Very low",1,IF(#REF!="Low",2,IF(#REF!="Medium",3,IF(#REF!="High",4,F54)))))</f>
        <v>#REF!</v>
      </c>
      <c r="I88" s="13" t="e">
        <f>IF(#REF!="",0,IF(#REF!="Very low",1,IF(#REF!="Low",2,IF(#REF!="Medium",3,IF(#REF!="High",4,G54)))))</f>
        <v>#REF!</v>
      </c>
      <c r="J88" s="17" t="e">
        <f t="shared" si="0"/>
        <v>#REF!</v>
      </c>
      <c r="K88" t="e">
        <f t="shared" si="1"/>
        <v>#REF!</v>
      </c>
    </row>
    <row r="89" spans="1:11" hidden="1" x14ac:dyDescent="0.2">
      <c r="A89" s="8"/>
    </row>
    <row r="90" spans="1:11" hidden="1" x14ac:dyDescent="0.2"/>
    <row r="91" spans="1:11" hidden="1" x14ac:dyDescent="0.2"/>
    <row r="92" spans="1:11" hidden="1" x14ac:dyDescent="0.2"/>
    <row r="126" ht="13.5" customHeight="1" x14ac:dyDescent="0.2"/>
  </sheetData>
  <sheetProtection selectLockedCells="1"/>
  <mergeCells count="6">
    <mergeCell ref="D28:K28"/>
    <mergeCell ref="F12:J12"/>
    <mergeCell ref="F4:J4"/>
    <mergeCell ref="F6:J6"/>
    <mergeCell ref="F8:J8"/>
    <mergeCell ref="F10:J10"/>
  </mergeCells>
  <phoneticPr fontId="0" type="noConversion"/>
  <dataValidations count="2">
    <dataValidation type="list" allowBlank="1" showInputMessage="1" showErrorMessage="1" sqref="F36:G42 F44:G53" xr:uid="{00000000-0002-0000-0000-000000000000}">
      <formula1>$F$69:$F$73</formula1>
    </dataValidation>
    <dataValidation type="list" allowBlank="1" showInputMessage="1" showErrorMessage="1" sqref="F43:G43" xr:uid="{00000000-0002-0000-0000-000001000000}">
      <formula1>$F$68:$F$73</formula1>
    </dataValidation>
  </dataValidations>
  <pageMargins left="0.74803149606299213" right="0.74803149606299213" top="0.98425196850393704" bottom="0.98425196850393704" header="0.51181102362204722" footer="0.51181102362204722"/>
  <pageSetup paperSize="8" orientation="landscape"/>
  <headerFooter alignWithMargins="0">
    <oddHeader>&amp;CGeneric Risk Assessment SR2008No14GRA</oddHeader>
    <oddFooter>Page &amp;P</oddFoot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0b270c1-eef4-4c01-b2a6-f58cdd2b8ede">
      <Terms xmlns="http://schemas.microsoft.com/office/infopath/2007/PartnerControls"/>
    </lcf76f155ced4ddcb4097134ff3c332f>
    <TaxCatchAll xmlns="662745e8-e224-48e8-a2e3-254862b8c2f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EFE5F54692E514CB2AEA097AE037329" ma:contentTypeVersion="13" ma:contentTypeDescription="Create a new document." ma:contentTypeScope="" ma:versionID="27706427087b3649c9ea2af85812d7cb">
  <xsd:schema xmlns:xsd="http://www.w3.org/2001/XMLSchema" xmlns:xs="http://www.w3.org/2001/XMLSchema" xmlns:p="http://schemas.microsoft.com/office/2006/metadata/properties" xmlns:ns2="10b270c1-eef4-4c01-b2a6-f58cdd2b8ede" xmlns:ns3="662745e8-e224-48e8-a2e3-254862b8c2f5" xmlns:ns4="a419be38-4df6-424f-97b0-bdabc0d49042" targetNamespace="http://schemas.microsoft.com/office/2006/metadata/properties" ma:root="true" ma:fieldsID="4118e64ef635a8a25aa4a17c646efcd5" ns2:_="" ns3:_="" ns4:_="">
    <xsd:import namespace="10b270c1-eef4-4c01-b2a6-f58cdd2b8ede"/>
    <xsd:import namespace="662745e8-e224-48e8-a2e3-254862b8c2f5"/>
    <xsd:import namespace="a419be38-4df6-424f-97b0-bdabc0d4904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4:SharedWithUsers" minOccurs="0"/>
                <xsd:element ref="ns4: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b270c1-eef4-4c01-b2a6-f58cdd2b8e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815f3799-e3ff-4dfb-a2c0-a6dc2dea0a0f}" ma:internalName="TaxCatchAll" ma:showField="CatchAllData" ma:web="a419be38-4df6-424f-97b0-bdabc0d4904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419be38-4df6-424f-97b0-bdabc0d4904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0652744-7258-4C7D-AF2D-97C844C0AC06}">
  <ds:schemaRefs>
    <ds:schemaRef ds:uri="http://schemas.microsoft.com/sharepoint/v3/contenttype/forms"/>
  </ds:schemaRefs>
</ds:datastoreItem>
</file>

<file path=customXml/itemProps2.xml><?xml version="1.0" encoding="utf-8"?>
<ds:datastoreItem xmlns:ds="http://schemas.openxmlformats.org/officeDocument/2006/customXml" ds:itemID="{ACB1953A-31CF-4652-B96F-CE44AE891D8A}">
  <ds:schemaRefs>
    <ds:schemaRef ds:uri="http://schemas.microsoft.com/office/2006/metadata/properties"/>
    <ds:schemaRef ds:uri="http://schemas.microsoft.com/office/infopath/2007/PartnerControls"/>
    <ds:schemaRef ds:uri="10b270c1-eef4-4c01-b2a6-f58cdd2b8ede"/>
    <ds:schemaRef ds:uri="662745e8-e224-48e8-a2e3-254862b8c2f5"/>
  </ds:schemaRefs>
</ds:datastoreItem>
</file>

<file path=customXml/itemProps3.xml><?xml version="1.0" encoding="utf-8"?>
<ds:datastoreItem xmlns:ds="http://schemas.openxmlformats.org/officeDocument/2006/customXml" ds:itemID="{0DDC031D-D54A-4119-8FDB-227E97143B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b270c1-eef4-4c01-b2a6-f58cdd2b8ede"/>
    <ds:schemaRef ds:uri="662745e8-e224-48e8-a2e3-254862b8c2f5"/>
    <ds:schemaRef ds:uri="a419be38-4df6-424f-97b0-bdabc0d490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Withdrawn</vt:lpstr>
      <vt:lpstr>Standard Permit GRA1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Withdrawn Generic risk assessment for standard rules no SR2015No21</dc:title>
  <dc:subject/>
  <dc:creator/>
  <cp:keywords/>
  <dc:description>LIT 10272, Version 1, Issued: 01/12/2015</dc:description>
  <cp:lastModifiedBy>Hattersley, Amy</cp:lastModifiedBy>
  <cp:revision/>
  <dcterms:created xsi:type="dcterms:W3CDTF">2005-05-04T08:30:35Z</dcterms:created>
  <dcterms:modified xsi:type="dcterms:W3CDTF">2025-01-28T12:48:50Z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0x010100FEFE5F54692E514CB2AEA097AE037329</vt:lpwstr>
  </property>
  <property fmtid="{D5CDD505-2E9C-101B-9397-08002B2CF9AE}" pid="4" name="MediaServiceImageTags">
    <vt:lpwstr/>
  </property>
</Properties>
</file>