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C02E1D17-58A6-42BE-94DD-181EB76938AF}"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I85" i="1"/>
  <c r="H84" i="1"/>
  <c r="I84" i="1"/>
  <c r="J84" i="1" s="1"/>
  <c r="K84" i="1" s="1"/>
  <c r="H83" i="1"/>
  <c r="I83" i="1"/>
  <c r="J83" i="1"/>
  <c r="K83" i="1"/>
  <c r="H82" i="1"/>
  <c r="I82" i="1"/>
  <c r="J82" i="1"/>
  <c r="K82" i="1"/>
  <c r="H81" i="1"/>
  <c r="I81" i="1"/>
  <c r="J81" i="1"/>
  <c r="K81" i="1"/>
  <c r="H80" i="1"/>
  <c r="I80" i="1"/>
  <c r="J80" i="1"/>
  <c r="K80" i="1"/>
  <c r="H79" i="1"/>
  <c r="I79" i="1"/>
  <c r="J79" i="1" s="1"/>
  <c r="K79" i="1" s="1"/>
  <c r="H78" i="1"/>
  <c r="I78" i="1"/>
  <c r="J78" i="1" s="1"/>
  <c r="K78" i="1" s="1"/>
  <c r="H77" i="1"/>
  <c r="I77" i="1"/>
  <c r="J77" i="1" s="1"/>
  <c r="K77" i="1" s="1"/>
  <c r="H76" i="1"/>
  <c r="I76" i="1"/>
  <c r="J76" i="1" s="1"/>
  <c r="K76" i="1" s="1"/>
  <c r="H75" i="1"/>
  <c r="I75" i="1"/>
  <c r="J75" i="1" s="1"/>
  <c r="K75" i="1" s="1"/>
  <c r="H74" i="1"/>
  <c r="I74" i="1"/>
  <c r="J74" i="1" s="1"/>
  <c r="K74" i="1" s="1"/>
  <c r="H73" i="1"/>
  <c r="I73" i="1"/>
  <c r="J73" i="1" s="1"/>
  <c r="K73" i="1" s="1"/>
  <c r="H72" i="1"/>
  <c r="I72" i="1"/>
  <c r="J72" i="1" s="1"/>
  <c r="K72" i="1" s="1"/>
  <c r="H71" i="1"/>
  <c r="I71" i="1"/>
  <c r="J71" i="1" s="1"/>
  <c r="K71" i="1" s="1"/>
  <c r="H70" i="1"/>
  <c r="I70" i="1"/>
  <c r="J70" i="1" s="1"/>
  <c r="K70" i="1" s="1"/>
  <c r="I69" i="1"/>
  <c r="H69" i="1"/>
  <c r="J69" i="1"/>
  <c r="K69" i="1"/>
  <c r="I68" i="1"/>
  <c r="H68" i="1"/>
  <c r="J68" i="1"/>
  <c r="K68" i="1"/>
  <c r="H67" i="1"/>
  <c r="I67" i="1"/>
  <c r="J67" i="1"/>
  <c r="K67" i="1"/>
  <c r="H66" i="1"/>
  <c r="I66" i="1"/>
  <c r="J66" i="1"/>
  <c r="K66" i="1"/>
  <c r="J85" i="1" l="1"/>
  <c r="K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<sst xmlns="http://schemas.openxmlformats.org/spreadsheetml/2006/main" count="284" uniqueCount="164">
  <si>
    <t>This publication was withdrawn on 18 December 2024.</t>
  </si>
  <si>
    <t>This generic risk assessment for standard rules permit SR2008 No 12 has been withdrawn because it has been consolidated into standard rules permit SR2022 No 6: household waste recycling centre: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</si>
  <si>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</si>
  <si>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SR2008No12 v4.0</t>
  </si>
  <si>
    <t>Standard Facility:</t>
  </si>
  <si>
    <t>Waste Operation: Non-hazardous Household Waste Amenity Site</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</si>
  <si>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</si>
  <si>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</si>
  <si>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</si>
  <si>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</si>
  <si>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</si>
  <si>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</si>
  <si>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</si>
  <si>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</si>
  <si>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</si>
  <si>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</si>
  <si>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shredding and compaction (D9, R3, R4, R5).</t>
  </si>
  <si>
    <t>Parameter 2</t>
  </si>
  <si>
    <t>Permitted waste types - Non hazardous municipal waste and gases in pressurised containers</t>
  </si>
  <si>
    <t>Parameter 3</t>
  </si>
  <si>
    <t>Quantity of waste accepted at the facility: &lt;75,000 tonnes per annum.</t>
  </si>
  <si>
    <t>Parameter 4</t>
  </si>
  <si>
    <t xml:space="preserve">All waste shall be stored and treated on an impermeable surface with sealed drainage system </t>
  </si>
  <si>
    <t>Parameter 5</t>
  </si>
  <si>
    <t>The only point source discharges to controlled waters or groundwater, are surface water from the roofs of buildings</t>
  </si>
  <si>
    <t>and from areas of the facility not used for the storage or treatment of wastes.</t>
  </si>
  <si>
    <t>Parameter 6</t>
  </si>
  <si>
    <t xml:space="preserve">The activities shall not be carried out within 200m of a European Site (candidate or Special Area of Conservation,  </t>
  </si>
  <si>
    <t>proposed or Special Protection Area or Ramsar site) or a Site of Special Scientific Interest (SSSI).</t>
  </si>
  <si>
    <t>Parameter 9</t>
  </si>
  <si>
    <t>The permitted activities shall not be carried out predominantly using a limited number of the permitted waste types</t>
  </si>
  <si>
    <t>in a manner which significantly increases any of the risks compared to the generic operation of this type of facility,</t>
  </si>
  <si>
    <t xml:space="preserve">for example storing predominantly wastes which present a significant increase in fire risk.  </t>
  </si>
  <si>
    <t>Parameter 10</t>
  </si>
  <si>
    <t>The permitted activities shall not be carried out  within 50m of any well spring or borehole used for the supply of water for human consumption.. This must include private water supplies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</si>
  <si>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</si>
  <si>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</si>
  <si>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</si>
  <si>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</si>
  <si>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</si>
  <si>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</si>
  <si>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</si>
  <si>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</si>
  <si>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</si>
  <si>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</si>
  <si>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</si>
  <si>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</si>
  <si>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</si>
  <si>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</si>
  <si>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</si>
  <si>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</si>
  <si>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</si>
  <si>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</si>
  <si>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</si>
  <si>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</si>
  <si>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</si>
  <si>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</si>
  <si>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</si>
  <si>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</si>
  <si>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</si>
  <si>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</si>
  <si>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</si>
  <si>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</si>
  <si>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</si>
  <si>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</si>
  <si>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</si>
  <si>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 emissions of substances not controlled by emission limits. SR (if required) - emissions management plan. Releases restricted by storage normally being in bulk containers or buildings.</t>
  </si>
  <si>
    <t>Low</t>
  </si>
  <si>
    <t>As above</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</si>
  <si>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</si>
  <si>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</si>
  <si>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</si>
  <si>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</si>
  <si>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</si>
  <si>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</si>
  <si>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</si>
  <si>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</si>
  <si>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 emissions of substances not controlled by emission limits. SR (if required) - emissions management plan. Releases restricted by storage normally being in bulk containers or buildings.Appropriate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</si>
  <si>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</si>
  <si>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</si>
  <si>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</si>
  <si>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</si>
  <si>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</si>
  <si>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</si>
  <si>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</si>
  <si>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</si>
  <si>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Releases restricted by storage normally being in bulk containers or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</si>
  <si>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</si>
  <si>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</si>
  <si>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</si>
  <si>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</si>
  <si>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Releases restricted by storage normally being in buildings.</t>
  </si>
  <si>
    <t>Scavenging animals and scavenging birds</t>
  </si>
  <si>
    <t>Harm to human health - from waste carried off site and faeces.  Nuisance and  loss of amenity.</t>
  </si>
  <si>
    <t>Air transport and over land</t>
  </si>
  <si>
    <t>Permitted wastes may attract scavenging animals and birds and may become nesting / breeding sites.</t>
  </si>
  <si>
    <t>SR - emissions of substances not controlled by emission limits (including those from scavenging animals, scavenging birds and other pests) shall not cause pollution…..Access to waste restricted by storage normally being in bulk containers or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</si>
  <si>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</si>
  <si>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</si>
  <si>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</si>
  <si>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</si>
  <si>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</si>
  <si>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</si>
  <si>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</si>
  <si>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Permitted waste types are non-hazardous so any waste washed off site will add to the volume of the local post-flood clean up workload, rather than the hazard.</t>
  </si>
  <si>
    <t>SR - management system (will include flood risk management). Waste washed off site restricted by storage normally being in bulk containers or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</si>
  <si>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</si>
  <si>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</si>
  <si>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</si>
  <si>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</si>
  <si>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</si>
  <si>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storage normally being in bulk containers or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</si>
  <si>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</si>
  <si>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</si>
  <si>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</si>
  <si>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</si>
  <si>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As above. SR - management system (will include fire and spillages). Spread of fire restricted by storage normally being in bulk containers or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</si>
  <si>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</si>
  <si>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</si>
  <si>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</si>
  <si>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</si>
  <si>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</si>
  <si>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</si>
  <si>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</si>
  <si>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</si>
  <si>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</si>
  <si>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</si>
  <si>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on emissions of substances not controlled by emission limits.... , with appropriate measures: storage &amp; treatment on an impermeable surface with sealed drainage. Run-off restricted by storage normally being in bulk containers or buildings.</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</si>
  <si>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</si>
  <si>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</si>
  <si>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</si>
  <si>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</si>
  <si>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</si>
  <si>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</si>
  <si>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</si>
  <si>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</si>
  <si>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</si>
  <si>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</si>
  <si>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</si>
  <si>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</si>
  <si>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</si>
  <si>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</si>
  <si>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</si>
  <si>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</si>
  <si>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</si>
  <si>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Harm to protected site through toxic contamination, nutrient enrichment, smothering, disturbance, predation etc.</t>
  </si>
  <si>
    <t>Any</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</si>
  <si>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</si>
  <si>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</si>
  <si>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</si>
  <si>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</si>
  <si>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</si>
  <si>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</si>
  <si>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</si>
  <si>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</si>
  <si>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</si>
  <si>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</si>
  <si>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</si>
  <si>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</si>
  <si>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</si>
  <si>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</si>
  <si>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</si>
  <si>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</si>
  <si>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https://www.gov.uk/government/publications/sr2022-no-6-household-waste-recycling-centre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</si>
</sst>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1">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bottom style="thick">
        <color theme="4"/>
      </bottom>
      <diagonal/>
    </border>
  </borders>
  <cellStyleXfs count="3">
    <xf numFmtId="0" fontId="0" fillId="0" borderId="0"/>
    <xf numFmtId="0" fontId="9" fillId="0" borderId="30" applyNumberFormat="0" applyFill="0" applyAlignment="0" applyProtection="0"/>
    <xf numFmtId="0" fontId="10" fillId="0" borderId="0" applyNumberFormat="0" applyFill="0" applyBorder="0" applyAlignment="0" applyProtection="0"/>
  </cellStyleXfs>
  <cellXfs count="73">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0" xfId="0" applyFont="1" applyAlignment="1">
      <alignment vertical="top"/>
    </xf>
    <xf numFmtId="0" fontId="0" fillId="0" borderId="29" xfId="0"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11" fillId="0" borderId="30" xfId="1" applyFont="1" applyAlignment="1">
      <alignment vertical="center"/>
    </xf>
    <xf numFmtId="0" fontId="12" fillId="0" borderId="0" xfId="0" applyFont="1"/>
    <xf numFmtId="0" fontId="13" fillId="0" borderId="0" xfId="0" applyFont="1"/>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10" fillId="0" borderId="0" xfId="2"/>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6-household-waste-recycling-centr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CB69-602C-4F87-8586-872073E610B6}">
  <dimension ref="A1:A4"/>
  <sheetViews>
    <sheetView tabSelected="1" workbookViewId="0"/>
  </sheetViews>
  <sheetFormatPr defaultRowHeight="12.75" x14ac:dyDescent="0.2"/>
  <sheetData>
    <row r="1" spans="1:1" s="55" customFormat="1" ht="20.25" thickBot="1" x14ac:dyDescent="0.25">
      <c r="A1" s="54" t="s">
        <v>0</v>
      </c>
    </row>
    <row r="2" spans="1:1" s="56" customFormat="1" ht="15.75" thickTop="1" x14ac:dyDescent="0.2">
      <c r="A2" s="56" t="s">
        <v>1</v>
      </c>
    </row>
    <row r="3" spans="1:1" s="56" customFormat="1" ht="15" x14ac:dyDescent="0.2">
      <c r="A3" s="72" t="s">
        <v>163</v>
      </c>
    </row>
    <row r="4" spans="1:1" s="56" customFormat="1" ht="15" x14ac:dyDescent="0.2">
      <c r="A4" s="12" t="s">
        <v>2</v>
      </c>
    </row>
  </sheetData>
  <hyperlinks>
    <hyperlink ref="A3" r:id="rId1" xr:uid="{12076422-0830-4BE7-A8A5-FC29CCB3CF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3"/>
  <sheetViews>
    <sheetView topLeftCell="B1" zoomScale="75" zoomScaleNormal="75" workbookViewId="0">
      <selection activeCell="I17" sqref="I17"/>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x14ac:dyDescent="0.25">
      <c r="B2" s="57" t="s">
        <v>3</v>
      </c>
      <c r="C2" s="57"/>
      <c r="D2" s="57"/>
      <c r="E2" s="12"/>
    </row>
    <row r="3" spans="2:11" ht="12.75" customHeight="1" x14ac:dyDescent="0.25">
      <c r="B3" s="29"/>
      <c r="C3" s="29"/>
      <c r="D3" s="29"/>
      <c r="E3" s="30"/>
      <c r="F3" s="26"/>
      <c r="G3" s="26"/>
      <c r="H3" s="26"/>
      <c r="I3" s="26"/>
      <c r="J3" s="26"/>
      <c r="K3" s="26"/>
    </row>
    <row r="4" spans="2:11" ht="15.75" x14ac:dyDescent="0.25">
      <c r="B4" s="29" t="s">
        <v>4</v>
      </c>
      <c r="C4" s="29"/>
      <c r="D4" s="29"/>
      <c r="E4" s="30"/>
      <c r="F4" s="68" t="s">
        <v>5</v>
      </c>
      <c r="G4" s="68"/>
      <c r="H4" s="68"/>
      <c r="I4" s="68"/>
      <c r="J4" s="68"/>
      <c r="K4" s="27"/>
    </row>
    <row r="5" spans="2:11" ht="9.75" customHeight="1" x14ac:dyDescent="0.25">
      <c r="B5" s="29"/>
      <c r="C5" s="29"/>
      <c r="D5" s="29"/>
      <c r="E5" s="30"/>
      <c r="F5" s="26"/>
      <c r="G5" s="26"/>
      <c r="H5" s="26"/>
      <c r="I5" s="26"/>
      <c r="J5" s="26"/>
      <c r="K5" s="26"/>
    </row>
    <row r="6" spans="2:11" ht="15.75" x14ac:dyDescent="0.25">
      <c r="B6" s="29" t="s">
        <v>6</v>
      </c>
      <c r="C6" s="30"/>
      <c r="D6" s="30"/>
      <c r="E6" s="30"/>
      <c r="F6" s="68" t="s">
        <v>7</v>
      </c>
      <c r="G6" s="68"/>
      <c r="H6" s="68"/>
      <c r="I6" s="68"/>
      <c r="J6" s="68"/>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69" t="s">
        <v>9</v>
      </c>
      <c r="G8" s="70"/>
      <c r="H8" s="70"/>
      <c r="I8" s="70"/>
      <c r="J8" s="70"/>
      <c r="K8" s="27"/>
    </row>
    <row r="9" spans="2:11" ht="10.5" customHeight="1" x14ac:dyDescent="0.2">
      <c r="B9" s="26"/>
      <c r="C9" s="26"/>
      <c r="D9" s="26"/>
      <c r="E9" s="26"/>
      <c r="F9" s="26"/>
      <c r="G9" s="26"/>
      <c r="H9" s="26"/>
      <c r="I9" s="26"/>
      <c r="J9" s="26"/>
      <c r="K9" s="26"/>
    </row>
    <row r="10" spans="2:11" ht="15.75" x14ac:dyDescent="0.25">
      <c r="B10" s="29" t="s">
        <v>10</v>
      </c>
      <c r="C10" s="26"/>
      <c r="D10" s="26"/>
      <c r="E10" s="26"/>
      <c r="F10" s="71" t="s">
        <v>11</v>
      </c>
      <c r="G10" s="71"/>
      <c r="H10" s="71"/>
      <c r="I10" s="71"/>
      <c r="J10" s="71"/>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66">
        <v>41085</v>
      </c>
      <c r="G12" s="67"/>
      <c r="H12" s="67"/>
      <c r="I12" s="67"/>
      <c r="J12" s="67"/>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1:11" x14ac:dyDescent="0.2">
      <c r="C17" t="s">
        <v>17</v>
      </c>
      <c r="D17" t="s">
        <v>18</v>
      </c>
    </row>
    <row r="18" spans="1:11" x14ac:dyDescent="0.2">
      <c r="C18" t="s">
        <v>19</v>
      </c>
      <c r="D18" t="s">
        <v>20</v>
      </c>
    </row>
    <row r="19" spans="1:11" x14ac:dyDescent="0.2">
      <c r="C19" t="s">
        <v>21</v>
      </c>
      <c r="D19" t="s">
        <v>22</v>
      </c>
    </row>
    <row r="20" spans="1:11" x14ac:dyDescent="0.2">
      <c r="C20" t="s">
        <v>23</v>
      </c>
      <c r="D20" t="s">
        <v>24</v>
      </c>
    </row>
    <row r="21" spans="1:11" x14ac:dyDescent="0.2">
      <c r="D21" t="s">
        <v>25</v>
      </c>
    </row>
    <row r="22" spans="1:11" x14ac:dyDescent="0.2">
      <c r="C22" t="s">
        <v>26</v>
      </c>
      <c r="D22" t="s">
        <v>27</v>
      </c>
    </row>
    <row r="23" spans="1:11" x14ac:dyDescent="0.2">
      <c r="D23" t="s">
        <v>28</v>
      </c>
    </row>
    <row r="24" spans="1:11" x14ac:dyDescent="0.2">
      <c r="C24" t="s">
        <v>29</v>
      </c>
      <c r="D24" t="s">
        <v>30</v>
      </c>
    </row>
    <row r="25" spans="1:11" x14ac:dyDescent="0.2">
      <c r="D25" t="s">
        <v>31</v>
      </c>
    </row>
    <row r="26" spans="1:11" x14ac:dyDescent="0.2">
      <c r="D26" t="s">
        <v>32</v>
      </c>
    </row>
    <row r="27" spans="1:11" ht="24.75" customHeight="1" x14ac:dyDescent="0.2">
      <c r="C27" s="50" t="s">
        <v>33</v>
      </c>
      <c r="D27" s="65" t="s">
        <v>34</v>
      </c>
      <c r="E27" s="65"/>
      <c r="F27" s="65"/>
      <c r="G27" s="65"/>
      <c r="H27" s="65"/>
      <c r="I27" s="65"/>
      <c r="J27" s="65"/>
      <c r="K27" s="65"/>
    </row>
    <row r="28" spans="1:11" x14ac:dyDescent="0.2">
      <c r="C28" t="s">
        <v>35</v>
      </c>
      <c r="D28" t="s">
        <v>36</v>
      </c>
    </row>
    <row r="29" spans="1:11" ht="13.5" thickBot="1" x14ac:dyDescent="0.25"/>
    <row r="30" spans="1:11" ht="28.5" customHeight="1" thickTop="1" x14ac:dyDescent="0.2">
      <c r="A30" s="1"/>
      <c r="B30" s="10" t="s">
        <v>37</v>
      </c>
      <c r="C30" s="9"/>
      <c r="D30" s="9"/>
      <c r="E30" s="9"/>
      <c r="F30" s="58"/>
      <c r="G30" s="59" t="s">
        <v>38</v>
      </c>
      <c r="H30" s="59"/>
      <c r="I30" s="60"/>
      <c r="J30" s="10" t="s">
        <v>39</v>
      </c>
      <c r="K30" s="11"/>
    </row>
    <row r="31" spans="1:11" ht="25.5" x14ac:dyDescent="0.2">
      <c r="B31" s="2" t="s">
        <v>40</v>
      </c>
      <c r="C31" s="3" t="s">
        <v>41</v>
      </c>
      <c r="D31" s="3" t="s">
        <v>42</v>
      </c>
      <c r="E31" s="4" t="s">
        <v>43</v>
      </c>
      <c r="F31" s="2" t="s">
        <v>44</v>
      </c>
      <c r="G31" s="3" t="s">
        <v>45</v>
      </c>
      <c r="H31" s="3" t="s">
        <v>46</v>
      </c>
      <c r="I31" s="4" t="s">
        <v>47</v>
      </c>
      <c r="J31" s="2" t="s">
        <v>48</v>
      </c>
      <c r="K31" s="35" t="s">
        <v>49</v>
      </c>
    </row>
    <row r="32" spans="1:11" ht="121.5" customHeight="1" x14ac:dyDescent="0.2">
      <c r="B32" s="5" t="s">
        <v>50</v>
      </c>
      <c r="C32" s="6" t="s">
        <v>51</v>
      </c>
      <c r="D32" s="6" t="s">
        <v>52</v>
      </c>
      <c r="E32" s="7" t="s">
        <v>53</v>
      </c>
      <c r="F32" s="5" t="s">
        <v>54</v>
      </c>
      <c r="G32" s="6" t="s">
        <v>55</v>
      </c>
      <c r="H32" s="6" t="s">
        <v>56</v>
      </c>
      <c r="I32" s="7" t="s">
        <v>57</v>
      </c>
      <c r="J32" s="5" t="s">
        <v>58</v>
      </c>
      <c r="K32" s="36" t="s">
        <v>59</v>
      </c>
    </row>
    <row r="33" spans="1:11" ht="162" customHeight="1" x14ac:dyDescent="0.2">
      <c r="A33" s="23"/>
      <c r="B33" s="18" t="s">
        <v>60</v>
      </c>
      <c r="C33" s="19" t="s">
        <v>61</v>
      </c>
      <c r="D33" s="19" t="s">
        <v>62</v>
      </c>
      <c r="E33" s="20" t="s">
        <v>63</v>
      </c>
      <c r="F33" s="33" t="s">
        <v>64</v>
      </c>
      <c r="G33" s="34" t="s">
        <v>64</v>
      </c>
      <c r="H33" s="39" t="s">
        <v>64</v>
      </c>
      <c r="I33" s="20" t="s">
        <v>65</v>
      </c>
      <c r="J33" s="18" t="s">
        <v>66</v>
      </c>
      <c r="K33" s="24" t="s">
        <v>67</v>
      </c>
    </row>
    <row r="34" spans="1:11" ht="149.25" customHeight="1" x14ac:dyDescent="0.2">
      <c r="A34" s="23"/>
      <c r="B34" s="18" t="s">
        <v>60</v>
      </c>
      <c r="C34" s="19" t="s">
        <v>68</v>
      </c>
      <c r="D34" s="19" t="s">
        <v>69</v>
      </c>
      <c r="E34" s="20" t="s">
        <v>70</v>
      </c>
      <c r="F34" s="33" t="s">
        <v>64</v>
      </c>
      <c r="G34" s="34" t="s">
        <v>67</v>
      </c>
      <c r="H34" s="39" t="s">
        <v>67</v>
      </c>
      <c r="I34" s="20" t="s">
        <v>71</v>
      </c>
      <c r="J34" s="18" t="s">
        <v>66</v>
      </c>
      <c r="K34" s="24" t="s">
        <v>72</v>
      </c>
    </row>
    <row r="35" spans="1:11" ht="85.5" customHeight="1" x14ac:dyDescent="0.2">
      <c r="A35" s="23"/>
      <c r="B35" s="18" t="s">
        <v>73</v>
      </c>
      <c r="C35" s="19" t="s">
        <v>74</v>
      </c>
      <c r="D35" s="19" t="s">
        <v>75</v>
      </c>
      <c r="E35" s="20" t="s">
        <v>70</v>
      </c>
      <c r="F35" s="33" t="s">
        <v>64</v>
      </c>
      <c r="G35" s="34" t="s">
        <v>64</v>
      </c>
      <c r="H35" s="39" t="s">
        <v>64</v>
      </c>
      <c r="I35" s="20" t="s">
        <v>76</v>
      </c>
      <c r="J35" s="18" t="s">
        <v>77</v>
      </c>
      <c r="K35" s="24" t="s">
        <v>72</v>
      </c>
    </row>
    <row r="36" spans="1:11" ht="86.25" customHeight="1" x14ac:dyDescent="0.2">
      <c r="A36" s="23"/>
      <c r="B36" s="18" t="s">
        <v>60</v>
      </c>
      <c r="C36" s="19" t="s">
        <v>78</v>
      </c>
      <c r="D36" s="19" t="s">
        <v>79</v>
      </c>
      <c r="E36" s="20" t="s">
        <v>80</v>
      </c>
      <c r="F36" s="33" t="s">
        <v>64</v>
      </c>
      <c r="G36" s="34" t="s">
        <v>64</v>
      </c>
      <c r="H36" s="39" t="s">
        <v>64</v>
      </c>
      <c r="I36" s="20" t="s">
        <v>81</v>
      </c>
      <c r="J36" s="18" t="s">
        <v>82</v>
      </c>
      <c r="K36" s="24" t="s">
        <v>67</v>
      </c>
    </row>
    <row r="37" spans="1:11" ht="111.75" customHeight="1" x14ac:dyDescent="0.2">
      <c r="A37" s="23"/>
      <c r="B37" s="18" t="s">
        <v>60</v>
      </c>
      <c r="C37" s="19" t="s">
        <v>83</v>
      </c>
      <c r="D37" s="19" t="s">
        <v>84</v>
      </c>
      <c r="E37" s="20" t="s">
        <v>63</v>
      </c>
      <c r="F37" s="33" t="s">
        <v>64</v>
      </c>
      <c r="G37" s="34" t="s">
        <v>64</v>
      </c>
      <c r="H37" s="39" t="s">
        <v>64</v>
      </c>
      <c r="I37" s="20" t="s">
        <v>85</v>
      </c>
      <c r="J37" s="18" t="s">
        <v>86</v>
      </c>
      <c r="K37" s="24" t="s">
        <v>67</v>
      </c>
    </row>
    <row r="38" spans="1:11" ht="125.25" customHeight="1" x14ac:dyDescent="0.2">
      <c r="A38" s="23"/>
      <c r="B38" s="18" t="s">
        <v>60</v>
      </c>
      <c r="C38" s="19" t="s">
        <v>87</v>
      </c>
      <c r="D38" s="19" t="s">
        <v>88</v>
      </c>
      <c r="E38" s="20" t="s">
        <v>89</v>
      </c>
      <c r="F38" s="33" t="s">
        <v>64</v>
      </c>
      <c r="G38" s="34" t="s">
        <v>64</v>
      </c>
      <c r="H38" s="39" t="s">
        <v>64</v>
      </c>
      <c r="I38" s="20" t="s">
        <v>90</v>
      </c>
      <c r="J38" s="18" t="s">
        <v>91</v>
      </c>
      <c r="K38" s="24" t="s">
        <v>67</v>
      </c>
    </row>
    <row r="39" spans="1:11" ht="190.5" customHeight="1" x14ac:dyDescent="0.2">
      <c r="A39" s="23"/>
      <c r="B39" s="18" t="s">
        <v>60</v>
      </c>
      <c r="C39" s="19" t="s">
        <v>92</v>
      </c>
      <c r="D39" s="19" t="s">
        <v>93</v>
      </c>
      <c r="E39" s="20" t="s">
        <v>94</v>
      </c>
      <c r="F39" s="33" t="s">
        <v>64</v>
      </c>
      <c r="G39" s="34" t="s">
        <v>64</v>
      </c>
      <c r="H39" s="39" t="s">
        <v>64</v>
      </c>
      <c r="I39" s="20" t="s">
        <v>95</v>
      </c>
      <c r="J39" s="18" t="s">
        <v>96</v>
      </c>
      <c r="K39" s="24" t="s">
        <v>72</v>
      </c>
    </row>
    <row r="40" spans="1:11" ht="190.5" customHeight="1" x14ac:dyDescent="0.2">
      <c r="A40" s="23"/>
      <c r="B40" s="18" t="s">
        <v>60</v>
      </c>
      <c r="C40" s="19" t="s">
        <v>97</v>
      </c>
      <c r="D40" s="19" t="s">
        <v>98</v>
      </c>
      <c r="E40" s="20" t="s">
        <v>94</v>
      </c>
      <c r="F40" s="33" t="s">
        <v>64</v>
      </c>
      <c r="G40" s="34" t="s">
        <v>64</v>
      </c>
      <c r="H40" s="39" t="s">
        <v>64</v>
      </c>
      <c r="I40" s="20" t="s">
        <v>99</v>
      </c>
      <c r="J40" s="18" t="s">
        <v>96</v>
      </c>
      <c r="K40" s="24" t="s">
        <v>67</v>
      </c>
    </row>
    <row r="41" spans="1:11" ht="114" customHeight="1" x14ac:dyDescent="0.2">
      <c r="A41" s="23"/>
      <c r="B41" s="18" t="s">
        <v>100</v>
      </c>
      <c r="C41" s="19" t="s">
        <v>101</v>
      </c>
      <c r="D41" s="19" t="s">
        <v>102</v>
      </c>
      <c r="E41" s="20" t="s">
        <v>103</v>
      </c>
      <c r="F41" s="33" t="s">
        <v>67</v>
      </c>
      <c r="G41" s="34" t="s">
        <v>64</v>
      </c>
      <c r="H41" s="39" t="s">
        <v>67</v>
      </c>
      <c r="I41" s="20" t="s">
        <v>104</v>
      </c>
      <c r="J41" s="18" t="s">
        <v>105</v>
      </c>
      <c r="K41" s="24" t="s">
        <v>72</v>
      </c>
    </row>
    <row r="42" spans="1:11" ht="156" customHeight="1" x14ac:dyDescent="0.2">
      <c r="A42" s="23"/>
      <c r="B42" s="18" t="s">
        <v>106</v>
      </c>
      <c r="C42" s="19" t="s">
        <v>107</v>
      </c>
      <c r="D42" s="19" t="s">
        <v>108</v>
      </c>
      <c r="E42" s="20" t="s">
        <v>109</v>
      </c>
      <c r="F42" s="33" t="s">
        <v>64</v>
      </c>
      <c r="G42" s="34" t="s">
        <v>64</v>
      </c>
      <c r="H42" s="39" t="s">
        <v>64</v>
      </c>
      <c r="I42" s="20" t="s">
        <v>110</v>
      </c>
      <c r="J42" s="18" t="s">
        <v>111</v>
      </c>
      <c r="K42" s="24" t="s">
        <v>67</v>
      </c>
    </row>
    <row r="43" spans="1:11" ht="110.25" customHeight="1" x14ac:dyDescent="0.2">
      <c r="A43" s="23"/>
      <c r="B43" s="18" t="s">
        <v>112</v>
      </c>
      <c r="C43" s="19" t="s">
        <v>113</v>
      </c>
      <c r="D43" s="19" t="s">
        <v>114</v>
      </c>
      <c r="E43" s="20" t="s">
        <v>115</v>
      </c>
      <c r="F43" s="33" t="s">
        <v>64</v>
      </c>
      <c r="G43" s="34" t="s">
        <v>64</v>
      </c>
      <c r="H43" s="39" t="s">
        <v>64</v>
      </c>
      <c r="I43" s="20" t="s">
        <v>110</v>
      </c>
      <c r="J43" s="18" t="s">
        <v>116</v>
      </c>
      <c r="K43" s="24" t="s">
        <v>67</v>
      </c>
    </row>
    <row r="44" spans="1:11" ht="98.25" customHeight="1" x14ac:dyDescent="0.2">
      <c r="A44" s="23"/>
      <c r="B44" s="18" t="s">
        <v>100</v>
      </c>
      <c r="C44" s="19" t="s">
        <v>117</v>
      </c>
      <c r="D44" s="19" t="s">
        <v>118</v>
      </c>
      <c r="E44" s="20" t="s">
        <v>119</v>
      </c>
      <c r="F44" s="33" t="s">
        <v>64</v>
      </c>
      <c r="G44" s="34" t="s">
        <v>64</v>
      </c>
      <c r="H44" s="39" t="s">
        <v>64</v>
      </c>
      <c r="I44" s="20" t="s">
        <v>120</v>
      </c>
      <c r="J44" s="18" t="s">
        <v>121</v>
      </c>
      <c r="K44" s="24" t="s">
        <v>67</v>
      </c>
    </row>
    <row r="45" spans="1:11" ht="241.5" customHeight="1" x14ac:dyDescent="0.2">
      <c r="A45" s="23"/>
      <c r="B45" s="18" t="s">
        <v>122</v>
      </c>
      <c r="C45" s="19" t="s">
        <v>123</v>
      </c>
      <c r="D45" s="19" t="s">
        <v>124</v>
      </c>
      <c r="E45" s="20" t="s">
        <v>125</v>
      </c>
      <c r="F45" s="33" t="s">
        <v>64</v>
      </c>
      <c r="G45" s="34" t="s">
        <v>64</v>
      </c>
      <c r="H45" s="39" t="s">
        <v>64</v>
      </c>
      <c r="I45" s="20" t="s">
        <v>126</v>
      </c>
      <c r="J45" s="18" t="s">
        <v>127</v>
      </c>
      <c r="K45" s="24" t="s">
        <v>67</v>
      </c>
    </row>
    <row r="46" spans="1:11" ht="63.75" customHeight="1" x14ac:dyDescent="0.2">
      <c r="A46" s="23"/>
      <c r="B46" s="18" t="s">
        <v>122</v>
      </c>
      <c r="C46" s="19" t="s">
        <v>123</v>
      </c>
      <c r="D46" s="19" t="s">
        <v>128</v>
      </c>
      <c r="E46" s="20" t="s">
        <v>129</v>
      </c>
      <c r="F46" s="33" t="s">
        <v>64</v>
      </c>
      <c r="G46" s="34" t="s">
        <v>67</v>
      </c>
      <c r="H46" s="39" t="s">
        <v>67</v>
      </c>
      <c r="I46" s="20" t="s">
        <v>130</v>
      </c>
      <c r="J46" s="18" t="s">
        <v>127</v>
      </c>
      <c r="K46" s="24" t="s">
        <v>67</v>
      </c>
    </row>
    <row r="47" spans="1:11" ht="84.75" customHeight="1" x14ac:dyDescent="0.2">
      <c r="A47" s="23"/>
      <c r="B47" s="18" t="s">
        <v>131</v>
      </c>
      <c r="C47" s="19" t="s">
        <v>123</v>
      </c>
      <c r="D47" s="19" t="s">
        <v>132</v>
      </c>
      <c r="E47" s="20" t="s">
        <v>133</v>
      </c>
      <c r="F47" s="33" t="s">
        <v>64</v>
      </c>
      <c r="G47" s="34" t="s">
        <v>64</v>
      </c>
      <c r="H47" s="39" t="s">
        <v>64</v>
      </c>
      <c r="I47" s="20" t="s">
        <v>134</v>
      </c>
      <c r="J47" s="18" t="s">
        <v>127</v>
      </c>
      <c r="K47" s="24" t="s">
        <v>67</v>
      </c>
    </row>
    <row r="48" spans="1:11" ht="127.5" customHeight="1" thickBot="1" x14ac:dyDescent="0.25">
      <c r="A48" s="23"/>
      <c r="B48" s="21" t="s">
        <v>135</v>
      </c>
      <c r="C48" s="19" t="s">
        <v>123</v>
      </c>
      <c r="D48" s="22" t="s">
        <v>136</v>
      </c>
      <c r="E48" s="37" t="s">
        <v>137</v>
      </c>
      <c r="F48" s="40" t="s">
        <v>64</v>
      </c>
      <c r="G48" s="38" t="s">
        <v>64</v>
      </c>
      <c r="H48" s="41" t="s">
        <v>64</v>
      </c>
      <c r="I48" s="37" t="s">
        <v>138</v>
      </c>
      <c r="J48" s="49" t="s">
        <v>139</v>
      </c>
      <c r="K48" s="25" t="s">
        <v>67</v>
      </c>
    </row>
    <row r="49" spans="1:11" ht="127.5" customHeight="1" thickTop="1" thickBot="1" x14ac:dyDescent="0.25">
      <c r="A49" s="23"/>
      <c r="B49" s="42" t="s">
        <v>60</v>
      </c>
      <c r="C49" s="43" t="s">
        <v>140</v>
      </c>
      <c r="D49" s="43" t="s">
        <v>141</v>
      </c>
      <c r="E49" s="44" t="s">
        <v>142</v>
      </c>
      <c r="F49" s="45" t="s">
        <v>67</v>
      </c>
      <c r="G49" s="46" t="s">
        <v>64</v>
      </c>
      <c r="H49" s="47" t="s">
        <v>67</v>
      </c>
      <c r="I49" s="44" t="s">
        <v>143</v>
      </c>
      <c r="J49" s="42" t="s">
        <v>66</v>
      </c>
      <c r="K49" s="48" t="s">
        <v>72</v>
      </c>
    </row>
    <row r="50" spans="1:11" ht="115.5" customHeight="1" thickTop="1" x14ac:dyDescent="0.2">
      <c r="A50" s="23"/>
      <c r="B50" s="21" t="s">
        <v>144</v>
      </c>
      <c r="C50" s="51" t="s">
        <v>140</v>
      </c>
      <c r="D50" s="22" t="s">
        <v>145</v>
      </c>
      <c r="E50" s="37" t="s">
        <v>146</v>
      </c>
      <c r="F50" s="40" t="s">
        <v>67</v>
      </c>
      <c r="G50" s="38" t="s">
        <v>64</v>
      </c>
      <c r="H50" s="41" t="s">
        <v>67</v>
      </c>
      <c r="I50" s="37" t="s">
        <v>147</v>
      </c>
      <c r="J50" s="21" t="s">
        <v>148</v>
      </c>
      <c r="K50" s="25" t="s">
        <v>67</v>
      </c>
    </row>
    <row r="51" spans="1:11" ht="114.75" x14ac:dyDescent="0.2">
      <c r="A51" s="8"/>
      <c r="B51" s="52" t="s">
        <v>149</v>
      </c>
      <c r="C51" s="52" t="s">
        <v>150</v>
      </c>
      <c r="D51" s="52" t="s">
        <v>151</v>
      </c>
      <c r="E51" s="52" t="s">
        <v>152</v>
      </c>
      <c r="F51" s="53" t="s">
        <v>67</v>
      </c>
      <c r="G51" s="53" t="s">
        <v>153</v>
      </c>
      <c r="H51" s="61" t="s">
        <v>64</v>
      </c>
      <c r="I51" s="52" t="s">
        <v>154</v>
      </c>
      <c r="J51" s="52" t="s">
        <v>155</v>
      </c>
      <c r="K51" s="52" t="s">
        <v>67</v>
      </c>
    </row>
    <row r="52" spans="1:11" ht="165.75" x14ac:dyDescent="0.2">
      <c r="A52" s="8"/>
      <c r="B52" s="52" t="s">
        <v>122</v>
      </c>
      <c r="C52" s="52" t="s">
        <v>150</v>
      </c>
      <c r="D52" s="52" t="s">
        <v>156</v>
      </c>
      <c r="E52" s="52" t="s">
        <v>157</v>
      </c>
      <c r="F52" s="53" t="s">
        <v>67</v>
      </c>
      <c r="G52" s="53" t="s">
        <v>153</v>
      </c>
      <c r="H52" s="61" t="s">
        <v>64</v>
      </c>
      <c r="I52" s="52" t="s">
        <v>158</v>
      </c>
      <c r="J52" s="52" t="s">
        <v>159</v>
      </c>
      <c r="K52" s="52" t="s">
        <v>67</v>
      </c>
    </row>
    <row r="53" spans="1:11" ht="15.75" x14ac:dyDescent="0.25">
      <c r="A53" s="8"/>
      <c r="B53" s="62" t="s">
        <v>160</v>
      </c>
      <c r="C53" t="s">
        <v>161</v>
      </c>
      <c r="H53" s="32"/>
    </row>
    <row r="54" spans="1:11" ht="15.75" x14ac:dyDescent="0.25">
      <c r="A54" s="8"/>
      <c r="B54" s="63"/>
      <c r="C54" t="s">
        <v>162</v>
      </c>
      <c r="H54" s="32"/>
    </row>
    <row r="55" spans="1:11" ht="15.75" x14ac:dyDescent="0.25">
      <c r="A55" s="8"/>
      <c r="B55" s="63"/>
      <c r="H55" s="32"/>
    </row>
    <row r="56" spans="1:11" ht="15.75" hidden="1" x14ac:dyDescent="0.25">
      <c r="A56" s="8"/>
      <c r="B56" s="63"/>
      <c r="H56" s="32"/>
    </row>
    <row r="57" spans="1:11" hidden="1" x14ac:dyDescent="0.2">
      <c r="A57" s="8"/>
    </row>
    <row r="58" spans="1:11" hidden="1" x14ac:dyDescent="0.2">
      <c r="A58" s="8"/>
      <c r="C58" s="64" t="s">
        <v>72</v>
      </c>
      <c r="D58" s="64" t="s">
        <v>67</v>
      </c>
      <c r="E58" s="64" t="s">
        <v>64</v>
      </c>
      <c r="F58" s="64" t="s">
        <v>153</v>
      </c>
    </row>
    <row r="59" spans="1:11" hidden="1" x14ac:dyDescent="0.2">
      <c r="A59" s="8"/>
      <c r="B59" s="63" t="s">
        <v>153</v>
      </c>
      <c r="C59" s="16">
        <v>4</v>
      </c>
      <c r="D59" s="15">
        <v>8</v>
      </c>
      <c r="E59" s="14">
        <v>12</v>
      </c>
      <c r="F59" s="14">
        <v>16</v>
      </c>
    </row>
    <row r="60" spans="1:11" hidden="1" x14ac:dyDescent="0.2">
      <c r="A60" s="8"/>
      <c r="B60" s="63" t="s">
        <v>64</v>
      </c>
      <c r="C60" s="16">
        <v>3</v>
      </c>
      <c r="D60" s="15">
        <v>6</v>
      </c>
      <c r="E60" s="15">
        <v>9</v>
      </c>
      <c r="F60" s="14">
        <v>12</v>
      </c>
    </row>
    <row r="61" spans="1:11" hidden="1" x14ac:dyDescent="0.2">
      <c r="A61" s="8"/>
      <c r="B61" s="63" t="s">
        <v>67</v>
      </c>
      <c r="C61" s="16">
        <v>2</v>
      </c>
      <c r="D61" s="16">
        <v>4</v>
      </c>
      <c r="E61" s="15">
        <v>6</v>
      </c>
      <c r="F61" s="15">
        <v>8</v>
      </c>
    </row>
    <row r="62" spans="1:11" hidden="1" x14ac:dyDescent="0.2">
      <c r="A62" s="8"/>
      <c r="B62" s="63" t="s">
        <v>72</v>
      </c>
      <c r="C62" s="16">
        <v>1</v>
      </c>
      <c r="D62" s="16">
        <v>2</v>
      </c>
      <c r="E62" s="16">
        <v>3</v>
      </c>
      <c r="F62" s="16">
        <v>4</v>
      </c>
    </row>
    <row r="63" spans="1:11" hidden="1" x14ac:dyDescent="0.2">
      <c r="A63" s="8"/>
    </row>
    <row r="64" spans="1:11" hidden="1" x14ac:dyDescent="0.2">
      <c r="A64" s="8"/>
    </row>
    <row r="65" spans="1:11" hidden="1" x14ac:dyDescent="0.2">
      <c r="A65" s="8"/>
    </row>
    <row r="66" spans="1:11" hidden="1" x14ac:dyDescent="0.2">
      <c r="A66" s="8"/>
      <c r="F66" t="s">
        <v>72</v>
      </c>
      <c r="H66" s="13" t="e">
        <f>IF(#REF!="",0,IF(#REF!="Very low",1,IF(#REF!="Low",2,IF(#REF!="Medium",3,IF(#REF!="High",4,F47)))))</f>
        <v>#REF!</v>
      </c>
      <c r="I66" s="13" t="e">
        <f>IF(#REF!="",0,IF(#REF!="Very low",1,IF(#REF!="Low",2,IF(#REF!="Medium",3,IF(#REF!="High",4,G47)))))</f>
        <v>#REF!</v>
      </c>
      <c r="J66" s="17" t="e">
        <f>IF(H66*I66=0,"",IF(H66*I66&gt;0.5,H66*I66))</f>
        <v>#REF!</v>
      </c>
      <c r="K66" t="e">
        <f>IF(J66="","",IF(J66&lt;5, "Low",IF(J66&lt;11,"Medium",IF(J66&gt;11,"High"))))</f>
        <v>#REF!</v>
      </c>
    </row>
    <row r="67" spans="1:11" hidden="1" x14ac:dyDescent="0.2">
      <c r="A67" s="8"/>
      <c r="F67" t="s">
        <v>67</v>
      </c>
      <c r="H67" s="13">
        <f>IF(F47="",0,IF(F47="Very low",1,IF(F47="Low",2,IF(F47="Medium",3,IF(F47="High",4,#REF!)))))</f>
        <v>3</v>
      </c>
      <c r="I67" s="13">
        <f>IF(G47="",0,IF(G47="Very low",1,IF(G47="Low",2,IF(G47="Medium",3,IF(G47="High",4,#REF!)))))</f>
        <v>3</v>
      </c>
      <c r="J67" s="17">
        <f t="shared" ref="J67:J85" si="0">IF(H67*I67=0,"",IF(H67*I67&gt;0.5,H67*I67))</f>
        <v>9</v>
      </c>
      <c r="K67" t="str">
        <f t="shared" ref="K67:K85" si="1">IF(J67="","",IF(J67&lt;5, "Low",IF(J67&lt;11,"Medium",IF(J67&gt;11,"High"))))</f>
        <v>Medium</v>
      </c>
    </row>
    <row r="68" spans="1:11" hidden="1" x14ac:dyDescent="0.2">
      <c r="A68" s="8"/>
      <c r="F68" t="s">
        <v>64</v>
      </c>
      <c r="H68" s="13" t="e">
        <f>IF(#REF!="",0,IF(#REF!="Very low",1,IF(#REF!="Low",2,IF(#REF!="Medium",3,IF(#REF!="High",4,F33)))))</f>
        <v>#REF!</v>
      </c>
      <c r="I68" s="13" t="e">
        <f>IF(#REF!="",0,IF(#REF!="Very low",1,IF(#REF!="Low",2,IF(#REF!="Medium",3,IF(#REF!="High",4,G33)))))</f>
        <v>#REF!</v>
      </c>
      <c r="J68" s="17" t="e">
        <f t="shared" si="0"/>
        <v>#REF!</v>
      </c>
      <c r="K68" t="e">
        <f t="shared" si="1"/>
        <v>#REF!</v>
      </c>
    </row>
    <row r="69" spans="1:11" hidden="1" x14ac:dyDescent="0.2">
      <c r="A69" s="8"/>
      <c r="F69" t="s">
        <v>153</v>
      </c>
      <c r="H69" s="13">
        <f>IF(F33="",0,IF(F33="Very low",1,IF(F33="Low",2,IF(F33="Medium",3,IF(F33="High",4,F34)))))</f>
        <v>3</v>
      </c>
      <c r="I69" s="13">
        <f>IF(G33="",0,IF(G33="Very low",1,IF(G33="Low",2,IF(G33="Medium",3,IF(G33="High",4,G34)))))</f>
        <v>3</v>
      </c>
      <c r="J69" s="17">
        <f t="shared" si="0"/>
        <v>9</v>
      </c>
      <c r="K69" t="str">
        <f t="shared" si="1"/>
        <v>Medium</v>
      </c>
    </row>
    <row r="70" spans="1:11" hidden="1" x14ac:dyDescent="0.2">
      <c r="A70" s="8"/>
      <c r="H70" s="13">
        <f>IF(F34="",0,IF(F34="Very low",1,IF(F34="Low",2,IF(F34="Medium",3,IF(F34="High",4,#REF!)))))</f>
        <v>3</v>
      </c>
      <c r="I70" s="13">
        <f>IF(G34="",0,IF(G34="Very low",1,IF(G34="Low",2,IF(G34="Medium",3,IF(G34="High",4,#REF!)))))</f>
        <v>2</v>
      </c>
      <c r="J70" s="17">
        <f t="shared" si="0"/>
        <v>6</v>
      </c>
      <c r="K70" t="str">
        <f t="shared" si="1"/>
        <v>Medium</v>
      </c>
    </row>
    <row r="71" spans="1:11" hidden="1" x14ac:dyDescent="0.2">
      <c r="A71" s="8"/>
      <c r="H71" s="13" t="e">
        <f>IF(#REF!="",0,IF(#REF!="Very low",1,IF(#REF!="Low",2,IF(#REF!="Medium",3,IF(#REF!="High",4,F36)))))</f>
        <v>#REF!</v>
      </c>
      <c r="I71" s="13" t="e">
        <f>IF(#REF!="",0,IF(#REF!="Very low",1,IF(#REF!="Low",2,IF(#REF!="Medium",3,IF(#REF!="High",4,G36)))))</f>
        <v>#REF!</v>
      </c>
      <c r="J71" s="17" t="e">
        <f t="shared" si="0"/>
        <v>#REF!</v>
      </c>
      <c r="K71" t="e">
        <f t="shared" si="1"/>
        <v>#REF!</v>
      </c>
    </row>
    <row r="72" spans="1:11" hidden="1" x14ac:dyDescent="0.2">
      <c r="A72" s="8"/>
      <c r="H72" s="13">
        <f>IF(F36="",0,IF(F36="Very low",1,IF(F36="Low",2,IF(F36="Medium",3,IF(F36="High",4,F37)))))</f>
        <v>3</v>
      </c>
      <c r="I72" s="13">
        <f>IF(G36="",0,IF(G36="Very low",1,IF(G36="Low",2,IF(G36="Medium",3,IF(G36="High",4,G37)))))</f>
        <v>3</v>
      </c>
      <c r="J72" s="17">
        <f t="shared" si="0"/>
        <v>9</v>
      </c>
      <c r="K72" t="str">
        <f t="shared" si="1"/>
        <v>Medium</v>
      </c>
    </row>
    <row r="73" spans="1:11" hidden="1" x14ac:dyDescent="0.2">
      <c r="A73" s="8"/>
      <c r="H73" s="13">
        <f>IF(F37="",0,IF(F37="Very low",1,IF(F37="Low",2,IF(F37="Medium",3,IF(F37="High",4,#REF!)))))</f>
        <v>3</v>
      </c>
      <c r="I73" s="13">
        <f>IF(G37="",0,IF(G37="Very low",1,IF(G37="Low",2,IF(G37="Medium",3,IF(G37="High",4,#REF!)))))</f>
        <v>3</v>
      </c>
      <c r="J73" s="17">
        <f t="shared" si="0"/>
        <v>9</v>
      </c>
      <c r="K73" t="str">
        <f t="shared" si="1"/>
        <v>Medium</v>
      </c>
    </row>
    <row r="74" spans="1:11" hidden="1" x14ac:dyDescent="0.2">
      <c r="A74" s="8"/>
      <c r="C74" t="s">
        <v>72</v>
      </c>
      <c r="D74" t="s">
        <v>67</v>
      </c>
      <c r="E74" t="s">
        <v>64</v>
      </c>
      <c r="F74" t="s">
        <v>153</v>
      </c>
      <c r="H74" s="13" t="e">
        <f>IF(#REF!="",0,IF(#REF!="Very low",1,IF(#REF!="Low",2,IF(#REF!="Medium",3,IF(#REF!="High",4,#REF!)))))</f>
        <v>#REF!</v>
      </c>
      <c r="I74" s="13" t="e">
        <f>IF(#REF!="",0,IF(#REF!="Very low",1,IF(#REF!="Low",2,IF(#REF!="Medium",3,IF(#REF!="High",4,#REF!)))))</f>
        <v>#REF!</v>
      </c>
      <c r="J74" s="17" t="e">
        <f t="shared" si="0"/>
        <v>#REF!</v>
      </c>
      <c r="K74" t="e">
        <f t="shared" si="1"/>
        <v>#REF!</v>
      </c>
    </row>
    <row r="75" spans="1:11" hidden="1" x14ac:dyDescent="0.2">
      <c r="A75" s="8"/>
      <c r="B75" t="s">
        <v>72</v>
      </c>
      <c r="C75" s="16">
        <v>1</v>
      </c>
      <c r="D75" s="16">
        <v>2</v>
      </c>
      <c r="E75" s="16">
        <v>3</v>
      </c>
      <c r="F75" s="16">
        <v>4</v>
      </c>
      <c r="H75" s="13" t="e">
        <f>IF(#REF!="",0,IF(#REF!="Very low",1,IF(#REF!="Low",2,IF(#REF!="Medium",3,IF(#REF!="High",4,F39)))))</f>
        <v>#REF!</v>
      </c>
      <c r="I75" s="13" t="e">
        <f>IF(#REF!="",0,IF(#REF!="Very low",1,IF(#REF!="Low",2,IF(#REF!="Medium",3,IF(#REF!="High",4,G39)))))</f>
        <v>#REF!</v>
      </c>
      <c r="J75" s="17" t="e">
        <f t="shared" si="0"/>
        <v>#REF!</v>
      </c>
      <c r="K75" t="e">
        <f t="shared" si="1"/>
        <v>#REF!</v>
      </c>
    </row>
    <row r="76" spans="1:11" hidden="1" x14ac:dyDescent="0.2">
      <c r="A76" s="8"/>
      <c r="B76" t="s">
        <v>67</v>
      </c>
      <c r="C76" s="16">
        <v>2</v>
      </c>
      <c r="D76" s="16">
        <v>4</v>
      </c>
      <c r="E76" s="15">
        <v>6</v>
      </c>
      <c r="F76" s="15">
        <v>8</v>
      </c>
      <c r="H76" s="13">
        <f>IF(F39="",0,IF(F39="Very low",1,IF(F39="Low",2,IF(F39="Medium",3,IF(F39="High",4,#REF!)))))</f>
        <v>3</v>
      </c>
      <c r="I76" s="13">
        <f>IF(G39="",0,IF(G39="Very low",1,IF(G39="Low",2,IF(G39="Medium",3,IF(G39="High",4,#REF!)))))</f>
        <v>3</v>
      </c>
      <c r="J76" s="17">
        <f t="shared" si="0"/>
        <v>9</v>
      </c>
      <c r="K76" t="str">
        <f t="shared" si="1"/>
        <v>Medium</v>
      </c>
    </row>
    <row r="77" spans="1:11" hidden="1" x14ac:dyDescent="0.2">
      <c r="A77" s="8"/>
      <c r="B77" t="s">
        <v>64</v>
      </c>
      <c r="C77" s="16">
        <v>3</v>
      </c>
      <c r="D77" s="15">
        <v>6</v>
      </c>
      <c r="E77" s="15">
        <v>9</v>
      </c>
      <c r="F77" s="14">
        <v>12</v>
      </c>
      <c r="H77" s="13" t="e">
        <f>IF(#REF!="",0,IF(#REF!="Very low",1,IF(#REF!="Low",2,IF(#REF!="Medium",3,IF(#REF!="High",4,#REF!)))))</f>
        <v>#REF!</v>
      </c>
      <c r="I77" s="13" t="e">
        <f>IF(#REF!="",0,IF(#REF!="Very low",1,IF(#REF!="Low",2,IF(#REF!="Medium",3,IF(#REF!="High",4,#REF!)))))</f>
        <v>#REF!</v>
      </c>
      <c r="J77" s="17" t="e">
        <f t="shared" si="0"/>
        <v>#REF!</v>
      </c>
      <c r="K77" t="e">
        <f t="shared" si="1"/>
        <v>#REF!</v>
      </c>
    </row>
    <row r="78" spans="1:11" hidden="1" x14ac:dyDescent="0.2">
      <c r="A78" s="8"/>
      <c r="B78" t="s">
        <v>153</v>
      </c>
      <c r="C78" s="16">
        <v>4</v>
      </c>
      <c r="D78" s="15">
        <v>8</v>
      </c>
      <c r="E78" s="14">
        <v>12</v>
      </c>
      <c r="F78" s="14">
        <v>16</v>
      </c>
      <c r="H78" s="13" t="e">
        <f>IF(#REF!="",0,IF(#REF!="Very low",1,IF(#REF!="Low",2,IF(#REF!="Medium",3,IF(#REF!="High",4,#REF!)))))</f>
        <v>#REF!</v>
      </c>
      <c r="I78" s="13" t="e">
        <f>IF(#REF!="",0,IF(#REF!="Very low",1,IF(#REF!="Low",2,IF(#REF!="Medium",3,IF(#REF!="High",4,#REF!)))))</f>
        <v>#REF!</v>
      </c>
      <c r="J78" s="17" t="e">
        <f t="shared" si="0"/>
        <v>#REF!</v>
      </c>
      <c r="K78" t="e">
        <f t="shared" si="1"/>
        <v>#REF!</v>
      </c>
    </row>
    <row r="79" spans="1:11" hidden="1" x14ac:dyDescent="0.2">
      <c r="A79" s="8"/>
      <c r="H79" s="13" t="e">
        <f>IF(#REF!="",0,IF(#REF!="Very low",1,IF(#REF!="Low",2,IF(#REF!="Medium",3,IF(#REF!="High",4,#REF!)))))</f>
        <v>#REF!</v>
      </c>
      <c r="I79" s="13" t="e">
        <f>IF(#REF!="",0,IF(#REF!="Very low",1,IF(#REF!="Low",2,IF(#REF!="Medium",3,IF(#REF!="High",4,#REF!)))))</f>
        <v>#REF!</v>
      </c>
      <c r="J79" s="17" t="e">
        <f t="shared" si="0"/>
        <v>#REF!</v>
      </c>
      <c r="K79" t="e">
        <f t="shared" si="1"/>
        <v>#REF!</v>
      </c>
    </row>
    <row r="80" spans="1:11" hidden="1" x14ac:dyDescent="0.2">
      <c r="A80" s="8"/>
      <c r="H80" s="13" t="e">
        <f>IF(#REF!="",0,IF(#REF!="Very low",1,IF(#REF!="Low",2,IF(#REF!="Medium",3,IF(#REF!="High",4,#REF!)))))</f>
        <v>#REF!</v>
      </c>
      <c r="I80" s="13" t="e">
        <f>IF(#REF!="",0,IF(#REF!="Very low",1,IF(#REF!="Low",2,IF(#REF!="Medium",3,IF(#REF!="High",4,#REF!)))))</f>
        <v>#REF!</v>
      </c>
      <c r="J80" s="17" t="e">
        <f t="shared" si="0"/>
        <v>#REF!</v>
      </c>
      <c r="K80" t="e">
        <f t="shared" si="1"/>
        <v>#REF!</v>
      </c>
    </row>
    <row r="81" spans="1:11" hidden="1" x14ac:dyDescent="0.2">
      <c r="A81" s="8"/>
      <c r="H81" s="13" t="e">
        <f>IF(#REF!="",0,IF(#REF!="Very low",1,IF(#REF!="Low",2,IF(#REF!="Medium",3,IF(#REF!="High",4,#REF!)))))</f>
        <v>#REF!</v>
      </c>
      <c r="I81" s="13" t="e">
        <f>IF(#REF!="",0,IF(#REF!="Very low",1,IF(#REF!="Low",2,IF(#REF!="Medium",3,IF(#REF!="High",4,#REF!)))))</f>
        <v>#REF!</v>
      </c>
      <c r="J81" s="17" t="e">
        <f t="shared" si="0"/>
        <v>#REF!</v>
      </c>
      <c r="K81" t="e">
        <f t="shared" si="1"/>
        <v>#REF!</v>
      </c>
    </row>
    <row r="82" spans="1:11" hidden="1" x14ac:dyDescent="0.2">
      <c r="A82" s="8"/>
      <c r="H82" s="13" t="e">
        <f>IF(#REF!="",0,IF(#REF!="Very low",1,IF(#REF!="Low",2,IF(#REF!="Medium",3,IF(#REF!="High",4,#REF!)))))</f>
        <v>#REF!</v>
      </c>
      <c r="I82" s="13" t="e">
        <f>IF(#REF!="",0,IF(#REF!="Very low",1,IF(#REF!="Low",2,IF(#REF!="Medium",3,IF(#REF!="High",4,#REF!)))))</f>
        <v>#REF!</v>
      </c>
      <c r="J82" s="17" t="e">
        <f t="shared" si="0"/>
        <v>#REF!</v>
      </c>
      <c r="K82" t="e">
        <f t="shared" si="1"/>
        <v>#REF!</v>
      </c>
    </row>
    <row r="83" spans="1:11" hidden="1" x14ac:dyDescent="0.2">
      <c r="A83" s="8"/>
      <c r="H83" s="13" t="e">
        <f>IF(#REF!="",0,IF(#REF!="Very low",1,IF(#REF!="Low",2,IF(#REF!="Medium",3,IF(#REF!="High",4,#REF!)))))</f>
        <v>#REF!</v>
      </c>
      <c r="I83" s="13" t="e">
        <f>IF(#REF!="",0,IF(#REF!="Very low",1,IF(#REF!="Low",2,IF(#REF!="Medium",3,IF(#REF!="High",4,#REF!)))))</f>
        <v>#REF!</v>
      </c>
      <c r="J83" s="17" t="e">
        <f t="shared" si="0"/>
        <v>#REF!</v>
      </c>
      <c r="K83" t="e">
        <f t="shared" si="1"/>
        <v>#REF!</v>
      </c>
    </row>
    <row r="84" spans="1:11" hidden="1" x14ac:dyDescent="0.2">
      <c r="A84" s="8"/>
      <c r="H84" s="13" t="e">
        <f>IF(#REF!="",0,IF(#REF!="Very low",1,IF(#REF!="Low",2,IF(#REF!="Medium",3,IF(#REF!="High",4,#REF!)))))</f>
        <v>#REF!</v>
      </c>
      <c r="I84" s="13" t="e">
        <f>IF(#REF!="",0,IF(#REF!="Very low",1,IF(#REF!="Low",2,IF(#REF!="Medium",3,IF(#REF!="High",4,#REF!)))))</f>
        <v>#REF!</v>
      </c>
      <c r="J84" s="17" t="e">
        <f t="shared" si="0"/>
        <v>#REF!</v>
      </c>
      <c r="K84" t="e">
        <f t="shared" si="1"/>
        <v>#REF!</v>
      </c>
    </row>
    <row r="85" spans="1:11" hidden="1" x14ac:dyDescent="0.2">
      <c r="A85" s="8"/>
      <c r="H85" s="13" t="e">
        <f>IF(#REF!="",0,IF(#REF!="Very low",1,IF(#REF!="Low",2,IF(#REF!="Medium",3,IF(#REF!="High",4,F51)))))</f>
        <v>#REF!</v>
      </c>
      <c r="I85" s="13" t="e">
        <f>IF(#REF!="",0,IF(#REF!="Very low",1,IF(#REF!="Low",2,IF(#REF!="Medium",3,IF(#REF!="High",4,G51)))))</f>
        <v>#REF!</v>
      </c>
      <c r="J85" s="17" t="e">
        <f t="shared" si="0"/>
        <v>#REF!</v>
      </c>
      <c r="K85" t="e">
        <f t="shared" si="1"/>
        <v>#REF!</v>
      </c>
    </row>
    <row r="86" spans="1:11" hidden="1" x14ac:dyDescent="0.2">
      <c r="A86" s="8"/>
    </row>
    <row r="87" spans="1:11" hidden="1" x14ac:dyDescent="0.2"/>
    <row r="88" spans="1:11" hidden="1" x14ac:dyDescent="0.2"/>
    <row r="89" spans="1:11" hidden="1" x14ac:dyDescent="0.2"/>
    <row r="123" ht="13.5" customHeight="1" x14ac:dyDescent="0.2"/>
  </sheetData>
  <sheetProtection selectLockedCells="1"/>
  <mergeCells count="6">
    <mergeCell ref="D27:K27"/>
    <mergeCell ref="F12:J12"/>
    <mergeCell ref="F4:J4"/>
    <mergeCell ref="F6:J6"/>
    <mergeCell ref="F8:J8"/>
    <mergeCell ref="F10:J10"/>
  </mergeCells>
  <phoneticPr fontId="0" type="noConversion"/>
  <dataValidations count="2">
    <dataValidation type="list" allowBlank="1" showInputMessage="1" showErrorMessage="1" sqref="F33:G39 F41:G50" xr:uid="{00000000-0002-0000-0000-000000000000}">
      <formula1>$F$66:$F$70</formula1>
    </dataValidation>
    <dataValidation type="list" allowBlank="1" showInputMessage="1" showErrorMessage="1" sqref="F40:G40" xr:uid="{00000000-0002-0000-0000-000001000000}">
      <formula1>$F$65:$F$70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8B52E-6C1D-43F7-8447-7ADC7B585B4C}">
  <ds:schemaRefs>
    <ds:schemaRef ds:uri="http://schemas.microsoft.com/sharepoint/v3/contenttype/forms"/>
  </ds:schemaRefs>
</ds:datastoreItem>
</file>

<file path=customXml/itemProps2.xml><?xml version="1.0" encoding="utf-8"?>
<ds:datastoreItem xmlns:ds="http://schemas.openxmlformats.org/officeDocument/2006/customXml" ds:itemID="{052A53A8-8D29-4AE8-A7F9-C46F005CD5C0}">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3.xml><?xml version="1.0" encoding="utf-8"?>
<ds:datastoreItem xmlns:ds="http://schemas.openxmlformats.org/officeDocument/2006/customXml" ds:itemID="{BB4E6B6E-DB1C-453E-8E4E-1BFA82254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12</dc:title>
  <dc:subject/>
  <dc:creator/>
  <cp:keywords/>
  <dc:description>207_06_SD33; Version 2_x000d_
Issue date: 22/02/07_x000d_
review due: 22/05/08</dc:description>
  <cp:lastModifiedBy>Hattersley, Amy</cp:lastModifiedBy>
  <cp:revision/>
  <dcterms:created xsi:type="dcterms:W3CDTF">2005-05-04T08:30:35Z</dcterms:created>
  <dcterms:modified xsi:type="dcterms:W3CDTF">2025-01-28T12:38:02Z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-177474684</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