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ah000071\Downloads\"/>
    </mc:Choice>
  </mc:AlternateContent>
  <xr:revisionPtr revIDLastSave="0" documentId="13_ncr:1_{DAD4F4E0-8138-4B53-B31D-24207C9B451B}" xr6:coauthVersionLast="47" xr6:coauthVersionMax="47" xr10:uidLastSave="{00000000-0000-0000-0000-000000000000}"/>
  <bookViews>
    <workbookView xWindow="-120" yWindow="-120" windowWidth="29040" windowHeight="15720" xr2:uid="{00000000-000D-0000-FFFF-FFFF00000000}"/>
  </bookViews>
  <sheets>
    <sheet name="Withdrawn" sheetId="2" r:id="rId1"/>
    <sheet name="Standard Permit GRA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0" i="1" l="1"/>
  <c r="I90" i="1"/>
  <c r="J90" i="1"/>
  <c r="H89" i="1"/>
  <c r="I89" i="1"/>
  <c r="J89" i="1" s="1"/>
  <c r="K89" i="1" s="1"/>
  <c r="H88" i="1"/>
  <c r="I88" i="1"/>
  <c r="J88" i="1" s="1"/>
  <c r="K88" i="1" s="1"/>
  <c r="H87" i="1"/>
  <c r="I87" i="1"/>
  <c r="J87" i="1" s="1"/>
  <c r="K87" i="1" s="1"/>
  <c r="H86" i="1"/>
  <c r="I86" i="1"/>
  <c r="J86" i="1" s="1"/>
  <c r="K86" i="1" s="1"/>
  <c r="H85" i="1"/>
  <c r="I85" i="1"/>
  <c r="J85" i="1" s="1"/>
  <c r="K85" i="1" s="1"/>
  <c r="H84" i="1"/>
  <c r="I84" i="1"/>
  <c r="J84" i="1" s="1"/>
  <c r="K84" i="1" s="1"/>
  <c r="H83" i="1"/>
  <c r="I83" i="1"/>
  <c r="J83" i="1" s="1"/>
  <c r="K83" i="1" s="1"/>
  <c r="H82" i="1"/>
  <c r="I82" i="1"/>
  <c r="J82" i="1" s="1"/>
  <c r="K82" i="1" s="1"/>
  <c r="H81" i="1"/>
  <c r="I81" i="1"/>
  <c r="J81" i="1" s="1"/>
  <c r="K81" i="1" s="1"/>
  <c r="H80" i="1"/>
  <c r="I80" i="1"/>
  <c r="J80" i="1" s="1"/>
  <c r="K80" i="1" s="1"/>
  <c r="H79" i="1"/>
  <c r="I79" i="1"/>
  <c r="J79" i="1" s="1"/>
  <c r="K79" i="1" s="1"/>
  <c r="H78" i="1"/>
  <c r="I78" i="1"/>
  <c r="J78" i="1" s="1"/>
  <c r="K78" i="1" s="1"/>
  <c r="H77" i="1"/>
  <c r="I77" i="1"/>
  <c r="J77" i="1" s="1"/>
  <c r="K77" i="1" s="1"/>
  <c r="H76" i="1"/>
  <c r="I76" i="1"/>
  <c r="J76" i="1" s="1"/>
  <c r="K76" i="1" s="1"/>
  <c r="H75" i="1"/>
  <c r="I75" i="1"/>
  <c r="J75" i="1" s="1"/>
  <c r="K75" i="1" s="1"/>
  <c r="I74" i="1"/>
  <c r="H74" i="1"/>
  <c r="J74" i="1"/>
  <c r="K74" i="1"/>
  <c r="I73" i="1"/>
  <c r="H73" i="1"/>
  <c r="J73" i="1"/>
  <c r="K73" i="1"/>
  <c r="H72" i="1"/>
  <c r="I72" i="1"/>
  <c r="J72" i="1" s="1"/>
  <c r="K72" i="1" s="1"/>
  <c r="H71" i="1"/>
  <c r="I71" i="1"/>
  <c r="J71" i="1" s="1"/>
  <c r="K71" i="1" s="1"/>
  <c r="K9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6"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36"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6"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36"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36"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36"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36"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6"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<sst xmlns="http://schemas.openxmlformats.org/spreadsheetml/2006/main" count="289" uniqueCount="173">
  <si>
    <t>This publication was withdrawn on 18 December 2024.</t>
  </si>
  <si>
    <t>This generic risk assessment for standard rules permit SR2008 No 15 has been withdrawn because it has been consolidated into standard rules permit SR2022 No 7: materials recycling facility:</t>
  </si>
  <si>
    <t>You need to check if you comply with the new standard rules permit. If not, you must apply to vary your permit into a bespoke permit within 3 months of the date. The consolidated standard rules was published (18 December 2024).</t>
  </si>
  <si>
    <t>Generic risk assessment for standard rules set number SR2008No15 v5.0</t>
  </si>
  <si>
    <t>Standard Facility:</t>
  </si>
  <si>
    <t>Waste Operation: Materials Recycling Facility (no building)</t>
  </si>
  <si>
    <t>Location:</t>
  </si>
  <si>
    <t>Applies to all potential locations.</t>
  </si>
  <si>
    <t>Location of environmentally sensitive sites (km / m):</t>
  </si>
  <si>
    <t>Greater than 50m (see below)</t>
  </si>
  <si>
    <t>Risk assessment carried out by:</t>
  </si>
  <si>
    <t>Environment Agency</t>
  </si>
  <si>
    <t>Date:</t>
  </si>
  <si>
    <t>The scope of the permit and associated rules is defined by the following risk criteria:</t>
  </si>
  <si>
    <t>Parameter 1</t>
  </si>
  <si>
    <t>Permitted activities - The storage of waste (R13,) and treatment consisting only of manual</t>
  </si>
  <si>
    <t>sorting, separation, screening, shredding, baling and compaction of wastes  (R3, R4, R5).</t>
  </si>
  <si>
    <t>Parameter 2</t>
  </si>
  <si>
    <t>Permitted waste types - Source segregated municipal/household waste and similar waste.</t>
  </si>
  <si>
    <t>Parameter 3</t>
  </si>
  <si>
    <t>Quantity of waste accepted at the facility: less than 5,000 tonnes per annum.</t>
  </si>
  <si>
    <t>Parameter 4</t>
  </si>
  <si>
    <t>All waste shall be stored and treated on an impermeable surface with sealed drainage system.,</t>
  </si>
  <si>
    <t>Parameter 5</t>
  </si>
  <si>
    <t>The only point source discharges to controlled waters or groundwater, are surface water from the roofs of buildings</t>
  </si>
  <si>
    <t>and from areas of the facility not used for the storage or treatment of wastes.</t>
  </si>
  <si>
    <t>Parameter 6</t>
  </si>
  <si>
    <t>The activities shall not be carried out within 500m of any residential dwelling of workplace.</t>
  </si>
  <si>
    <t>Parameter 7</t>
  </si>
  <si>
    <t xml:space="preserve">The activities shall not be carried out within 200m of a European Site (candidate or Special Area of Conservation,  </t>
  </si>
  <si>
    <t>proposed or Special Protection Area or Ramsar site) or a Site of Special Scientific Interest (SSSI).</t>
  </si>
  <si>
    <t>Parameter 8</t>
  </si>
  <si>
    <t>The activities shall not be carried out within  50m of any well, spring, or borehole used for the supply of water for human consumption.  This must include private water supplies.</t>
  </si>
  <si>
    <t>Parameter 9</t>
  </si>
  <si>
    <t>The activities are not carried out predominantly using a limited number of the permitted waste types</t>
  </si>
  <si>
    <t>in a manner which significantly increases any of the risks compared to the generic operation of this type of facility,</t>
  </si>
  <si>
    <t>for example predominantly storing wastes which present a significant increase in fire risk.</t>
  </si>
  <si>
    <t>Abbreviations:</t>
  </si>
  <si>
    <t>SR - Standard Rule</t>
  </si>
  <si>
    <t>SR (no buildings)  - There is no requirement to carry out the activity in a building so there</t>
  </si>
  <si>
    <t xml:space="preserve">are two standard rules to manage the risk -  the activities shall not be carried out within 500m of any residential dwelling  </t>
  </si>
  <si>
    <t>or workplace and the quantity of waste accepted at the facility shall be less than 5,000 tonnes per annum.</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</si>
  <si>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</si>
  <si>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</si>
  <si>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</si>
  <si>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</si>
  <si>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</si>
  <si>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</si>
  <si>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</si>
  <si>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</si>
  <si>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</si>
  <si>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</si>
  <si>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</si>
  <si>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</si>
  <si>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</si>
  <si>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</si>
  <si>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</si>
  <si>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</si>
  <si>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</si>
  <si>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</si>
  <si>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</si>
  <si>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</si>
  <si>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</si>
  <si>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</si>
  <si>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</si>
  <si>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</si>
  <si>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Releases of particulate matter (dusts) and micro-organisms (bioaerosols).</t>
  </si>
  <si>
    <t>Harm to human health - respiratory irritation and illness.</t>
  </si>
  <si>
    <t>Air transport then inhalation.</t>
  </si>
  <si>
    <t>Medium</t>
  </si>
  <si>
    <t xml:space="preserve">Permitted waste types do not include dusts, powders or loose fibres so only a medium magnitude risk is estimated.  There is potential for exposure if anyone is living or working close to the site (apart from the operator and employees).  </t>
  </si>
  <si>
    <t>SR - emissions of substances not controlled by emission limits SR - (if required) - emissions management plan. Effects reduced by SR (no buildings).</t>
  </si>
  <si>
    <t>Low</t>
  </si>
  <si>
    <t>As above</t>
  </si>
  <si>
    <t>Nuisance - dust on cars, clothing etc.</t>
  </si>
  <si>
    <t>Air transport then deposition</t>
  </si>
  <si>
    <t>low</t>
  </si>
  <si>
    <t>Local residents often sensitive to dust.</t>
  </si>
  <si>
    <t>Local human population, livestock and wildlife.</t>
  </si>
  <si>
    <t xml:space="preserve">Litter </t>
  </si>
  <si>
    <t>Nuisance, loss of amenity and harm to animal health</t>
  </si>
  <si>
    <t>Local residents often sensitive to litter.</t>
  </si>
  <si>
    <t>SR - emissions of substances not controlled by emission limits SR - (if required) - emissions management plan. Effects reduced by SR (no buildings)..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</si>
  <si>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</si>
  <si>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</si>
  <si>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</si>
  <si>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</si>
  <si>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As above. Appropriate measures could include clearing waste, litter and mud arising from the activities from affected areas outside the site.</t>
  </si>
  <si>
    <t>Odour</t>
  </si>
  <si>
    <t>Nuisance, loss of amenity</t>
  </si>
  <si>
    <t>Local residents often sensitive to odour.</t>
  </si>
  <si>
    <t>SR - emissions shall be free from odour  SR (if required) - odour management plan.  Effects will be reduced by SR (no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</si>
  <si>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</si>
  <si>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</si>
  <si>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</si>
  <si>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</si>
  <si>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Effects will be reduced by SR (no buildings).</t>
  </si>
  <si>
    <t>Scavenging animals and scavenging birds</t>
  </si>
  <si>
    <t>Harm to human health - from waste carried off site and faeces.  Nuisance and  loss of amenity.</t>
  </si>
  <si>
    <t>Air transport and over land</t>
  </si>
  <si>
    <t>Permitted wastes may attract scavenging animals and birds. Permitted wastes may become nesting / breeding sites.</t>
  </si>
  <si>
    <t xml:space="preserve">SR - emissions of substances not controlled by emission limits (including those from scavenging animals, scavenging birds and other pests) shall not cause pollution. Effects will be reduced by SR (no buildings).   </t>
  </si>
  <si>
    <t>Pests (e.g. flies)</t>
  </si>
  <si>
    <t>Harm to human health, nuisance, loss of amenity</t>
  </si>
  <si>
    <t xml:space="preserve">Insect pests can multiply on permitted wastes, particularly in summer months </t>
  </si>
  <si>
    <t>Local human population and local environment</t>
  </si>
  <si>
    <t>Flooding of site</t>
  </si>
  <si>
    <t>If waste is washed off site it may contaminate buildings / gardens / natural habitats downstream.</t>
  </si>
  <si>
    <t>Flood waters</t>
  </si>
  <si>
    <t xml:space="preserve">Hazardous waste are not permitted.  Wastes are not stored in buildings or inside secure containers so they could be washed off-site, which will add to the volume of the post-flood clean up workload, rather than the hazard.  </t>
  </si>
  <si>
    <t>SR - management system (will include flood risk management). Effects will be reduced by SR (no buildings).</t>
  </si>
  <si>
    <t>Local human population and / or livestock after gaining unauthorised access to the waste operation</t>
  </si>
  <si>
    <t>All on-site hazards: wastes; machinery and vehicles.</t>
  </si>
  <si>
    <t>Bodily injury</t>
  </si>
  <si>
    <t>Direct physical contact</t>
  </si>
  <si>
    <t>Permitted waste types are non-hazardous therefore only a medium magnitude risk is estimated.</t>
  </si>
  <si>
    <t>SR - activities shall be managed and operated in accordance with a management system (will include site security measures to prevent unauthorised access).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</si>
  <si>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</si>
  <si>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</si>
  <si>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</si>
  <si>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</si>
  <si>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include sludges or liquids but are predominantly solids and all are non-hazardous therefore only a medium magnitude risk is estimated.</t>
  </si>
  <si>
    <t>As above. SR - management system (will include fire and spillages). Effects will be reduced by SR (no buildings).</t>
  </si>
  <si>
    <t>Accidental fire causing the release of polluting materials to air (smoke or fumes), water or land.</t>
  </si>
  <si>
    <t>Respiratory irritation, illness and nuisance to local population.  Injury to staff or firefighters. Pollution of water or land.</t>
  </si>
  <si>
    <t>As above.</t>
  </si>
  <si>
    <t>Risk of accidental combustion of waste is moderate.</t>
  </si>
  <si>
    <t>As above. SR - management system (will include fire and spillages). Effects will be reduced by SR (no buildings). Permitted activities do not include the burning of waste. Effects will be reduced by SR (no buildings).</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</si>
  <si>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</si>
  <si>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</si>
  <si>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</si>
  <si>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</si>
  <si>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 xml:space="preserve"> Permitted waste types include sludges or liquids but are predominantly solids and all are non hazardous so only a medium magnitude risk is estimated.  There is potential for contaminated rainwater run-off from wastes stored outside buildings especially during heavy rain.</t>
  </si>
  <si>
    <t>SR - All liquids shall be provided with secondary containment (applies to wastes and non-wastes such as fuels). Effects reduced by SR (no buildings). Run-off restricted by SR on emissions of substances not controlled by emission limits with appropriate measures: storage &amp; treatment on an impermeable surface with sealed drainage.</t>
  </si>
  <si>
    <t xml:space="preserve">As above </t>
  </si>
  <si>
    <t>Chronic effects: deterioration of water quality</t>
  </si>
  <si>
    <t>As above.  Indirect run-off via the soil layer</t>
  </si>
  <si>
    <t>Waste types are non-hazardous so harm is likely to be temporary and reversible.</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</si>
  <si>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</si>
  <si>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</si>
  <si>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</si>
  <si>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</si>
  <si>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SR - All liquids shall be provided with secondary containment (applies to wastes and non-wastes such as fuels). Effects reduced by SR (no buildings). Run-off restricted by SR on emissions of substances not controlled by emission limits with appropriate measures: storage &amp; treatment on an impermeable surface with sealed drainage. Also the activities shall not be carried out  within 50m of any well, spring, or borehole used for the supply of water for human consumption.  This must include private water supplies.</t>
  </si>
  <si>
    <t>Groundwater</t>
  </si>
  <si>
    <t>Chronic effects: contamination of groundwater, requiring treatment of water or closure of borehole.</t>
  </si>
  <si>
    <t>Transport through soil/groundwater then extraction at borehole.</t>
  </si>
  <si>
    <t>There is potential for contaminated rainwater run-off or leachate from permitted waste types.</t>
  </si>
  <si>
    <t>Contaminated waters used for recreational purposes</t>
  </si>
  <si>
    <t>Harm to human health - skin damage or gastro-intestinal illness.</t>
  </si>
  <si>
    <t>Direct contact or ingestion</t>
  </si>
  <si>
    <t>Unlikely to occur, but might restrict recreational use.</t>
  </si>
  <si>
    <t>SR - emissions of substances not controlled by emission limits shall not cause pollution. SR (if required) - emissions management plan.</t>
  </si>
  <si>
    <t>Very low</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</si>
  <si>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</si>
  <si>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</si>
  <si>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</si>
  <si>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</si>
  <si>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r>
      <t xml:space="preserve">SR - activities shall not be carried out within 200m of a European Site or SSSI; </t>
    </r>
    <r>
      <rPr>
        <sz val="10"/>
        <rFont val="Arial"/>
        <family val="2"/>
      </rPr>
      <t>(Distance criteria as agreed with Natural England/Countryside Council for Wales).</t>
    </r>
  </si>
  <si>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</si>
  <si>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</si>
  <si>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</si>
  <si>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</si>
  <si>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High</t>
  </si>
  <si>
    <t xml:space="preserve">Waste fires are not common but approximately 300 fires pa linked to waste activities.  Impact on health and amenity can be significant for many days or weeks.   </t>
  </si>
  <si>
    <t xml:space="preserve">SR - Limit in SR of annual tonnage to 5000 tonnes.  Requirement for Fire Prevention Plan which will limit storage times of waste </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</si>
  <si>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</si>
  <si>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</si>
  <si>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</si>
  <si>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</si>
  <si>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 xml:space="preserve">Notes: </t>
  </si>
  <si>
    <t xml:space="preserve">Red triangle indicates comment containing supporting information </t>
  </si>
  <si>
    <t xml:space="preserve">Yellow columns contain drop down menus that allow automatic evaluation of risk in green column </t>
  </si>
  <si>
    <t>https://www.gov.uk/government/publications/sr2022-no-7-materials-recycling-facility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</si>
</sst>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name val="Arial"/>
      <family val="2"/>
    </font>
    <font>
      <b/>
      <sz val="15"/>
      <color theme="3"/>
      <name val="Calibri"/>
      <family val="2"/>
      <scheme val="minor"/>
    </font>
    <font>
      <u/>
      <sz val="10"/>
      <color theme="10"/>
      <name val="Arial"/>
      <family val="2"/>
    </font>
    <font>
      <sz val="12"/>
      <color theme="1"/>
      <name val="Arial"/>
      <family val="2"/>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s>
  <borders count="36">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right style="double">
        <color indexed="64"/>
      </right>
      <top style="double">
        <color indexed="64"/>
      </top>
      <bottom/>
      <diagonal/>
    </border>
    <border>
      <left/>
      <right/>
      <top/>
      <bottom style="thick">
        <color theme="4"/>
      </bottom>
      <diagonal/>
    </border>
  </borders>
  <cellStyleXfs count="3">
    <xf numFmtId="0" fontId="0" fillId="0" borderId="0"/>
    <xf numFmtId="0" fontId="9" fillId="0" borderId="35" applyNumberFormat="0" applyFill="0" applyAlignment="0" applyProtection="0"/>
    <xf numFmtId="0" fontId="10" fillId="0" borderId="0" applyNumberFormat="0" applyFill="0" applyBorder="0" applyAlignment="0" applyProtection="0"/>
  </cellStyleXfs>
  <cellXfs count="78">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2" borderId="9" xfId="0" applyFill="1" applyBorder="1" applyAlignment="1">
      <alignment horizontal="centerContinuous" vertical="top"/>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xf numFmtId="0" fontId="0" fillId="7" borderId="15" xfId="0" applyFill="1" applyBorder="1"/>
    <xf numFmtId="0" fontId="0" fillId="7" borderId="16" xfId="0" applyFill="1" applyBorder="1"/>
    <xf numFmtId="0" fontId="2" fillId="7" borderId="0" xfId="0" applyFont="1" applyFill="1"/>
    <xf numFmtId="0" fontId="3" fillId="7" borderId="0" xfId="0" applyFont="1" applyFill="1"/>
    <xf numFmtId="0" fontId="4" fillId="7" borderId="0" xfId="0" applyFont="1" applyFill="1"/>
    <xf numFmtId="0" fontId="2" fillId="0" borderId="0" xfId="0" applyFont="1"/>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8" fillId="0" borderId="0" xfId="0" applyFont="1"/>
    <xf numFmtId="0" fontId="8" fillId="0" borderId="5" xfId="0" applyFont="1" applyBorder="1" applyAlignment="1" applyProtection="1">
      <alignment vertical="top" wrapText="1"/>
      <protection locked="0"/>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10" borderId="26" xfId="0" applyFont="1" applyFill="1" applyBorder="1" applyAlignment="1">
      <alignment vertical="top" wrapText="1"/>
    </xf>
    <xf numFmtId="0" fontId="8" fillId="10" borderId="27" xfId="0" applyFont="1" applyFill="1" applyBorder="1" applyAlignment="1">
      <alignment vertical="top" wrapText="1"/>
    </xf>
    <xf numFmtId="0" fontId="8" fillId="0" borderId="28" xfId="0" applyFont="1" applyBorder="1" applyAlignment="1">
      <alignment vertical="top" wrapText="1"/>
    </xf>
    <xf numFmtId="0" fontId="0" fillId="0" borderId="30" xfId="0" applyBorder="1" applyAlignment="1" applyProtection="1">
      <alignment vertical="top" wrapText="1"/>
      <protection locked="0"/>
    </xf>
    <xf numFmtId="0" fontId="0" fillId="0" borderId="31" xfId="0" applyBorder="1" applyAlignment="1" applyProtection="1">
      <alignment vertical="top" wrapText="1"/>
      <protection locked="0"/>
    </xf>
    <xf numFmtId="0" fontId="0" fillId="0" borderId="8" xfId="0" applyBorder="1" applyAlignment="1" applyProtection="1">
      <alignment vertical="top" wrapText="1"/>
      <protection locked="0"/>
    </xf>
    <xf numFmtId="0" fontId="0" fillId="5" borderId="32" xfId="0" applyFill="1" applyBorder="1" applyAlignment="1" applyProtection="1">
      <alignment vertical="top" wrapText="1"/>
      <protection locked="0"/>
    </xf>
    <xf numFmtId="0" fontId="0" fillId="5" borderId="33" xfId="0" applyFill="1" applyBorder="1" applyAlignment="1" applyProtection="1">
      <alignment vertical="top" wrapText="1"/>
      <protection locked="0"/>
    </xf>
    <xf numFmtId="0" fontId="1" fillId="8" borderId="31" xfId="0" applyFont="1" applyFill="1" applyBorder="1" applyAlignment="1" applyProtection="1">
      <alignment vertical="top" wrapText="1"/>
      <protection locked="0"/>
    </xf>
    <xf numFmtId="0" fontId="0" fillId="0" borderId="34"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5" borderId="29" xfId="0" applyFill="1" applyBorder="1" applyAlignment="1" applyProtection="1">
      <alignment vertical="top" wrapText="1"/>
      <protection locked="0"/>
    </xf>
    <xf numFmtId="0" fontId="1" fillId="8" borderId="29" xfId="0" applyFont="1" applyFill="1" applyBorder="1" applyAlignment="1" applyProtection="1">
      <alignment vertical="top" wrapText="1"/>
      <protection locked="0"/>
    </xf>
    <xf numFmtId="0" fontId="8" fillId="0" borderId="29" xfId="0" applyFont="1" applyBorder="1" applyAlignment="1" applyProtection="1">
      <alignment vertical="top" wrapText="1"/>
      <protection locked="0"/>
    </xf>
    <xf numFmtId="0" fontId="9" fillId="0" borderId="35" xfId="1" applyAlignment="1">
      <alignment vertical="center"/>
    </xf>
    <xf numFmtId="0" fontId="11" fillId="0" borderId="0" xfId="0" applyFont="1"/>
    <xf numFmtId="0" fontId="4" fillId="0" borderId="0" xfId="0" applyFont="1"/>
    <xf numFmtId="0" fontId="2" fillId="2" borderId="10" xfId="0" applyFont="1" applyFill="1" applyBorder="1" applyAlignment="1">
      <alignment vertical="center"/>
    </xf>
    <xf numFmtId="0" fontId="2" fillId="2" borderId="9" xfId="0" applyFont="1" applyFill="1" applyBorder="1" applyAlignment="1">
      <alignment horizontal="centerContinuous" vertical="center"/>
    </xf>
    <xf numFmtId="0" fontId="2" fillId="2" borderId="9" xfId="0" applyFont="1" applyFill="1" applyBorder="1" applyAlignment="1">
      <alignment vertical="center"/>
    </xf>
    <xf numFmtId="0" fontId="1" fillId="11" borderId="24" xfId="0" applyFont="1" applyFill="1" applyBorder="1" applyAlignment="1">
      <alignment vertical="top" wrapText="1"/>
    </xf>
    <xf numFmtId="0" fontId="1" fillId="0" borderId="0" xfId="0" applyFont="1" applyAlignment="1">
      <alignment horizontal="right"/>
    </xf>
    <xf numFmtId="0" fontId="1" fillId="0" borderId="0" xfId="0" applyFont="1"/>
    <xf numFmtId="0" fontId="1" fillId="0" borderId="0" xfId="0" applyFont="1" applyAlignment="1">
      <alignment horizontal="left"/>
    </xf>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8" fillId="9" borderId="0" xfId="0" applyFont="1" applyFill="1" applyAlignment="1" applyProtection="1">
      <alignment vertical="top" wrapText="1"/>
      <protection locked="0"/>
    </xf>
    <xf numFmtId="0" fontId="8" fillId="0" borderId="0" xfId="0" applyFont="1" applyAlignment="1" applyProtection="1">
      <alignment vertical="top" wrapText="1"/>
      <protection locked="0"/>
    </xf>
    <xf numFmtId="0" fontId="0" fillId="9" borderId="16" xfId="0" applyFill="1" applyBorder="1" applyAlignment="1" applyProtection="1">
      <alignment vertical="top" wrapText="1"/>
      <protection locked="0"/>
    </xf>
    <xf numFmtId="0" fontId="10" fillId="0" borderId="0" xfId="2" applyAlignment="1" applyProtection="1"/>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sr2022-no-7-materials-recycling-facility"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D91CD-C398-41CF-B888-8DB89AD4AEFB}">
  <dimension ref="A1:A4"/>
  <sheetViews>
    <sheetView tabSelected="1" workbookViewId="0"/>
  </sheetViews>
  <sheetFormatPr defaultRowHeight="12.75" x14ac:dyDescent="0.2"/>
  <sheetData>
    <row r="1" spans="1:1" ht="20.25" thickBot="1" x14ac:dyDescent="0.25">
      <c r="A1" s="61" t="s">
        <v>0</v>
      </c>
    </row>
    <row r="2" spans="1:1" s="62" customFormat="1" ht="15.75" thickTop="1" x14ac:dyDescent="0.2">
      <c r="A2" s="62" t="s">
        <v>1</v>
      </c>
    </row>
    <row r="3" spans="1:1" s="62" customFormat="1" ht="15" x14ac:dyDescent="0.2">
      <c r="A3" s="77" t="s">
        <v>172</v>
      </c>
    </row>
    <row r="4" spans="1:1" s="62" customFormat="1" ht="15" x14ac:dyDescent="0.2">
      <c r="A4" s="12" t="s">
        <v>2</v>
      </c>
    </row>
  </sheetData>
  <hyperlinks>
    <hyperlink ref="A3" r:id="rId1" xr:uid="{DF8F2AB6-1BD2-48EC-8082-29FC8BF023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8"/>
  <sheetViews>
    <sheetView topLeftCell="B11" zoomScale="75" zoomScaleNormal="75" workbookViewId="0">
      <selection activeCell="D22" sqref="D22"/>
    </sheetView>
  </sheetViews>
  <sheetFormatPr defaultRowHeight="12.75" x14ac:dyDescent="0.2"/>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19" customWidth="1"/>
    <col min="10" max="10" width="20.28515625" customWidth="1"/>
    <col min="11" max="11" width="16.7109375" customWidth="1"/>
  </cols>
  <sheetData>
    <row r="2" spans="2:11" ht="18" x14ac:dyDescent="0.25">
      <c r="B2" s="63" t="s">
        <v>3</v>
      </c>
      <c r="C2" s="63"/>
      <c r="D2" s="63"/>
      <c r="E2" s="12"/>
    </row>
    <row r="3" spans="2:11" ht="12.75" customHeight="1" x14ac:dyDescent="0.25">
      <c r="B3" s="29"/>
      <c r="C3" s="29"/>
      <c r="D3" s="29"/>
      <c r="E3" s="30"/>
      <c r="F3" s="26"/>
      <c r="G3" s="26"/>
      <c r="H3" s="26"/>
      <c r="I3" s="26"/>
      <c r="J3" s="26"/>
      <c r="K3" s="26"/>
    </row>
    <row r="4" spans="2:11" ht="15.75" x14ac:dyDescent="0.25">
      <c r="B4" s="29" t="s">
        <v>4</v>
      </c>
      <c r="C4" s="29"/>
      <c r="D4" s="29"/>
      <c r="E4" s="30"/>
      <c r="F4" s="73" t="s">
        <v>5</v>
      </c>
      <c r="G4" s="73"/>
      <c r="H4" s="73"/>
      <c r="I4" s="73"/>
      <c r="J4" s="73"/>
      <c r="K4" s="27"/>
    </row>
    <row r="5" spans="2:11" ht="9.75" customHeight="1" x14ac:dyDescent="0.25">
      <c r="B5" s="29"/>
      <c r="C5" s="29"/>
      <c r="D5" s="29"/>
      <c r="E5" s="30"/>
      <c r="F5" s="26"/>
      <c r="G5" s="26"/>
      <c r="H5" s="26"/>
      <c r="I5" s="26"/>
      <c r="J5" s="26"/>
      <c r="K5" s="26"/>
    </row>
    <row r="6" spans="2:11" ht="15.75" x14ac:dyDescent="0.25">
      <c r="B6" s="29" t="s">
        <v>6</v>
      </c>
      <c r="C6" s="30"/>
      <c r="D6" s="30"/>
      <c r="E6" s="30"/>
      <c r="F6" s="73" t="s">
        <v>7</v>
      </c>
      <c r="G6" s="73"/>
      <c r="H6" s="73"/>
      <c r="I6" s="73"/>
      <c r="J6" s="73"/>
      <c r="K6" s="27"/>
    </row>
    <row r="7" spans="2:11" ht="9.75" customHeight="1" x14ac:dyDescent="0.25">
      <c r="B7" s="31"/>
      <c r="C7" s="26"/>
      <c r="D7" s="26"/>
      <c r="E7" s="26"/>
      <c r="F7" s="26"/>
      <c r="G7" s="26"/>
      <c r="H7" s="26"/>
      <c r="I7" s="26"/>
      <c r="J7" s="26"/>
      <c r="K7" s="26"/>
    </row>
    <row r="8" spans="2:11" ht="15.75" customHeight="1" x14ac:dyDescent="0.25">
      <c r="B8" s="29" t="s">
        <v>8</v>
      </c>
      <c r="C8" s="30"/>
      <c r="D8" s="30"/>
      <c r="E8" s="30"/>
      <c r="F8" s="74" t="s">
        <v>9</v>
      </c>
      <c r="G8" s="75"/>
      <c r="H8" s="75"/>
      <c r="I8" s="75"/>
      <c r="J8" s="75"/>
      <c r="K8" s="27"/>
    </row>
    <row r="9" spans="2:11" ht="10.5" customHeight="1" x14ac:dyDescent="0.2">
      <c r="B9" s="26"/>
      <c r="C9" s="26"/>
      <c r="D9" s="26"/>
      <c r="E9" s="26"/>
      <c r="F9" s="26"/>
      <c r="G9" s="26"/>
      <c r="H9" s="26"/>
      <c r="I9" s="26"/>
      <c r="J9" s="26"/>
      <c r="K9" s="26"/>
    </row>
    <row r="10" spans="2:11" ht="15.75" x14ac:dyDescent="0.25">
      <c r="B10" s="29" t="s">
        <v>10</v>
      </c>
      <c r="C10" s="26"/>
      <c r="D10" s="26"/>
      <c r="E10" s="26"/>
      <c r="F10" s="76" t="s">
        <v>11</v>
      </c>
      <c r="G10" s="76"/>
      <c r="H10" s="76"/>
      <c r="I10" s="76"/>
      <c r="J10" s="76"/>
      <c r="K10" s="28"/>
    </row>
    <row r="11" spans="2:11" ht="11.25" customHeight="1" x14ac:dyDescent="0.25">
      <c r="B11" s="29"/>
      <c r="C11" s="26"/>
      <c r="D11" s="26"/>
      <c r="E11" s="26"/>
      <c r="F11" s="26"/>
      <c r="G11" s="26"/>
      <c r="H11" s="29"/>
      <c r="I11" s="26"/>
      <c r="J11" s="26"/>
      <c r="K11" s="26"/>
    </row>
    <row r="12" spans="2:11" ht="15.75" x14ac:dyDescent="0.25">
      <c r="B12" s="29" t="s">
        <v>12</v>
      </c>
      <c r="C12" s="26"/>
      <c r="D12" s="26"/>
      <c r="E12" s="26"/>
      <c r="F12" s="71">
        <v>42219</v>
      </c>
      <c r="G12" s="72"/>
      <c r="H12" s="72"/>
      <c r="I12" s="72"/>
      <c r="J12" s="72"/>
      <c r="K12" s="27"/>
    </row>
    <row r="13" spans="2:11" ht="15.75" x14ac:dyDescent="0.25">
      <c r="B13" s="29"/>
      <c r="C13" s="26"/>
      <c r="D13" s="26"/>
      <c r="E13" s="26"/>
      <c r="F13" s="26"/>
      <c r="G13" s="26"/>
      <c r="H13" s="29"/>
      <c r="I13" s="26"/>
      <c r="J13" s="26"/>
      <c r="K13" s="26"/>
    </row>
    <row r="14" spans="2:11" ht="15.75" x14ac:dyDescent="0.25">
      <c r="B14" s="32"/>
      <c r="C14" t="s">
        <v>13</v>
      </c>
      <c r="H14" s="32"/>
    </row>
    <row r="15" spans="2:11" ht="15.75" x14ac:dyDescent="0.25">
      <c r="B15" s="32"/>
      <c r="C15" t="s">
        <v>14</v>
      </c>
      <c r="D15" t="s">
        <v>15</v>
      </c>
      <c r="H15" s="32"/>
    </row>
    <row r="16" spans="2:11" x14ac:dyDescent="0.2">
      <c r="D16" t="s">
        <v>16</v>
      </c>
    </row>
    <row r="17" spans="3:4" x14ac:dyDescent="0.2">
      <c r="C17" t="s">
        <v>17</v>
      </c>
      <c r="D17" t="s">
        <v>18</v>
      </c>
    </row>
    <row r="18" spans="3:4" x14ac:dyDescent="0.2">
      <c r="C18" t="s">
        <v>19</v>
      </c>
      <c r="D18" t="s">
        <v>20</v>
      </c>
    </row>
    <row r="19" spans="3:4" x14ac:dyDescent="0.2">
      <c r="C19" t="s">
        <v>21</v>
      </c>
      <c r="D19" t="s">
        <v>22</v>
      </c>
    </row>
    <row r="20" spans="3:4" x14ac:dyDescent="0.2">
      <c r="C20" t="s">
        <v>23</v>
      </c>
      <c r="D20" t="s">
        <v>24</v>
      </c>
    </row>
    <row r="21" spans="3:4" x14ac:dyDescent="0.2">
      <c r="D21" t="s">
        <v>25</v>
      </c>
    </row>
    <row r="22" spans="3:4" x14ac:dyDescent="0.2">
      <c r="C22" t="s">
        <v>26</v>
      </c>
      <c r="D22" t="s">
        <v>27</v>
      </c>
    </row>
    <row r="23" spans="3:4" x14ac:dyDescent="0.2">
      <c r="C23" t="s">
        <v>28</v>
      </c>
      <c r="D23" t="s">
        <v>29</v>
      </c>
    </row>
    <row r="24" spans="3:4" x14ac:dyDescent="0.2">
      <c r="D24" t="s">
        <v>30</v>
      </c>
    </row>
    <row r="25" spans="3:4" ht="15" customHeight="1" x14ac:dyDescent="0.2">
      <c r="C25" s="42" t="s">
        <v>31</v>
      </c>
      <c r="D25" s="42" t="s">
        <v>32</v>
      </c>
    </row>
    <row r="26" spans="3:4" x14ac:dyDescent="0.2">
      <c r="C26" s="42" t="s">
        <v>33</v>
      </c>
      <c r="D26" t="s">
        <v>34</v>
      </c>
    </row>
    <row r="27" spans="3:4" x14ac:dyDescent="0.2">
      <c r="D27" t="s">
        <v>35</v>
      </c>
    </row>
    <row r="28" spans="3:4" x14ac:dyDescent="0.2">
      <c r="D28" t="s">
        <v>36</v>
      </c>
    </row>
    <row r="30" spans="3:4" x14ac:dyDescent="0.2">
      <c r="C30" t="s">
        <v>37</v>
      </c>
      <c r="D30" t="s">
        <v>38</v>
      </c>
    </row>
    <row r="31" spans="3:4" x14ac:dyDescent="0.2">
      <c r="D31" t="s">
        <v>39</v>
      </c>
    </row>
    <row r="32" spans="3:4" x14ac:dyDescent="0.2">
      <c r="D32" t="s">
        <v>40</v>
      </c>
    </row>
    <row r="33" spans="1:11" x14ac:dyDescent="0.2">
      <c r="D33" t="s">
        <v>41</v>
      </c>
    </row>
    <row r="34" spans="1:11" ht="13.5" thickBot="1" x14ac:dyDescent="0.25"/>
    <row r="35" spans="1:11" ht="28.5" customHeight="1" thickTop="1" x14ac:dyDescent="0.2">
      <c r="A35" s="1"/>
      <c r="B35" s="10" t="s">
        <v>42</v>
      </c>
      <c r="C35" s="9"/>
      <c r="D35" s="9"/>
      <c r="E35" s="9"/>
      <c r="F35" s="64"/>
      <c r="G35" s="65" t="s">
        <v>43</v>
      </c>
      <c r="H35" s="65"/>
      <c r="I35" s="66"/>
      <c r="J35" s="10" t="s">
        <v>44</v>
      </c>
      <c r="K35" s="11"/>
    </row>
    <row r="36" spans="1:11" ht="25.5" x14ac:dyDescent="0.2">
      <c r="B36" s="2" t="s">
        <v>45</v>
      </c>
      <c r="C36" s="3" t="s">
        <v>46</v>
      </c>
      <c r="D36" s="3" t="s">
        <v>47</v>
      </c>
      <c r="E36" s="4" t="s">
        <v>48</v>
      </c>
      <c r="F36" s="2" t="s">
        <v>49</v>
      </c>
      <c r="G36" s="3" t="s">
        <v>50</v>
      </c>
      <c r="H36" s="3" t="s">
        <v>51</v>
      </c>
      <c r="I36" s="4" t="s">
        <v>52</v>
      </c>
      <c r="J36" s="2" t="s">
        <v>53</v>
      </c>
      <c r="K36" s="35" t="s">
        <v>54</v>
      </c>
    </row>
    <row r="37" spans="1:11" ht="121.5" customHeight="1" x14ac:dyDescent="0.2">
      <c r="B37" s="5" t="s">
        <v>55</v>
      </c>
      <c r="C37" s="6" t="s">
        <v>56</v>
      </c>
      <c r="D37" s="6" t="s">
        <v>57</v>
      </c>
      <c r="E37" s="7" t="s">
        <v>58</v>
      </c>
      <c r="F37" s="5" t="s">
        <v>59</v>
      </c>
      <c r="G37" s="6" t="s">
        <v>60</v>
      </c>
      <c r="H37" s="6" t="s">
        <v>61</v>
      </c>
      <c r="I37" s="7" t="s">
        <v>62</v>
      </c>
      <c r="J37" s="5" t="s">
        <v>63</v>
      </c>
      <c r="K37" s="36" t="s">
        <v>64</v>
      </c>
    </row>
    <row r="38" spans="1:11" ht="166.5" customHeight="1" x14ac:dyDescent="0.2">
      <c r="A38" s="23"/>
      <c r="B38" s="18" t="s">
        <v>65</v>
      </c>
      <c r="C38" s="19" t="s">
        <v>66</v>
      </c>
      <c r="D38" s="19" t="s">
        <v>67</v>
      </c>
      <c r="E38" s="20" t="s">
        <v>68</v>
      </c>
      <c r="F38" s="33" t="s">
        <v>69</v>
      </c>
      <c r="G38" s="34" t="s">
        <v>69</v>
      </c>
      <c r="H38" s="39" t="s">
        <v>69</v>
      </c>
      <c r="I38" s="20" t="s">
        <v>70</v>
      </c>
      <c r="J38" s="18" t="s">
        <v>71</v>
      </c>
      <c r="K38" s="24" t="s">
        <v>72</v>
      </c>
    </row>
    <row r="39" spans="1:11" ht="108" customHeight="1" x14ac:dyDescent="0.2">
      <c r="A39" s="23"/>
      <c r="B39" s="18" t="s">
        <v>65</v>
      </c>
      <c r="C39" s="19" t="s">
        <v>73</v>
      </c>
      <c r="D39" s="19" t="s">
        <v>74</v>
      </c>
      <c r="E39" s="20" t="s">
        <v>75</v>
      </c>
      <c r="F39" s="33" t="s">
        <v>69</v>
      </c>
      <c r="G39" s="34" t="s">
        <v>72</v>
      </c>
      <c r="H39" s="39" t="s">
        <v>76</v>
      </c>
      <c r="I39" s="20" t="s">
        <v>77</v>
      </c>
      <c r="J39" s="18" t="s">
        <v>71</v>
      </c>
      <c r="K39" s="24" t="s">
        <v>72</v>
      </c>
    </row>
    <row r="40" spans="1:11" ht="186" customHeight="1" x14ac:dyDescent="0.2">
      <c r="A40" s="23"/>
      <c r="B40" s="18" t="s">
        <v>78</v>
      </c>
      <c r="C40" s="19" t="s">
        <v>79</v>
      </c>
      <c r="D40" s="19" t="s">
        <v>80</v>
      </c>
      <c r="E40" s="20" t="s">
        <v>75</v>
      </c>
      <c r="F40" s="33" t="s">
        <v>69</v>
      </c>
      <c r="G40" s="34" t="s">
        <v>69</v>
      </c>
      <c r="H40" s="39" t="s">
        <v>69</v>
      </c>
      <c r="I40" s="20" t="s">
        <v>81</v>
      </c>
      <c r="J40" s="18" t="s">
        <v>82</v>
      </c>
      <c r="K40" s="24" t="s">
        <v>72</v>
      </c>
    </row>
    <row r="41" spans="1:11" ht="114" customHeight="1" x14ac:dyDescent="0.2">
      <c r="A41" s="23"/>
      <c r="B41" s="18" t="s">
        <v>65</v>
      </c>
      <c r="C41" s="19" t="s">
        <v>83</v>
      </c>
      <c r="D41" s="19" t="s">
        <v>84</v>
      </c>
      <c r="E41" s="20" t="s">
        <v>85</v>
      </c>
      <c r="F41" s="33" t="s">
        <v>69</v>
      </c>
      <c r="G41" s="34" t="s">
        <v>69</v>
      </c>
      <c r="H41" s="39" t="s">
        <v>69</v>
      </c>
      <c r="I41" s="20" t="s">
        <v>86</v>
      </c>
      <c r="J41" s="18" t="s">
        <v>87</v>
      </c>
      <c r="K41" s="24" t="s">
        <v>72</v>
      </c>
    </row>
    <row r="42" spans="1:11" ht="102" customHeight="1" x14ac:dyDescent="0.2">
      <c r="A42" s="23"/>
      <c r="B42" s="18" t="s">
        <v>65</v>
      </c>
      <c r="C42" s="19" t="s">
        <v>88</v>
      </c>
      <c r="D42" s="19" t="s">
        <v>89</v>
      </c>
      <c r="E42" s="20" t="s">
        <v>68</v>
      </c>
      <c r="F42" s="33" t="s">
        <v>69</v>
      </c>
      <c r="G42" s="34" t="s">
        <v>69</v>
      </c>
      <c r="H42" s="39" t="s">
        <v>69</v>
      </c>
      <c r="I42" s="20" t="s">
        <v>90</v>
      </c>
      <c r="J42" s="18" t="s">
        <v>91</v>
      </c>
      <c r="K42" s="24" t="s">
        <v>72</v>
      </c>
    </row>
    <row r="43" spans="1:11" ht="111.75" customHeight="1" x14ac:dyDescent="0.2">
      <c r="A43" s="23"/>
      <c r="B43" s="18" t="s">
        <v>65</v>
      </c>
      <c r="C43" s="19" t="s">
        <v>92</v>
      </c>
      <c r="D43" s="19" t="s">
        <v>93</v>
      </c>
      <c r="E43" s="20" t="s">
        <v>94</v>
      </c>
      <c r="F43" s="33" t="s">
        <v>69</v>
      </c>
      <c r="G43" s="34" t="s">
        <v>69</v>
      </c>
      <c r="H43" s="39" t="s">
        <v>69</v>
      </c>
      <c r="I43" s="20" t="s">
        <v>95</v>
      </c>
      <c r="J43" s="18" t="s">
        <v>96</v>
      </c>
      <c r="K43" s="24" t="s">
        <v>72</v>
      </c>
    </row>
    <row r="44" spans="1:11" ht="147.75" customHeight="1" x14ac:dyDescent="0.2">
      <c r="A44" s="23"/>
      <c r="B44" s="18" t="s">
        <v>65</v>
      </c>
      <c r="C44" s="19" t="s">
        <v>97</v>
      </c>
      <c r="D44" s="19" t="s">
        <v>98</v>
      </c>
      <c r="E44" s="20" t="s">
        <v>99</v>
      </c>
      <c r="F44" s="33" t="s">
        <v>69</v>
      </c>
      <c r="G44" s="34" t="s">
        <v>69</v>
      </c>
      <c r="H44" s="39" t="s">
        <v>69</v>
      </c>
      <c r="I44" s="20" t="s">
        <v>100</v>
      </c>
      <c r="J44" s="18" t="s">
        <v>101</v>
      </c>
      <c r="K44" s="24" t="s">
        <v>72</v>
      </c>
    </row>
    <row r="45" spans="1:11" ht="147.75" customHeight="1" x14ac:dyDescent="0.2">
      <c r="A45" s="23"/>
      <c r="B45" s="18" t="s">
        <v>65</v>
      </c>
      <c r="C45" s="19" t="s">
        <v>102</v>
      </c>
      <c r="D45" s="19" t="s">
        <v>103</v>
      </c>
      <c r="E45" s="20" t="s">
        <v>99</v>
      </c>
      <c r="F45" s="33" t="s">
        <v>69</v>
      </c>
      <c r="G45" s="34" t="s">
        <v>69</v>
      </c>
      <c r="H45" s="39" t="s">
        <v>69</v>
      </c>
      <c r="I45" s="20" t="s">
        <v>104</v>
      </c>
      <c r="J45" s="18" t="s">
        <v>101</v>
      </c>
      <c r="K45" s="24" t="s">
        <v>72</v>
      </c>
    </row>
    <row r="46" spans="1:11" ht="150" customHeight="1" x14ac:dyDescent="0.2">
      <c r="A46" s="23"/>
      <c r="B46" s="18" t="s">
        <v>105</v>
      </c>
      <c r="C46" s="19" t="s">
        <v>106</v>
      </c>
      <c r="D46" s="19" t="s">
        <v>107</v>
      </c>
      <c r="E46" s="20" t="s">
        <v>108</v>
      </c>
      <c r="F46" s="33" t="s">
        <v>72</v>
      </c>
      <c r="G46" s="34" t="s">
        <v>69</v>
      </c>
      <c r="H46" s="39" t="s">
        <v>72</v>
      </c>
      <c r="I46" s="20" t="s">
        <v>109</v>
      </c>
      <c r="J46" s="18" t="s">
        <v>110</v>
      </c>
      <c r="K46" s="24" t="s">
        <v>72</v>
      </c>
    </row>
    <row r="47" spans="1:11" ht="95.25" customHeight="1" x14ac:dyDescent="0.2">
      <c r="A47" s="23"/>
      <c r="B47" s="18" t="s">
        <v>111</v>
      </c>
      <c r="C47" s="19" t="s">
        <v>112</v>
      </c>
      <c r="D47" s="19" t="s">
        <v>113</v>
      </c>
      <c r="E47" s="20" t="s">
        <v>114</v>
      </c>
      <c r="F47" s="33" t="s">
        <v>69</v>
      </c>
      <c r="G47" s="34" t="s">
        <v>69</v>
      </c>
      <c r="H47" s="39" t="s">
        <v>69</v>
      </c>
      <c r="I47" s="20" t="s">
        <v>115</v>
      </c>
      <c r="J47" s="18" t="s">
        <v>116</v>
      </c>
      <c r="K47" s="24" t="s">
        <v>72</v>
      </c>
    </row>
    <row r="48" spans="1:11" ht="125.25" customHeight="1" x14ac:dyDescent="0.2">
      <c r="A48" s="23"/>
      <c r="B48" s="18" t="s">
        <v>117</v>
      </c>
      <c r="C48" s="19" t="s">
        <v>118</v>
      </c>
      <c r="D48" s="19" t="s">
        <v>119</v>
      </c>
      <c r="E48" s="20" t="s">
        <v>120</v>
      </c>
      <c r="F48" s="33" t="s">
        <v>69</v>
      </c>
      <c r="G48" s="34" t="s">
        <v>69</v>
      </c>
      <c r="H48" s="39" t="s">
        <v>69</v>
      </c>
      <c r="I48" s="20" t="s">
        <v>121</v>
      </c>
      <c r="J48" s="18" t="s">
        <v>122</v>
      </c>
      <c r="K48" s="24" t="s">
        <v>72</v>
      </c>
    </row>
    <row r="49" spans="1:11" ht="146.25" customHeight="1" x14ac:dyDescent="0.2">
      <c r="A49" s="23"/>
      <c r="B49" s="18" t="s">
        <v>105</v>
      </c>
      <c r="C49" s="19" t="s">
        <v>123</v>
      </c>
      <c r="D49" s="19" t="s">
        <v>124</v>
      </c>
      <c r="E49" s="20" t="s">
        <v>125</v>
      </c>
      <c r="F49" s="33" t="s">
        <v>69</v>
      </c>
      <c r="G49" s="34" t="s">
        <v>69</v>
      </c>
      <c r="H49" s="39" t="s">
        <v>69</v>
      </c>
      <c r="I49" s="20" t="s">
        <v>126</v>
      </c>
      <c r="J49" s="18" t="s">
        <v>127</v>
      </c>
      <c r="K49" s="24" t="s">
        <v>72</v>
      </c>
    </row>
    <row r="50" spans="1:11" ht="227.25" customHeight="1" x14ac:dyDescent="0.2">
      <c r="A50" s="23"/>
      <c r="B50" s="18" t="s">
        <v>128</v>
      </c>
      <c r="C50" s="19" t="s">
        <v>129</v>
      </c>
      <c r="D50" s="19" t="s">
        <v>130</v>
      </c>
      <c r="E50" s="20" t="s">
        <v>131</v>
      </c>
      <c r="F50" s="33" t="s">
        <v>69</v>
      </c>
      <c r="G50" s="34" t="s">
        <v>69</v>
      </c>
      <c r="H50" s="39" t="s">
        <v>69</v>
      </c>
      <c r="I50" s="20" t="s">
        <v>132</v>
      </c>
      <c r="J50" s="18" t="s">
        <v>133</v>
      </c>
      <c r="K50" s="24" t="s">
        <v>72</v>
      </c>
    </row>
    <row r="51" spans="1:11" ht="227.25" customHeight="1" x14ac:dyDescent="0.2">
      <c r="A51" s="23"/>
      <c r="B51" s="18" t="s">
        <v>128</v>
      </c>
      <c r="C51" s="19" t="s">
        <v>134</v>
      </c>
      <c r="D51" s="19" t="s">
        <v>135</v>
      </c>
      <c r="E51" s="20" t="s">
        <v>136</v>
      </c>
      <c r="F51" s="33" t="s">
        <v>69</v>
      </c>
      <c r="G51" s="34" t="s">
        <v>72</v>
      </c>
      <c r="H51" s="39" t="s">
        <v>72</v>
      </c>
      <c r="I51" s="20" t="s">
        <v>137</v>
      </c>
      <c r="J51" s="18" t="s">
        <v>133</v>
      </c>
      <c r="K51" s="24" t="s">
        <v>72</v>
      </c>
    </row>
    <row r="52" spans="1:11" ht="341.25" customHeight="1" x14ac:dyDescent="0.2">
      <c r="A52" s="23"/>
      <c r="B52" s="18" t="s">
        <v>138</v>
      </c>
      <c r="C52" s="19" t="s">
        <v>73</v>
      </c>
      <c r="D52" s="19" t="s">
        <v>139</v>
      </c>
      <c r="E52" s="20" t="s">
        <v>140</v>
      </c>
      <c r="F52" s="33" t="s">
        <v>69</v>
      </c>
      <c r="G52" s="34" t="s">
        <v>69</v>
      </c>
      <c r="H52" s="39" t="s">
        <v>69</v>
      </c>
      <c r="I52" s="20" t="s">
        <v>141</v>
      </c>
      <c r="J52" s="43" t="s">
        <v>142</v>
      </c>
      <c r="K52" s="24" t="s">
        <v>72</v>
      </c>
    </row>
    <row r="53" spans="1:11" ht="341.25" customHeight="1" thickBot="1" x14ac:dyDescent="0.25">
      <c r="A53" s="23"/>
      <c r="B53" s="21" t="s">
        <v>143</v>
      </c>
      <c r="C53" s="22" t="s">
        <v>73</v>
      </c>
      <c r="D53" s="22" t="s">
        <v>144</v>
      </c>
      <c r="E53" s="37" t="s">
        <v>145</v>
      </c>
      <c r="F53" s="40" t="s">
        <v>69</v>
      </c>
      <c r="G53" s="38" t="s">
        <v>69</v>
      </c>
      <c r="H53" s="41" t="s">
        <v>69</v>
      </c>
      <c r="I53" s="37" t="s">
        <v>146</v>
      </c>
      <c r="J53" s="43" t="s">
        <v>142</v>
      </c>
      <c r="K53" s="25" t="s">
        <v>72</v>
      </c>
    </row>
    <row r="54" spans="1:11" ht="112.5" customHeight="1" thickTop="1" x14ac:dyDescent="0.2">
      <c r="A54" s="23"/>
      <c r="B54" s="50" t="s">
        <v>65</v>
      </c>
      <c r="C54" s="51" t="s">
        <v>147</v>
      </c>
      <c r="D54" s="51" t="s">
        <v>148</v>
      </c>
      <c r="E54" s="52" t="s">
        <v>149</v>
      </c>
      <c r="F54" s="53" t="s">
        <v>72</v>
      </c>
      <c r="G54" s="54" t="s">
        <v>69</v>
      </c>
      <c r="H54" s="55" t="s">
        <v>72</v>
      </c>
      <c r="I54" s="52" t="s">
        <v>150</v>
      </c>
      <c r="J54" s="50" t="s">
        <v>151</v>
      </c>
      <c r="K54" s="56" t="s">
        <v>152</v>
      </c>
    </row>
    <row r="55" spans="1:11" ht="102" x14ac:dyDescent="0.2">
      <c r="A55" s="23"/>
      <c r="B55" s="57" t="s">
        <v>153</v>
      </c>
      <c r="C55" s="57" t="s">
        <v>154</v>
      </c>
      <c r="D55" s="57" t="s">
        <v>155</v>
      </c>
      <c r="E55" s="57" t="s">
        <v>154</v>
      </c>
      <c r="F55" s="58" t="s">
        <v>72</v>
      </c>
      <c r="G55" s="58" t="s">
        <v>69</v>
      </c>
      <c r="H55" s="59" t="s">
        <v>72</v>
      </c>
      <c r="I55" s="57" t="s">
        <v>156</v>
      </c>
      <c r="J55" s="60" t="s">
        <v>157</v>
      </c>
      <c r="K55" s="57" t="s">
        <v>72</v>
      </c>
    </row>
    <row r="56" spans="1:11" ht="115.5" thickBot="1" x14ac:dyDescent="0.25">
      <c r="A56" s="8"/>
      <c r="B56" s="44" t="s">
        <v>158</v>
      </c>
      <c r="C56" s="45" t="s">
        <v>159</v>
      </c>
      <c r="D56" s="45" t="s">
        <v>160</v>
      </c>
      <c r="E56" s="46" t="s">
        <v>161</v>
      </c>
      <c r="F56" s="47" t="s">
        <v>72</v>
      </c>
      <c r="G56" s="48" t="s">
        <v>162</v>
      </c>
      <c r="H56" s="67" t="s">
        <v>69</v>
      </c>
      <c r="I56" s="46" t="s">
        <v>163</v>
      </c>
      <c r="J56" s="44" t="s">
        <v>164</v>
      </c>
      <c r="K56" s="49" t="s">
        <v>72</v>
      </c>
    </row>
    <row r="57" spans="1:11" ht="166.5" thickBot="1" x14ac:dyDescent="0.25">
      <c r="A57" s="8"/>
      <c r="B57" s="44" t="s">
        <v>128</v>
      </c>
      <c r="C57" s="45" t="s">
        <v>159</v>
      </c>
      <c r="D57" s="45" t="s">
        <v>165</v>
      </c>
      <c r="E57" s="46" t="s">
        <v>166</v>
      </c>
      <c r="F57" s="47" t="s">
        <v>72</v>
      </c>
      <c r="G57" s="48" t="s">
        <v>162</v>
      </c>
      <c r="H57" s="67" t="s">
        <v>69</v>
      </c>
      <c r="I57" s="46" t="s">
        <v>167</v>
      </c>
      <c r="J57" s="44" t="s">
        <v>168</v>
      </c>
      <c r="K57" s="49" t="s">
        <v>72</v>
      </c>
    </row>
    <row r="58" spans="1:11" ht="15.75" x14ac:dyDescent="0.25">
      <c r="A58" s="8"/>
      <c r="B58" s="68" t="s">
        <v>169</v>
      </c>
      <c r="C58" t="s">
        <v>170</v>
      </c>
      <c r="H58" s="32"/>
    </row>
    <row r="59" spans="1:11" ht="15.75" x14ac:dyDescent="0.25">
      <c r="A59" s="8"/>
      <c r="B59" s="69"/>
      <c r="C59" t="s">
        <v>171</v>
      </c>
      <c r="H59" s="32"/>
    </row>
    <row r="60" spans="1:11" ht="15.75" x14ac:dyDescent="0.25">
      <c r="A60" s="8"/>
      <c r="B60" s="69"/>
      <c r="H60" s="32"/>
    </row>
    <row r="61" spans="1:11" ht="15.75" hidden="1" x14ac:dyDescent="0.25">
      <c r="A61" s="8"/>
      <c r="B61" s="69"/>
      <c r="H61" s="32"/>
    </row>
    <row r="62" spans="1:11" hidden="1" x14ac:dyDescent="0.2">
      <c r="A62" s="8"/>
    </row>
    <row r="63" spans="1:11" hidden="1" x14ac:dyDescent="0.2">
      <c r="A63" s="8"/>
      <c r="C63" s="70" t="s">
        <v>152</v>
      </c>
      <c r="D63" s="70" t="s">
        <v>72</v>
      </c>
      <c r="E63" s="70" t="s">
        <v>69</v>
      </c>
      <c r="F63" s="70" t="s">
        <v>162</v>
      </c>
    </row>
    <row r="64" spans="1:11" hidden="1" x14ac:dyDescent="0.2">
      <c r="A64" s="8"/>
      <c r="B64" s="69" t="s">
        <v>162</v>
      </c>
      <c r="C64" s="16">
        <v>4</v>
      </c>
      <c r="D64" s="15">
        <v>8</v>
      </c>
      <c r="E64" s="14">
        <v>12</v>
      </c>
      <c r="F64" s="14">
        <v>16</v>
      </c>
    </row>
    <row r="65" spans="1:11" hidden="1" x14ac:dyDescent="0.2">
      <c r="A65" s="8"/>
      <c r="B65" s="69" t="s">
        <v>69</v>
      </c>
      <c r="C65" s="16">
        <v>3</v>
      </c>
      <c r="D65" s="15">
        <v>6</v>
      </c>
      <c r="E65" s="15">
        <v>9</v>
      </c>
      <c r="F65" s="14">
        <v>12</v>
      </c>
    </row>
    <row r="66" spans="1:11" hidden="1" x14ac:dyDescent="0.2">
      <c r="A66" s="8"/>
      <c r="B66" s="69" t="s">
        <v>72</v>
      </c>
      <c r="C66" s="16">
        <v>2</v>
      </c>
      <c r="D66" s="16">
        <v>4</v>
      </c>
      <c r="E66" s="15">
        <v>6</v>
      </c>
      <c r="F66" s="15">
        <v>8</v>
      </c>
    </row>
    <row r="67" spans="1:11" hidden="1" x14ac:dyDescent="0.2">
      <c r="A67" s="8"/>
      <c r="B67" s="69" t="s">
        <v>152</v>
      </c>
      <c r="C67" s="16">
        <v>1</v>
      </c>
      <c r="D67" s="16">
        <v>2</v>
      </c>
      <c r="E67" s="16">
        <v>3</v>
      </c>
      <c r="F67" s="16">
        <v>4</v>
      </c>
    </row>
    <row r="68" spans="1:11" hidden="1" x14ac:dyDescent="0.2">
      <c r="A68" s="8"/>
    </row>
    <row r="69" spans="1:11" hidden="1" x14ac:dyDescent="0.2">
      <c r="A69" s="8"/>
    </row>
    <row r="70" spans="1:11" hidden="1" x14ac:dyDescent="0.2">
      <c r="A70" s="8"/>
    </row>
    <row r="71" spans="1:11" hidden="1" x14ac:dyDescent="0.2">
      <c r="A71" s="8"/>
      <c r="F71" t="s">
        <v>152</v>
      </c>
      <c r="H71" s="13" t="e">
        <f>IF(#REF!="",0,IF(#REF!="Very low",1,IF(#REF!="Low",2,IF(#REF!="Medium",3,IF(#REF!="High",4,F52)))))</f>
        <v>#REF!</v>
      </c>
      <c r="I71" s="13" t="e">
        <f>IF(#REF!="",0,IF(#REF!="Very low",1,IF(#REF!="Low",2,IF(#REF!="Medium",3,IF(#REF!="High",4,G52)))))</f>
        <v>#REF!</v>
      </c>
      <c r="J71" s="17" t="e">
        <f>IF(H71*I71=0,"",IF(H71*I71&gt;0.5,H71*I71))</f>
        <v>#REF!</v>
      </c>
      <c r="K71" t="e">
        <f>IF(J71="","",IF(J71&lt;5, "Low",IF(J71&lt;11,"Medium",IF(J71&gt;11,"High"))))</f>
        <v>#REF!</v>
      </c>
    </row>
    <row r="72" spans="1:11" hidden="1" x14ac:dyDescent="0.2">
      <c r="A72" s="8"/>
      <c r="F72" t="s">
        <v>72</v>
      </c>
      <c r="H72" s="13">
        <f>IF(F52="",0,IF(F52="Very low",1,IF(F52="Low",2,IF(F52="Medium",3,IF(F52="High",4,#REF!)))))</f>
        <v>3</v>
      </c>
      <c r="I72" s="13">
        <f>IF(G52="",0,IF(G52="Very low",1,IF(G52="Low",2,IF(G52="Medium",3,IF(G52="High",4,#REF!)))))</f>
        <v>3</v>
      </c>
      <c r="J72" s="17">
        <f t="shared" ref="J72:J90" si="0">IF(H72*I72=0,"",IF(H72*I72&gt;0.5,H72*I72))</f>
        <v>9</v>
      </c>
      <c r="K72" t="str">
        <f t="shared" ref="K72:K90" si="1">IF(J72="","",IF(J72&lt;5, "Low",IF(J72&lt;11,"Medium",IF(J72&gt;11,"High"))))</f>
        <v>Medium</v>
      </c>
    </row>
    <row r="73" spans="1:11" hidden="1" x14ac:dyDescent="0.2">
      <c r="A73" s="8"/>
      <c r="F73" t="s">
        <v>69</v>
      </c>
      <c r="H73" s="13" t="e">
        <f>IF(#REF!="",0,IF(#REF!="Very low",1,IF(#REF!="Low",2,IF(#REF!="Medium",3,IF(#REF!="High",4,F38)))))</f>
        <v>#REF!</v>
      </c>
      <c r="I73" s="13" t="e">
        <f>IF(#REF!="",0,IF(#REF!="Very low",1,IF(#REF!="Low",2,IF(#REF!="Medium",3,IF(#REF!="High",4,G38)))))</f>
        <v>#REF!</v>
      </c>
      <c r="J73" s="17" t="e">
        <f t="shared" si="0"/>
        <v>#REF!</v>
      </c>
      <c r="K73" t="e">
        <f t="shared" si="1"/>
        <v>#REF!</v>
      </c>
    </row>
    <row r="74" spans="1:11" hidden="1" x14ac:dyDescent="0.2">
      <c r="A74" s="8"/>
      <c r="F74" t="s">
        <v>162</v>
      </c>
      <c r="H74" s="13">
        <f>IF(F38="",0,IF(F38="Very low",1,IF(F38="Low",2,IF(F38="Medium",3,IF(F38="High",4,F39)))))</f>
        <v>3</v>
      </c>
      <c r="I74" s="13">
        <f>IF(G38="",0,IF(G38="Very low",1,IF(G38="Low",2,IF(G38="Medium",3,IF(G38="High",4,G39)))))</f>
        <v>3</v>
      </c>
      <c r="J74" s="17">
        <f t="shared" si="0"/>
        <v>9</v>
      </c>
      <c r="K74" t="str">
        <f t="shared" si="1"/>
        <v>Medium</v>
      </c>
    </row>
    <row r="75" spans="1:11" hidden="1" x14ac:dyDescent="0.2">
      <c r="A75" s="8"/>
      <c r="H75" s="13">
        <f>IF(F39="",0,IF(F39="Very low",1,IF(F39="Low",2,IF(F39="Medium",3,IF(F39="High",4,#REF!)))))</f>
        <v>3</v>
      </c>
      <c r="I75" s="13">
        <f>IF(G39="",0,IF(G39="Very low",1,IF(G39="Low",2,IF(G39="Medium",3,IF(G39="High",4,#REF!)))))</f>
        <v>2</v>
      </c>
      <c r="J75" s="17">
        <f t="shared" si="0"/>
        <v>6</v>
      </c>
      <c r="K75" t="str">
        <f t="shared" si="1"/>
        <v>Medium</v>
      </c>
    </row>
    <row r="76" spans="1:11" hidden="1" x14ac:dyDescent="0.2">
      <c r="A76" s="8"/>
      <c r="H76" s="13" t="e">
        <f>IF(#REF!="",0,IF(#REF!="Very low",1,IF(#REF!="Low",2,IF(#REF!="Medium",3,IF(#REF!="High",4,F41)))))</f>
        <v>#REF!</v>
      </c>
      <c r="I76" s="13" t="e">
        <f>IF(#REF!="",0,IF(#REF!="Very low",1,IF(#REF!="Low",2,IF(#REF!="Medium",3,IF(#REF!="High",4,G41)))))</f>
        <v>#REF!</v>
      </c>
      <c r="J76" s="17" t="e">
        <f t="shared" si="0"/>
        <v>#REF!</v>
      </c>
      <c r="K76" t="e">
        <f t="shared" si="1"/>
        <v>#REF!</v>
      </c>
    </row>
    <row r="77" spans="1:11" hidden="1" x14ac:dyDescent="0.2">
      <c r="A77" s="8"/>
      <c r="H77" s="13">
        <f>IF(F41="",0,IF(F41="Very low",1,IF(F41="Low",2,IF(F41="Medium",3,IF(F41="High",4,F42)))))</f>
        <v>3</v>
      </c>
      <c r="I77" s="13">
        <f>IF(G41="",0,IF(G41="Very low",1,IF(G41="Low",2,IF(G41="Medium",3,IF(G41="High",4,G42)))))</f>
        <v>3</v>
      </c>
      <c r="J77" s="17">
        <f t="shared" si="0"/>
        <v>9</v>
      </c>
      <c r="K77" t="str">
        <f t="shared" si="1"/>
        <v>Medium</v>
      </c>
    </row>
    <row r="78" spans="1:11" hidden="1" x14ac:dyDescent="0.2">
      <c r="A78" s="8"/>
      <c r="H78" s="13">
        <f>IF(F42="",0,IF(F42="Very low",1,IF(F42="Low",2,IF(F42="Medium",3,IF(F42="High",4,#REF!)))))</f>
        <v>3</v>
      </c>
      <c r="I78" s="13">
        <f>IF(G42="",0,IF(G42="Very low",1,IF(G42="Low",2,IF(G42="Medium",3,IF(G42="High",4,#REF!)))))</f>
        <v>3</v>
      </c>
      <c r="J78" s="17">
        <f t="shared" si="0"/>
        <v>9</v>
      </c>
      <c r="K78" t="str">
        <f t="shared" si="1"/>
        <v>Medium</v>
      </c>
    </row>
    <row r="79" spans="1:11" hidden="1" x14ac:dyDescent="0.2">
      <c r="A79" s="8"/>
      <c r="C79" t="s">
        <v>152</v>
      </c>
      <c r="D79" t="s">
        <v>72</v>
      </c>
      <c r="E79" t="s">
        <v>69</v>
      </c>
      <c r="F79" t="s">
        <v>162</v>
      </c>
      <c r="H79" s="13" t="e">
        <f>IF(#REF!="",0,IF(#REF!="Very low",1,IF(#REF!="Low",2,IF(#REF!="Medium",3,IF(#REF!="High",4,#REF!)))))</f>
        <v>#REF!</v>
      </c>
      <c r="I79" s="13" t="e">
        <f>IF(#REF!="",0,IF(#REF!="Very low",1,IF(#REF!="Low",2,IF(#REF!="Medium",3,IF(#REF!="High",4,#REF!)))))</f>
        <v>#REF!</v>
      </c>
      <c r="J79" s="17" t="e">
        <f t="shared" si="0"/>
        <v>#REF!</v>
      </c>
      <c r="K79" t="e">
        <f t="shared" si="1"/>
        <v>#REF!</v>
      </c>
    </row>
    <row r="80" spans="1:11" hidden="1" x14ac:dyDescent="0.2">
      <c r="A80" s="8"/>
      <c r="B80" t="s">
        <v>152</v>
      </c>
      <c r="C80" s="16">
        <v>1</v>
      </c>
      <c r="D80" s="16">
        <v>2</v>
      </c>
      <c r="E80" s="16">
        <v>3</v>
      </c>
      <c r="F80" s="16">
        <v>4</v>
      </c>
      <c r="H80" s="13" t="e">
        <f>IF(#REF!="",0,IF(#REF!="Very low",1,IF(#REF!="Low",2,IF(#REF!="Medium",3,IF(#REF!="High",4,F44)))))</f>
        <v>#REF!</v>
      </c>
      <c r="I80" s="13" t="e">
        <f>IF(#REF!="",0,IF(#REF!="Very low",1,IF(#REF!="Low",2,IF(#REF!="Medium",3,IF(#REF!="High",4,G44)))))</f>
        <v>#REF!</v>
      </c>
      <c r="J80" s="17" t="e">
        <f t="shared" si="0"/>
        <v>#REF!</v>
      </c>
      <c r="K80" t="e">
        <f t="shared" si="1"/>
        <v>#REF!</v>
      </c>
    </row>
    <row r="81" spans="1:11" hidden="1" x14ac:dyDescent="0.2">
      <c r="A81" s="8"/>
      <c r="B81" t="s">
        <v>72</v>
      </c>
      <c r="C81" s="16">
        <v>2</v>
      </c>
      <c r="D81" s="16">
        <v>4</v>
      </c>
      <c r="E81" s="15">
        <v>6</v>
      </c>
      <c r="F81" s="15">
        <v>8</v>
      </c>
      <c r="H81" s="13">
        <f>IF(F44="",0,IF(F44="Very low",1,IF(F44="Low",2,IF(F44="Medium",3,IF(F44="High",4,#REF!)))))</f>
        <v>3</v>
      </c>
      <c r="I81" s="13">
        <f>IF(G44="",0,IF(G44="Very low",1,IF(G44="Low",2,IF(G44="Medium",3,IF(G44="High",4,#REF!)))))</f>
        <v>3</v>
      </c>
      <c r="J81" s="17">
        <f t="shared" si="0"/>
        <v>9</v>
      </c>
      <c r="K81" t="str">
        <f t="shared" si="1"/>
        <v>Medium</v>
      </c>
    </row>
    <row r="82" spans="1:11" hidden="1" x14ac:dyDescent="0.2">
      <c r="A82" s="8"/>
      <c r="B82" t="s">
        <v>69</v>
      </c>
      <c r="C82" s="16">
        <v>3</v>
      </c>
      <c r="D82" s="15">
        <v>6</v>
      </c>
      <c r="E82" s="15">
        <v>9</v>
      </c>
      <c r="F82" s="14">
        <v>12</v>
      </c>
      <c r="H82" s="13" t="e">
        <f>IF(#REF!="",0,IF(#REF!="Very low",1,IF(#REF!="Low",2,IF(#REF!="Medium",3,IF(#REF!="High",4,#REF!)))))</f>
        <v>#REF!</v>
      </c>
      <c r="I82" s="13" t="e">
        <f>IF(#REF!="",0,IF(#REF!="Very low",1,IF(#REF!="Low",2,IF(#REF!="Medium",3,IF(#REF!="High",4,#REF!)))))</f>
        <v>#REF!</v>
      </c>
      <c r="J82" s="17" t="e">
        <f t="shared" si="0"/>
        <v>#REF!</v>
      </c>
      <c r="K82" t="e">
        <f t="shared" si="1"/>
        <v>#REF!</v>
      </c>
    </row>
    <row r="83" spans="1:11" hidden="1" x14ac:dyDescent="0.2">
      <c r="A83" s="8"/>
      <c r="B83" t="s">
        <v>162</v>
      </c>
      <c r="C83" s="16">
        <v>4</v>
      </c>
      <c r="D83" s="15">
        <v>8</v>
      </c>
      <c r="E83" s="14">
        <v>12</v>
      </c>
      <c r="F83" s="14">
        <v>16</v>
      </c>
      <c r="H83" s="13" t="e">
        <f>IF(#REF!="",0,IF(#REF!="Very low",1,IF(#REF!="Low",2,IF(#REF!="Medium",3,IF(#REF!="High",4,#REF!)))))</f>
        <v>#REF!</v>
      </c>
      <c r="I83" s="13" t="e">
        <f>IF(#REF!="",0,IF(#REF!="Very low",1,IF(#REF!="Low",2,IF(#REF!="Medium",3,IF(#REF!="High",4,#REF!)))))</f>
        <v>#REF!</v>
      </c>
      <c r="J83" s="17" t="e">
        <f t="shared" si="0"/>
        <v>#REF!</v>
      </c>
      <c r="K83" t="e">
        <f t="shared" si="1"/>
        <v>#REF!</v>
      </c>
    </row>
    <row r="84" spans="1:11" hidden="1" x14ac:dyDescent="0.2">
      <c r="A84" s="8"/>
      <c r="H84" s="13" t="e">
        <f>IF(#REF!="",0,IF(#REF!="Very low",1,IF(#REF!="Low",2,IF(#REF!="Medium",3,IF(#REF!="High",4,#REF!)))))</f>
        <v>#REF!</v>
      </c>
      <c r="I84" s="13" t="e">
        <f>IF(#REF!="",0,IF(#REF!="Very low",1,IF(#REF!="Low",2,IF(#REF!="Medium",3,IF(#REF!="High",4,#REF!)))))</f>
        <v>#REF!</v>
      </c>
      <c r="J84" s="17" t="e">
        <f t="shared" si="0"/>
        <v>#REF!</v>
      </c>
      <c r="K84" t="e">
        <f t="shared" si="1"/>
        <v>#REF!</v>
      </c>
    </row>
    <row r="85" spans="1:11" hidden="1" x14ac:dyDescent="0.2">
      <c r="A85" s="8"/>
      <c r="H85" s="13" t="e">
        <f>IF(#REF!="",0,IF(#REF!="Very low",1,IF(#REF!="Low",2,IF(#REF!="Medium",3,IF(#REF!="High",4,#REF!)))))</f>
        <v>#REF!</v>
      </c>
      <c r="I85" s="13" t="e">
        <f>IF(#REF!="",0,IF(#REF!="Very low",1,IF(#REF!="Low",2,IF(#REF!="Medium",3,IF(#REF!="High",4,#REF!)))))</f>
        <v>#REF!</v>
      </c>
      <c r="J85" s="17" t="e">
        <f t="shared" si="0"/>
        <v>#REF!</v>
      </c>
      <c r="K85" t="e">
        <f t="shared" si="1"/>
        <v>#REF!</v>
      </c>
    </row>
    <row r="86" spans="1:11" hidden="1" x14ac:dyDescent="0.2">
      <c r="A86" s="8"/>
      <c r="H86" s="13" t="e">
        <f>IF(#REF!="",0,IF(#REF!="Very low",1,IF(#REF!="Low",2,IF(#REF!="Medium",3,IF(#REF!="High",4,#REF!)))))</f>
        <v>#REF!</v>
      </c>
      <c r="I86" s="13" t="e">
        <f>IF(#REF!="",0,IF(#REF!="Very low",1,IF(#REF!="Low",2,IF(#REF!="Medium",3,IF(#REF!="High",4,#REF!)))))</f>
        <v>#REF!</v>
      </c>
      <c r="J86" s="17" t="e">
        <f t="shared" si="0"/>
        <v>#REF!</v>
      </c>
      <c r="K86" t="e">
        <f t="shared" si="1"/>
        <v>#REF!</v>
      </c>
    </row>
    <row r="87" spans="1:11" hidden="1" x14ac:dyDescent="0.2">
      <c r="A87" s="8"/>
      <c r="H87" s="13" t="e">
        <f>IF(#REF!="",0,IF(#REF!="Very low",1,IF(#REF!="Low",2,IF(#REF!="Medium",3,IF(#REF!="High",4,#REF!)))))</f>
        <v>#REF!</v>
      </c>
      <c r="I87" s="13" t="e">
        <f>IF(#REF!="",0,IF(#REF!="Very low",1,IF(#REF!="Low",2,IF(#REF!="Medium",3,IF(#REF!="High",4,#REF!)))))</f>
        <v>#REF!</v>
      </c>
      <c r="J87" s="17" t="e">
        <f t="shared" si="0"/>
        <v>#REF!</v>
      </c>
      <c r="K87" t="e">
        <f t="shared" si="1"/>
        <v>#REF!</v>
      </c>
    </row>
    <row r="88" spans="1:11" hidden="1" x14ac:dyDescent="0.2">
      <c r="A88" s="8"/>
      <c r="H88" s="13" t="e">
        <f>IF(#REF!="",0,IF(#REF!="Very low",1,IF(#REF!="Low",2,IF(#REF!="Medium",3,IF(#REF!="High",4,#REF!)))))</f>
        <v>#REF!</v>
      </c>
      <c r="I88" s="13" t="e">
        <f>IF(#REF!="",0,IF(#REF!="Very low",1,IF(#REF!="Low",2,IF(#REF!="Medium",3,IF(#REF!="High",4,#REF!)))))</f>
        <v>#REF!</v>
      </c>
      <c r="J88" s="17" t="e">
        <f t="shared" si="0"/>
        <v>#REF!</v>
      </c>
      <c r="K88" t="e">
        <f t="shared" si="1"/>
        <v>#REF!</v>
      </c>
    </row>
    <row r="89" spans="1:11" hidden="1" x14ac:dyDescent="0.2">
      <c r="A89" s="8"/>
      <c r="H89" s="13" t="e">
        <f>IF(#REF!="",0,IF(#REF!="Very low",1,IF(#REF!="Low",2,IF(#REF!="Medium",3,IF(#REF!="High",4,#REF!)))))</f>
        <v>#REF!</v>
      </c>
      <c r="I89" s="13" t="e">
        <f>IF(#REF!="",0,IF(#REF!="Very low",1,IF(#REF!="Low",2,IF(#REF!="Medium",3,IF(#REF!="High",4,#REF!)))))</f>
        <v>#REF!</v>
      </c>
      <c r="J89" s="17" t="e">
        <f t="shared" si="0"/>
        <v>#REF!</v>
      </c>
      <c r="K89" t="e">
        <f t="shared" si="1"/>
        <v>#REF!</v>
      </c>
    </row>
    <row r="90" spans="1:11" hidden="1" x14ac:dyDescent="0.2">
      <c r="A90" s="8"/>
      <c r="H90" s="13" t="e">
        <f>IF(#REF!="",0,IF(#REF!="Very low",1,IF(#REF!="Low",2,IF(#REF!="Medium",3,IF(#REF!="High",4,F56)))))</f>
        <v>#REF!</v>
      </c>
      <c r="I90" s="13" t="e">
        <f>IF(#REF!="",0,IF(#REF!="Very low",1,IF(#REF!="Low",2,IF(#REF!="Medium",3,IF(#REF!="High",4,G56)))))</f>
        <v>#REF!</v>
      </c>
      <c r="J90" s="17" t="e">
        <f t="shared" si="0"/>
        <v>#REF!</v>
      </c>
      <c r="K90" t="e">
        <f t="shared" si="1"/>
        <v>#REF!</v>
      </c>
    </row>
    <row r="91" spans="1:11" hidden="1" x14ac:dyDescent="0.2">
      <c r="A91" s="8"/>
    </row>
    <row r="92" spans="1:11" hidden="1" x14ac:dyDescent="0.2"/>
    <row r="93" spans="1:11" hidden="1" x14ac:dyDescent="0.2"/>
    <row r="94" spans="1:11" hidden="1" x14ac:dyDescent="0.2"/>
    <row r="128" ht="13.5" customHeight="1" x14ac:dyDescent="0.2"/>
  </sheetData>
  <sheetProtection selectLockedCells="1"/>
  <mergeCells count="5">
    <mergeCell ref="F12:J12"/>
    <mergeCell ref="F4:J4"/>
    <mergeCell ref="F6:J6"/>
    <mergeCell ref="F8:J8"/>
    <mergeCell ref="F10:J10"/>
  </mergeCells>
  <phoneticPr fontId="0" type="noConversion"/>
  <dataValidations count="2">
    <dataValidation type="list" allowBlank="1" showInputMessage="1" showErrorMessage="1" sqref="F38:G44 F46:G55" xr:uid="{00000000-0002-0000-0000-000000000000}">
      <formula1>$F$71:$F$75</formula1>
    </dataValidation>
    <dataValidation type="list" allowBlank="1" showInputMessage="1" showErrorMessage="1" sqref="F45:G45" xr:uid="{00000000-0002-0000-0000-000001000000}">
      <formula1>$F$70:$F$75</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SR2008No15GRA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Props1.xml><?xml version="1.0" encoding="utf-8"?>
<ds:datastoreItem xmlns:ds="http://schemas.openxmlformats.org/officeDocument/2006/customXml" ds:itemID="{EE9D1DA0-531F-4808-8DCB-0BFAF89582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b270c1-eef4-4c01-b2a6-f58cdd2b8ede"/>
    <ds:schemaRef ds:uri="662745e8-e224-48e8-a2e3-254862b8c2f5"/>
    <ds:schemaRef ds:uri="a419be38-4df6-424f-97b0-bdabc0d490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5D9A70-4C6B-4B2C-ACB2-E08FAE90EF9B}">
  <ds:schemaRefs>
    <ds:schemaRef ds:uri="http://schemas.microsoft.com/sharepoint/v3/contenttype/forms"/>
  </ds:schemaRefs>
</ds:datastoreItem>
</file>

<file path=customXml/itemProps3.xml><?xml version="1.0" encoding="utf-8"?>
<ds:datastoreItem xmlns:ds="http://schemas.openxmlformats.org/officeDocument/2006/customXml" ds:itemID="{97CD3C73-99FB-4501-9827-870D4B2A43D4}">
  <ds:schemaRefs>
    <ds:schemaRef ds:uri="http://schemas.microsoft.com/office/2006/metadata/properties"/>
    <ds:schemaRef ds:uri="http://schemas.microsoft.com/office/infopath/2007/PartnerControls"/>
    <ds:schemaRef ds:uri="10b270c1-eef4-4c01-b2a6-f58cdd2b8ede"/>
    <ds:schemaRef ds:uri="662745e8-e224-48e8-a2e3-254862b8c2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Withdrawn</vt:lpstr>
      <vt:lpstr>Standard Permit GRA1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GRA SR 2008 No 15</dc:title>
  <dc:subject/>
  <dc:creator/>
  <cp:keywords/>
  <dc:description>207_06_SD33; Version 2_x000d_
Issue date: 22/02/07_x000d_
review due: 22/05/08</dc:description>
  <cp:lastModifiedBy>Hattersley, Amy</cp:lastModifiedBy>
  <cp:revision/>
  <dcterms:created xsi:type="dcterms:W3CDTF">2005-05-04T08:30:35Z</dcterms:created>
  <dcterms:modified xsi:type="dcterms:W3CDTF">2025-01-28T12:24:53Z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1315293463</vt:i4>
  </property>
  <property fmtid="{D5CDD505-2E9C-101B-9397-08002B2CF9AE}" pid="4" name="_EmailSubject">
    <vt:lpwstr>batch addition / removal</vt:lpwstr>
  </property>
  <property fmtid="{D5CDD505-2E9C-101B-9397-08002B2CF9AE}" pid="5" name="_AuthorEmail">
    <vt:lpwstr>Document-Management.Bristol4.HO@environment-agency.gov.uk</vt:lpwstr>
  </property>
  <property fmtid="{D5CDD505-2E9C-101B-9397-08002B2CF9AE}" pid="6" name="_AuthorEmailDisplayName">
    <vt:lpwstr>Document-Management</vt:lpwstr>
  </property>
  <property fmtid="{D5CDD505-2E9C-101B-9397-08002B2CF9AE}" pid="7" name="_ReviewingToolsShownOnce">
    <vt:lpwstr/>
  </property>
  <property fmtid="{D5CDD505-2E9C-101B-9397-08002B2CF9AE}" pid="8" name="ContentTypeId">
    <vt:lpwstr>0x010100FEFE5F54692E514CB2AEA097AE037329</vt:lpwstr>
  </property>
  <property fmtid="{D5CDD505-2E9C-101B-9397-08002B2CF9AE}" pid="9" name="MediaServiceImageTags">
    <vt:lpwstr/>
  </property>
</Properties>
</file>