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8D6550FA-096E-4D0D-92A0-5A4667933C09}" xr6:coauthVersionLast="47" xr6:coauthVersionMax="47" xr10:uidLastSave="{00000000-0000-0000-0000-000000000000}"/>
  <bookViews>
    <workbookView xWindow="-110" yWindow="-110" windowWidth="19420" windowHeight="1042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V13" i="5"/>
  <c r="R13" i="5"/>
  <c r="W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V7" i="5"/>
  <c r="U7" i="5"/>
  <c r="T13" i="5"/>
  <c r="T7" i="5"/>
  <c r="R7" i="5"/>
  <c r="W7" i="5"/>
  <c r="S13" i="5"/>
  <c r="S7" i="5"/>
  <c r="U13" i="5"/>
  <c r="Q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S14" i="5"/>
  <c r="U14" i="5"/>
  <c r="R14" i="5"/>
  <c r="V14" i="5"/>
  <c r="W14" i="5"/>
  <c r="T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B7" i="5"/>
  <c r="V15" i="5"/>
  <c r="P7" i="5"/>
  <c r="U15" i="5"/>
  <c r="N7" i="5"/>
  <c r="H7" i="5"/>
  <c r="L7" i="5"/>
  <c r="S15" i="5"/>
  <c r="G7" i="5"/>
  <c r="K7" i="5"/>
  <c r="W15" i="5"/>
  <c r="C7" i="5"/>
  <c r="T15" i="5"/>
  <c r="D7" i="5"/>
  <c r="O7" i="5"/>
  <c r="R15" i="5"/>
  <c r="F7" i="5"/>
  <c r="J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I7" i="5"/>
  <c r="Q8" i="5"/>
  <c r="K14" i="5"/>
  <c r="D8" i="5"/>
  <c r="L13" i="5"/>
  <c r="I8" i="5"/>
  <c r="C8" i="5"/>
  <c r="E7" i="5"/>
  <c r="F14" i="5"/>
  <c r="H14" i="5"/>
  <c r="K8" i="5"/>
  <c r="N8" i="5"/>
  <c r="F8" i="5"/>
  <c r="M7" i="5"/>
  <c r="C14" i="5"/>
  <c r="E14" i="5"/>
  <c r="H8" i="5"/>
  <c r="L8" i="5"/>
  <c r="O8" i="5"/>
  <c r="P14" i="5"/>
  <c r="I14" i="5"/>
  <c r="N14" i="5"/>
  <c r="D14" i="5"/>
  <c r="G14" i="5"/>
  <c r="J8" i="5"/>
  <c r="M14" i="5"/>
  <c r="G8" i="5"/>
  <c r="B8" i="5"/>
  <c r="P8" i="5"/>
  <c r="Q14" i="5"/>
  <c r="E8"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P15" i="5"/>
  <c r="F15" i="5"/>
  <c r="D13" i="5"/>
  <c r="B13" i="5"/>
  <c r="Q13" i="5"/>
  <c r="J15" i="5"/>
  <c r="C13" i="5"/>
  <c r="E9" i="5"/>
  <c r="V8" i="5"/>
  <c r="W8" i="5"/>
  <c r="E15" i="5"/>
  <c r="O14" i="5"/>
  <c r="B14" i="5"/>
  <c r="Q15" i="5"/>
  <c r="F13" i="5"/>
  <c r="K15" i="5"/>
  <c r="D15" i="5"/>
  <c r="T8" i="5"/>
  <c r="J14" i="5"/>
  <c r="M13" i="5"/>
  <c r="A14" i="5"/>
  <c r="M8" i="5"/>
  <c r="G15" i="5"/>
  <c r="B9" i="5"/>
  <c r="H13" i="5"/>
  <c r="G13" i="5"/>
  <c r="R8" i="5"/>
  <c r="K13" i="5"/>
  <c r="U8" i="5"/>
  <c r="L14" i="5"/>
  <c r="I9" i="5"/>
  <c r="A13" i="5"/>
  <c r="S8" i="5"/>
  <c r="M15" i="5"/>
  <c r="E13" i="5"/>
  <c r="Q9" i="5"/>
  <c r="C9" i="5"/>
  <c r="O13" i="5"/>
  <c r="O9" i="5"/>
  <c r="P9" i="5"/>
  <c r="P13" i="5"/>
  <c r="N9" i="5"/>
  <c r="G9" i="5"/>
  <c r="D9" i="5"/>
  <c r="N15" i="5"/>
  <c r="I15" i="5"/>
  <c r="N13"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C15" i="5"/>
  <c r="F9" i="5"/>
  <c r="L9" i="5"/>
  <c r="E10" i="5"/>
  <c r="U9" i="5"/>
  <c r="Q10" i="5"/>
  <c r="V9" i="5"/>
  <c r="I13" i="5"/>
  <c r="O15" i="5"/>
  <c r="D10" i="5"/>
  <c r="S9" i="5"/>
  <c r="G10" i="5"/>
  <c r="L10" i="5"/>
  <c r="A15" i="5"/>
  <c r="J13" i="5"/>
  <c r="M10" i="5"/>
  <c r="J9" i="5"/>
  <c r="R9" i="5"/>
  <c r="M9" i="5"/>
  <c r="W9" i="5"/>
  <c r="K9" i="5"/>
  <c r="P10" i="5"/>
  <c r="L15" i="5"/>
  <c r="B10" i="5"/>
  <c r="K10" i="5"/>
  <c r="T9" i="5"/>
  <c r="B15" i="5"/>
  <c r="H9" i="5"/>
  <c r="J10" i="5"/>
  <c r="H15" i="5"/>
  <c r="H10" i="5"/>
  <c r="N10" i="5"/>
  <c r="O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E11" i="5"/>
  <c r="Q11" i="5"/>
  <c r="F10" i="5"/>
  <c r="V10" i="5"/>
  <c r="T10" i="5"/>
  <c r="W10" i="5"/>
  <c r="U10" i="5"/>
  <c r="F11" i="5"/>
  <c r="B11" i="5"/>
  <c r="C10" i="5"/>
  <c r="S10" i="5"/>
  <c r="R10" i="5"/>
  <c r="K11" i="5"/>
  <c r="I10" i="5"/>
  <c r="D11" i="5"/>
  <c r="M11" i="5"/>
  <c r="L11" i="5"/>
  <c r="N11" i="5"/>
  <c r="J11" i="5"/>
  <c r="C11" i="5"/>
  <c r="G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W11" i="5"/>
  <c r="P11" i="5"/>
  <c r="S11" i="5"/>
  <c r="V11" i="5"/>
  <c r="H11" i="5"/>
  <c r="O11" i="5"/>
  <c r="I11" i="5"/>
  <c r="R11" i="5"/>
  <c r="T11" i="5"/>
  <c r="U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U16" i="5"/>
  <c r="W16" i="5"/>
  <c r="V16" i="5"/>
  <c r="S16" i="5"/>
  <c r="T16" i="5"/>
  <c r="R16" i="5"/>
  <c r="AM34" i="9" l="1"/>
  <c r="AK34" i="9"/>
  <c r="AN34" i="9"/>
  <c r="AI34" i="9"/>
  <c r="AL34" i="9"/>
  <c r="AJ34" i="9"/>
  <c r="AF31" i="9"/>
  <c r="X31" i="9"/>
  <c r="AE31" i="9"/>
  <c r="W31" i="9"/>
  <c r="AD31" i="9"/>
  <c r="V31" i="9"/>
  <c r="AC31" i="9"/>
  <c r="U31" i="9"/>
  <c r="AB31" i="9"/>
  <c r="T31" i="9"/>
  <c r="AH31" i="9"/>
  <c r="Z31" i="9"/>
  <c r="R31" i="9"/>
  <c r="AA31" i="9"/>
  <c r="AG31" i="9"/>
  <c r="Y31" i="9"/>
  <c r="S31" i="9"/>
  <c r="V17" i="5"/>
  <c r="W17" i="5"/>
  <c r="T17" i="5"/>
  <c r="U17" i="5"/>
  <c r="S17" i="5"/>
  <c r="R17" i="5"/>
  <c r="AD32" i="9" l="1"/>
  <c r="V32" i="9"/>
  <c r="AC32" i="9"/>
  <c r="U32" i="9"/>
  <c r="AB32" i="9"/>
  <c r="T32" i="9"/>
  <c r="AG32" i="9"/>
  <c r="AA32" i="9"/>
  <c r="S32" i="9"/>
  <c r="AH32" i="9"/>
  <c r="Z32" i="9"/>
  <c r="R32" i="9"/>
  <c r="AF32" i="9"/>
  <c r="X32" i="9"/>
  <c r="Y32" i="9"/>
  <c r="AE32" i="9"/>
  <c r="W32" i="9"/>
  <c r="F16" i="5"/>
  <c r="V18" i="5"/>
  <c r="U18" i="5"/>
  <c r="S18" i="5"/>
  <c r="R18" i="5"/>
  <c r="W18" i="5"/>
  <c r="G16" i="5"/>
  <c r="T18" i="5"/>
  <c r="I16" i="5"/>
  <c r="D16" i="5"/>
  <c r="Q16" i="5"/>
  <c r="C16" i="5"/>
  <c r="P16" i="5"/>
  <c r="H16" i="5"/>
  <c r="N16" i="5"/>
  <c r="U19" i="5" l="1"/>
  <c r="S19" i="5"/>
  <c r="W19" i="5"/>
  <c r="T19" i="5"/>
  <c r="V19" i="5"/>
  <c r="R19" i="5"/>
  <c r="AB33" i="9"/>
  <c r="T33" i="9"/>
  <c r="AE33" i="9"/>
  <c r="AA33" i="9"/>
  <c r="S33" i="9"/>
  <c r="W33" i="9"/>
  <c r="AH33" i="9"/>
  <c r="Z33" i="9"/>
  <c r="R33" i="9"/>
  <c r="AG33" i="9"/>
  <c r="Y33" i="9"/>
  <c r="AF33" i="9"/>
  <c r="X33" i="9"/>
  <c r="AD33" i="9"/>
  <c r="V33" i="9"/>
  <c r="AC33" i="9"/>
  <c r="U33" i="9"/>
  <c r="K16" i="5"/>
  <c r="J16" i="5"/>
  <c r="M16" i="5"/>
  <c r="O17" i="5"/>
  <c r="L16" i="5"/>
  <c r="E16" i="5"/>
  <c r="O16" i="5"/>
  <c r="G17" i="5"/>
  <c r="B16" i="5"/>
  <c r="B17" i="5"/>
  <c r="F17" i="5"/>
  <c r="A16" i="5"/>
  <c r="N17" i="5"/>
  <c r="Q17" i="5"/>
  <c r="J17" i="5"/>
  <c r="K17" i="5"/>
  <c r="C17" i="5"/>
  <c r="D17" i="5"/>
  <c r="AH34" i="9" l="1"/>
  <c r="Z34" i="9"/>
  <c r="R34" i="9"/>
  <c r="AG34" i="9"/>
  <c r="Y34" i="9"/>
  <c r="AF34" i="9"/>
  <c r="X34" i="9"/>
  <c r="AE34" i="9"/>
  <c r="W34" i="9"/>
  <c r="U34" i="9"/>
  <c r="AD34" i="9"/>
  <c r="V34" i="9"/>
  <c r="AC34" i="9"/>
  <c r="AB34" i="9"/>
  <c r="T34" i="9"/>
  <c r="AA34" i="9"/>
  <c r="S34" i="9"/>
  <c r="I17" i="5"/>
  <c r="L18" i="5"/>
  <c r="P17" i="5"/>
  <c r="A17" i="5"/>
  <c r="O18" i="5"/>
  <c r="Q18" i="5"/>
  <c r="M17" i="5"/>
  <c r="K18" i="5"/>
  <c r="H17" i="5"/>
  <c r="L17" i="5"/>
  <c r="F18" i="5"/>
  <c r="E17" i="5"/>
  <c r="M18" i="5"/>
  <c r="D18" i="5"/>
  <c r="A18" i="5"/>
  <c r="G18" i="5"/>
  <c r="N18" i="5"/>
  <c r="H18" i="5"/>
  <c r="J18" i="5"/>
  <c r="J19" i="5" l="1"/>
  <c r="Q19" i="5"/>
  <c r="H19" i="5"/>
  <c r="K19" i="5"/>
  <c r="M19" i="5"/>
  <c r="F19" i="5"/>
  <c r="D19" i="5"/>
  <c r="O19" i="5"/>
  <c r="G19" i="5"/>
  <c r="L19" i="5"/>
  <c r="N19" i="5"/>
  <c r="E18" i="5"/>
  <c r="B18" i="5"/>
  <c r="P18" i="5"/>
  <c r="C18" i="5"/>
  <c r="I18" i="5"/>
  <c r="I19" i="5" l="1"/>
  <c r="B19" i="5"/>
  <c r="P19" i="5"/>
  <c r="C19" i="5"/>
  <c r="E19" i="5"/>
</calcChain>
</file>

<file path=xl/sharedStrings.xml><?xml version="1.0" encoding="utf-8"?>
<sst xmlns="http://schemas.openxmlformats.org/spreadsheetml/2006/main" count="1957" uniqueCount="612">
  <si>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</si>
  <si>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</si>
  <si>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</si>
  <si>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</si>
  <si>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</si>
  <si>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</si>
  <si>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</si>
  <si>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</si>
  <si>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</si>
  <si>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</si>
  <si>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</si>
  <si>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</si>
  <si>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</si>
  <si>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</si>
  <si>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</si>
  <si>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</si>
  <si>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</si>
  <si>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</si>
  <si>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</si>
  <si>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</si>
  <si>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</si>
  <si>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</si>
  <si>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</si>
  <si>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</si>
  <si>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</si>
  <si>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</si>
  <si>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</si>
  <si>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</si>
  <si>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</si>
  <si>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</si>
  <si>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</si>
  <si>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</si>
  <si>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</si>
  <si>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</si>
  <si>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</si>
  <si>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</si>
  <si>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</si>
  <si>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</si>
  <si>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</si>
  <si>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</si>
  <si>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</si>
  <si>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</si>
  <si>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</si>
  <si>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</si>
  <si>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</si>
  <si>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</si>
  <si>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</si>
  <si>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</si>
  <si>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</si>
  <si>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</si>
  <si>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</si>
  <si>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</si>
  <si>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</si>
  <si>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</si>
  <si>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</si>
  <si>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</si>
  <si>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</si>
  <si>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</si>
  <si>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</si>
  <si>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</si>
  <si>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</si>
  <si>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</si>
  <si>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</si>
  <si>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</si>
  <si>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</si>
  <si>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</si>
  <si>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</si>
  <si>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</si>
  <si>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</si>
  <si>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</si>
  <si>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</si>
  <si>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</si>
  <si>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</si>
  <si>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</si>
  <si>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</si>
  <si>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</si>
  <si>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</si>
  <si>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</si>
  <si>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</si>
  <si>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</si>
  <si>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</si>
  <si>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</si>
  <si>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</si>
  <si>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</si>
  <si>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</si>
  <si>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</si>
  <si>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</si>
  <si>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</si>
  <si>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</si>
  <si>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</si>
  <si>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</si>
  <si>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</si>
  <si>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</si>
  <si>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</si>
  <si>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</si>
  <si>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</si>
  <si>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</si>
  <si>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</si>
  <si>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</si>
  <si>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</si>
  <si>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</si>
  <si>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</si>
  <si>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</si>
  <si>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</si>
  <si>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</si>
  <si>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</si>
  <si>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</si>
  <si>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</si>
  <si>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</si>
  <si>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</si>
  <si>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</si>
  <si>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</si>
  <si>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</si>
  <si>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</si>
  <si>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</si>
  <si>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</si>
  <si>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</si>
  <si>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</si>
  <si>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</si>
  <si>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</si>
  <si>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</si>
  <si>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</si>
  <si>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</si>
  <si>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</si>
  <si>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</si>
  <si>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</si>
  <si>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</si>
  <si>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</si>
  <si>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</si>
  <si>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</si>
  <si>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</si>
  <si>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</si>
  <si>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</si>
  <si>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</si>
  <si>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</si>
  <si>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</si>
  <si>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</si>
  <si>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</si>
  <si>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</si>
  <si>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</si>
  <si>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</si>
  <si>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</si>
  <si>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</si>
  <si>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</si>
  <si>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</si>
  <si>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</si>
  <si>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</si>
  <si>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</si>
  <si>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</si>
  <si>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</si>
  <si>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</si>
  <si>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</si>
  <si>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</si>
  <si>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</si>
  <si>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</si>
  <si>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</si>
  <si>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</si>
  <si>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</si>
  <si>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</si>
  <si>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</si>
  <si>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</si>
  <si>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</si>
  <si>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</si>
  <si>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</si>
  <si>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</si>
  <si>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</si>
  <si>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</si>
  <si>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</si>
  <si>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</si>
  <si>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</si>
  <si>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</si>
  <si>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</si>
  <si>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</si>
  <si>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</si>
  <si>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</si>
  <si>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</si>
  <si>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</si>
  <si>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</si>
  <si>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</si>
  <si>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</si>
  <si>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</si>
  <si>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</si>
  <si>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</si>
  <si>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</si>
  <si>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</si>
  <si>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</si>
  <si>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</si>
  <si>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</si>
  <si>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</si>
  <si>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</si>
  <si>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</si>
  <si>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</si>
  <si>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</si>
  <si>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</si>
  <si>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</si>
  <si>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</si>
  <si>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</si>
  <si>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</si>
  <si>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</si>
  <si>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</si>
  <si>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</si>
  <si>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</si>
  <si>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</si>
  <si>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</si>
  <si>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</si>
  <si>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</si>
  <si>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</si>
  <si>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</si>
  <si>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</si>
  <si>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</si>
  <si>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</si>
  <si>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</si>
  <si>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</si>
  <si>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</si>
  <si>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</si>
  <si>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</si>
  <si>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</si>
  <si>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</si>
  <si>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</si>
  <si>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</si>
  <si>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</si>
  <si>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</si>
  <si>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</si>
  <si>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</si>
  <si>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</si>
  <si>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</si>
  <si>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</si>
  <si>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</si>
  <si>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</si>
  <si>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</si>
  <si>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</si>
  <si>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</si>
  <si>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</si>
  <si>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</si>
  <si>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</si>
  <si>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</si>
  <si>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</si>
  <si>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</si>
  <si>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</si>
  <si>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</si>
  <si>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</si>
  <si>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</si>
  <si>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</si>
  <si>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</si>
  <si>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</si>
  <si>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</si>
  <si>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</si>
  <si>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</si>
  <si>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</si>
  <si>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</si>
  <si>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</si>
  <si>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</si>
  <si>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</si>
  <si>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</si>
  <si>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</si>
  <si>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</si>
  <si>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</si>
  <si>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</si>
  <si>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</si>
  <si>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</si>
  <si>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</si>
  <si>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</si>
  <si>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</si>
  <si>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</si>
  <si>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</si>
  <si>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</si>
  <si>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</si>
  <si>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</si>
  <si>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</si>
  <si>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</si>
  <si>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</si>
  <si>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</si>
  <si>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</si>
  <si>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</si>
  <si>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</si>
  <si>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</si>
  <si>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</si>
  <si>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</si>
  <si>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</si>
  <si>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</si>
  <si>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</si>
  <si>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</si>
  <si>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</si>
  <si>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</si>
  <si>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</si>
  <si>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</si>
  <si>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</si>
  <si>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</si>
  <si>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</si>
  <si>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</si>
  <si>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</si>
  <si>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</si>
  <si>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</si>
  <si>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</si>
  <si>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</si>
  <si>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</si>
  <si>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</si>
  <si>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</si>
  <si>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</si>
  <si>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</si>
  <si>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</si>
  <si>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</si>
  <si>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</si>
  <si>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</si>
  <si>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</si>
  <si>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</si>
  <si>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</si>
  <si>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</si>
  <si>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</si>
  <si>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</si>
  <si>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</si>
  <si>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</si>
  <si>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</si>
  <si>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</si>
  <si>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</si>
  <si>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</si>
  <si>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</si>
  <si>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</si>
  <si>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</si>
  <si>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</si>
  <si>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</si>
  <si>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</si>
  <si>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</si>
  <si>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</si>
  <si>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</si>
  <si>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</si>
  <si>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</si>
  <si>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</si>
  <si>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</si>
  <si>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</si>
  <si>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</si>
  <si>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</si>
  <si>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</si>
  <si>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</si>
  <si>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</si>
  <si>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</si>
  <si>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</si>
  <si>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</si>
  <si>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</si>
  <si>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</si>
  <si>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</si>
  <si>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</si>
  <si>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</si>
  <si>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</si>
  <si>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</si>
  <si>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</si>
  <si>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</si>
  <si>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</si>
  <si>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</si>
  <si>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</si>
  <si>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</si>
  <si>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</si>
  <si>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</si>
  <si>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</si>
  <si>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</si>
  <si>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</si>
  <si>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</si>
  <si>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</si>
  <si>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</si>
  <si>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</si>
  <si>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</si>
  <si>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</si>
  <si>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</si>
  <si>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</si>
  <si>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</si>
  <si>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</si>
  <si>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</si>
  <si>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</si>
  <si>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</si>
  <si>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</si>
  <si>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</si>
  <si>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</si>
  <si>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</si>
  <si>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</si>
  <si>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</si>
  <si>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</si>
  <si>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</si>
  <si>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</si>
  <si>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</si>
  <si>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</si>
  <si>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</si>
  <si>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</si>
  <si>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</si>
  <si>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</si>
  <si>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</si>
  <si>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</si>
  <si>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</si>
  <si>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</si>
  <si>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</si>
  <si>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</si>
  <si>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</si>
  <si>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</si>
  <si>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</si>
  <si>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</si>
  <si>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</si>
  <si>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</si>
  <si>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</si>
  <si>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</si>
  <si>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</si>
  <si>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</si>
  <si>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</si>
  <si>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</si>
  <si>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</si>
  <si>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</si>
  <si>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</si>
  <si>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</si>
  <si>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</si>
  <si>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</si>
  <si>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</si>
  <si>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</si>
  <si>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</si>
  <si>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</si>
  <si>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</si>
  <si>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</si>
  <si>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</si>
  <si>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</si>
  <si>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</si>
  <si>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</si>
  <si>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</si>
  <si>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</si>
  <si>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</si>
  <si>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</si>
  <si>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</si>
  <si>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</si>
  <si>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</si>
  <si>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</si>
  <si>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</si>
  <si>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</si>
  <si>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</si>
  <si>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</si>
  <si>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</si>
  <si>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</si>
  <si>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</si>
  <si>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</si>
  <si>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</si>
  <si>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</si>
  <si>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</si>
  <si>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</si>
  <si>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</si>
  <si>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</si>
  <si>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</si>
  <si>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</si>
  <si>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</si>
  <si>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</si>
  <si>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</si>
  <si>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</si>
  <si>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</si>
  <si>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</si>
  <si>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</si>
  <si>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</si>
  <si>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</si>
  <si>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</si>
  <si>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</si>
  <si>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</si>
  <si>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</si>
  <si>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</si>
  <si>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</si>
  <si>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</si>
  <si>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</si>
  <si>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</si>
  <si>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</si>
  <si>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</si>
  <si>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</si>
  <si>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</si>
  <si>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</si>
  <si>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</si>
  <si>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</si>
  <si>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</si>
  <si>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</si>
  <si>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</si>
  <si>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</si>
  <si>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</si>
  <si>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</si>
  <si>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</si>
  <si>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</si>
  <si>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</si>
  <si>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</si>
  <si>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</si>
  <si>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</si>
  <si>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</si>
  <si>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</si>
  <si>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</si>
  <si>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</si>
  <si>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</si>
  <si>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</si>
  <si>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</si>
  <si>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</si>
  <si>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</si>
  <si>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</si>
  <si>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</si>
  <si>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</si>
  <si>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</si>
  <si>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</si>
  <si>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</si>
  <si>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</si>
  <si>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</si>
  <si>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</si>
  <si>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</si>
  <si>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</si>
  <si>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</si>
  <si>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</si>
  <si>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</si>
  <si>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</si>
  <si>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</si>
  <si>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</si>
  <si>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</si>
  <si>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</si>
  <si>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</si>
  <si>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</si>
  <si>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</si>
  <si>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</si>
  <si>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</si>
  <si>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</si>
  <si>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</si>
  <si>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</si>
  <si>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</si>
  <si>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</si>
  <si>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</si>
  <si>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</si>
  <si>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</si>
  <si>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</si>
  <si>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</si>
  <si>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</si>
  <si>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</si>
  <si>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</si>
  <si>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</si>
  <si>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</si>
  <si>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</si>
  <si>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</si>
  <si>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</si>
  <si>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</si>
  <si>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</si>
  <si>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</si>
  <si>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</si>
  <si>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</si>
  <si>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</si>
  <si>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</si>
  <si>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</si>
  <si>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</si>
  <si>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</si>
  <si>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</si>
  <si>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</si>
  <si>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</si>
  <si>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</si>
  <si>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</si>
  <si>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</si>
  <si>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</si>
  <si>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</si>
  <si>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</si>
  <si>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</si>
  <si>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</si>
  <si>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</si>
  <si>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</si>
  <si>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</si>
  <si>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</si>
  <si>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</si>
  <si>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</si>
  <si>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</si>
  <si>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</si>
  <si>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</si>
  <si>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</si>
  <si>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</si>
  <si>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</si>
  <si>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</si>
  <si>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</si>
  <si>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</si>
  <si>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</si>
  <si>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</si>
  <si>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</si>
  <si>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</si>
  <si>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</si>
  <si>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</si>
  <si>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</si>
  <si>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</si>
  <si>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</si>
  <si>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</si>
  <si>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0754 350 9219</t>
  </si>
  <si>
    <t>June 2023</t>
  </si>
  <si>
    <t>White diesel</t>
  </si>
  <si>
    <t>Red diesel (Gas oil)</t>
  </si>
  <si>
    <t>July 2023</t>
  </si>
  <si>
    <t>August 2023</t>
  </si>
  <si>
    <t>Quarter 2 2023</t>
  </si>
  <si>
    <t>September 2023</t>
  </si>
  <si>
    <t>Elizabeth Chalu</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</si>
  <si>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</si>
  <si>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</si>
  <si>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</si>
  <si>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</si>
  <si>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</si>
  <si>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</si>
  <si>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</si>
  <si>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</si>
  <si>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</si>
  <si>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</si>
  <si>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</si>
  <si>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</si>
  <si>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</si>
  <si>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</si>
  <si>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</si>
  <si>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</si>
  <si>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Quarter 3 2024 [provisional]</t>
  </si>
  <si>
    <t>September 2024</t>
  </si>
  <si>
    <t>October 2024</t>
  </si>
  <si>
    <t>November 2024 [provisional]</t>
  </si>
  <si>
    <t>At the end of November 2024</t>
  </si>
  <si>
    <t>The revisions period is October 2024.
Revisions are due to updates from data suppliers or the receipt of data replacing estimates unless otherwise stated.</t>
  </si>
  <si>
    <r>
      <t xml:space="preserve">This spreadsheet contains monthly, quarterly and annual data including </t>
    </r>
    <r>
      <rPr>
        <b/>
        <sz val="12"/>
        <rFont val="Calibri"/>
        <family val="2"/>
        <scheme val="minor"/>
      </rPr>
      <t>new data for November 2024</t>
    </r>
  </si>
  <si>
    <t>In November 2024, UK stocks exceeded 90 days of net imports.</t>
  </si>
  <si>
    <t>In November 2024 the UK held 11.3 million tonnes of total stock, up by 20 per cent compared to last year. This was a 1.9 million tonne increase, of which 1.3 million tonnes were products and 0.6 million tonnes were primary oils. 
Overall net bilaterals (stocks held abroad minus stocks held here for other countries) were up by 1.5 million tonnes as companies sought to cover an uplift in the UK's obligation that occurred in July as part of the regular rollover each year. There was also a substantial 0.5 million tonne increase in kerosene stocks compared to last year. 
Since moving to the International Energy Agency system (after leaving the EU in January 2021), UK stocks have exceeded the minimum requirement of 90 days of net imports.</t>
  </si>
  <si>
    <t>UK stocks are up by a fifth on last year and remain above the levels mandated by the International Energy Agency</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</si>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</sst>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sz val="12"/>
      <color theme="5"/>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2"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56">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0" fontId="20" fillId="0" borderId="0" xfId="5" applyFont="1">
      <alignmen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2" fontId="2" fillId="0" borderId="0" xfId="13" applyNumberFormat="1" applyFont="1" applyAlignment="1">
      <alignment vertical="center" wrapText="1"/>
    </xf>
    <xf numFmtId="0" fontId="22" fillId="7" borderId="0" xfId="15" applyFill="1" applyAlignment="1">
      <alignment vertical="center" wrapText="1"/>
    </xf>
    <xf numFmtId="0" fontId="7" fillId="0" borderId="0" xfId="3" applyAlignment="1">
      <alignment wrapText="1"/>
    </xf>
    <xf numFmtId="0" fontId="22" fillId="7" borderId="0" xfId="4" applyFont="1" applyFill="1" applyAlignment="1" applyProtection="1">
      <alignment vertical="center" wrapText="1"/>
    </xf>
    <xf numFmtId="0" fontId="3" fillId="0" borderId="0" xfId="1" applyFont="1">
      <alignment vertical="center"/>
    </xf>
    <xf numFmtId="0" fontId="23" fillId="0" borderId="0" xfId="2" applyFont="1"/>
    <xf numFmtId="0" fontId="7" fillId="0" borderId="0" xfId="2" applyFont="1"/>
    <xf numFmtId="0" fontId="3" fillId="0" borderId="0" xfId="14" applyFont="1" applyAlignment="1">
      <alignment vertical="center" wrapText="1"/>
    </xf>
    <xf numFmtId="0" fontId="19" fillId="0" borderId="0" xfId="5" applyFont="1" applyAlignment="1">
      <alignment vertical="top" wrapText="1"/>
    </xf>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4"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1"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1"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1"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1"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1"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 fillId="0" borderId="0" xfId="16">
      <alignment vertical="center" wrapText="1"/>
    </xf>
    <xf numFmtId="0" fontId="21" fillId="0" borderId="0" xfId="3" applyFont="1" applyAlignment="1">
      <alignment vertical="top" wrapText="1"/>
    </xf>
    <xf numFmtId="0" fontId="23" fillId="0" borderId="0" xfId="17" applyFont="1" applyAlignment="1">
      <alignment wrapText="1"/>
    </xf>
    <xf numFmtId="0" fontId="19" fillId="0" borderId="0" xfId="16" applyFont="1">
      <alignment vertical="center"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6"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6"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66"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81640625" defaultRowHeight="15.5" x14ac:dyDescent="0.35"/>
  <cols>
    <col min="1" max="1" width="145.54296875" style="7" customWidth="1"/>
    <col min="2" max="256" width="9.1796875" style="1" customWidth="1"/>
    <col min="257" max="16384" width="8.81640625" style="1"/>
  </cols>
  <sheetData>
    <row r="1" spans="1:257" s="2" customFormat="1" ht="26" x14ac:dyDescent="0.35">
      <c r="A1" s="136"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5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52" t="s">
        <v>611</v>
      </c>
    </row>
    <row r="5" spans="1:257" s="3" customFormat="1" ht="30" customHeight="1" x14ac:dyDescent="0.5">
      <c r="A5" s="154"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55" t="s">
        <v>607</v>
      </c>
    </row>
    <row r="7" spans="1:257" s="2" customFormat="1" ht="30" customHeight="1" x14ac:dyDescent="0.5">
      <c r="A7" s="15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55" t="s">
        <v>606</v>
      </c>
    </row>
    <row r="9" spans="1:257" s="2" customFormat="1" ht="30" customHeight="1" x14ac:dyDescent="0.5">
      <c r="A9" s="117"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5" t="s">
        <v>572</v>
      </c>
    </row>
    <row r="12" spans="1:257" s="2" customFormat="1" ht="45" customHeight="1" x14ac:dyDescent="0.35">
      <c r="A12" s="1" t="s">
        <v>561</v>
      </c>
    </row>
    <row r="13" spans="1:257" s="2" customFormat="1" ht="20.25" customHeight="1" x14ac:dyDescent="0.35">
      <c r="A13" s="135" t="s">
        <v>588</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13"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7"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 t="s">
        <v>584</v>
      </c>
    </row>
    <row r="24" spans="1:257" s="2" customFormat="1" ht="20.25" customHeight="1" x14ac:dyDescent="0.35">
      <c r="A24" s="115" t="s">
        <v>588</v>
      </c>
    </row>
    <row r="25" spans="1:257" s="2" customFormat="1" ht="20.25" customHeight="1" x14ac:dyDescent="0.35">
      <c r="A25" s="1" t="s">
        <v>576</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1796875" defaultRowHeight="15" customHeight="1" x14ac:dyDescent="0.25"/>
  <cols>
    <col min="1" max="1" width="75.54296875" style="8" customWidth="1"/>
    <col min="2" max="2" width="12.453125" style="8" bestFit="1" customWidth="1"/>
    <col min="3" max="16384" width="9.1796875" style="8"/>
  </cols>
  <sheetData>
    <row r="1" spans="1:2" ht="23.5" x14ac:dyDescent="0.25">
      <c r="A1" s="116" t="s">
        <v>15</v>
      </c>
    </row>
    <row r="2" spans="1:2" ht="20.25" customHeight="1" x14ac:dyDescent="0.25">
      <c r="A2" s="1" t="s">
        <v>19</v>
      </c>
    </row>
    <row r="3" spans="1:2" ht="20.25" customHeight="1" x14ac:dyDescent="0.25">
      <c r="A3" s="2" t="s">
        <v>18</v>
      </c>
    </row>
    <row r="4" spans="1:2" ht="30" customHeight="1" x14ac:dyDescent="0.55000000000000004">
      <c r="A4" s="117"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1796875" defaultRowHeight="15.5" x14ac:dyDescent="0.35"/>
  <cols>
    <col min="1" max="1" width="10" style="1" customWidth="1"/>
    <col min="2" max="2" width="150.54296875" style="1" customWidth="1"/>
    <col min="3" max="16384" width="9.1796875" style="1"/>
  </cols>
  <sheetData>
    <row r="1" spans="1:2" ht="23.5" x14ac:dyDescent="0.35">
      <c r="A1" s="116"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8" t="s">
        <v>23</v>
      </c>
      <c r="B4" s="118" t="s">
        <v>17</v>
      </c>
    </row>
    <row r="5" spans="1:2" ht="40" customHeight="1" x14ac:dyDescent="0.35">
      <c r="A5" s="121" t="s">
        <v>22</v>
      </c>
      <c r="B5" s="121" t="s">
        <v>502</v>
      </c>
    </row>
    <row r="6" spans="1:2" ht="20.149999999999999" customHeight="1" x14ac:dyDescent="0.35">
      <c r="A6" s="121" t="s">
        <v>21</v>
      </c>
      <c r="B6" s="121" t="s">
        <v>560</v>
      </c>
    </row>
    <row r="7" spans="1:2" ht="20.149999999999999" customHeight="1" x14ac:dyDescent="0.35">
      <c r="A7" s="121" t="s">
        <v>54</v>
      </c>
      <c r="B7" s="121" t="s">
        <v>540</v>
      </c>
    </row>
    <row r="8" spans="1:2" ht="20.25" customHeight="1" x14ac:dyDescent="0.35">
      <c r="A8" s="121" t="s">
        <v>20</v>
      </c>
      <c r="B8" s="121" t="s">
        <v>539</v>
      </c>
    </row>
    <row r="9" spans="1:2" ht="20.25" customHeight="1" x14ac:dyDescent="0.35">
      <c r="A9" s="121" t="s">
        <v>56</v>
      </c>
      <c r="B9" s="121" t="s">
        <v>55</v>
      </c>
    </row>
    <row r="10" spans="1:2" ht="20.25" customHeight="1" x14ac:dyDescent="0.35">
      <c r="A10" s="121" t="s">
        <v>57</v>
      </c>
      <c r="B10" s="121" t="s">
        <v>501</v>
      </c>
    </row>
    <row r="11" spans="1:2" ht="40" customHeight="1" x14ac:dyDescent="0.35">
      <c r="A11" s="121" t="s">
        <v>58</v>
      </c>
      <c r="B11" s="121" t="s">
        <v>541</v>
      </c>
    </row>
    <row r="12" spans="1:2" ht="20.25" customHeight="1" x14ac:dyDescent="0.35">
      <c r="A12" s="121" t="s">
        <v>59</v>
      </c>
      <c r="B12" s="121" t="s">
        <v>63</v>
      </c>
    </row>
    <row r="13" spans="1:2" ht="20.25" customHeight="1" x14ac:dyDescent="0.35">
      <c r="A13" s="121" t="s">
        <v>60</v>
      </c>
      <c r="B13" s="121" t="s">
        <v>509</v>
      </c>
    </row>
    <row r="14" spans="1:2" ht="20.25" customHeight="1" x14ac:dyDescent="0.35">
      <c r="A14" s="121" t="s">
        <v>61</v>
      </c>
      <c r="B14" s="121"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27.81640625" style="1" customWidth="1"/>
    <col min="2" max="2" width="9.1796875" style="1"/>
    <col min="3" max="3" width="13.1796875" style="1" bestFit="1" customWidth="1"/>
    <col min="4" max="5" width="9.1796875" style="1"/>
    <col min="6" max="6" width="13.1796875" style="1" bestFit="1" customWidth="1"/>
    <col min="7" max="16384" width="9.1796875" style="1"/>
  </cols>
  <sheetData>
    <row r="1" spans="1:1" ht="23.5" x14ac:dyDescent="0.35">
      <c r="A1" s="119" t="s">
        <v>26</v>
      </c>
    </row>
    <row r="2" spans="1:1" ht="30" customHeight="1" x14ac:dyDescent="0.5">
      <c r="A2" s="117" t="s">
        <v>605</v>
      </c>
    </row>
    <row r="3" spans="1:1" ht="46.5" customHeight="1" x14ac:dyDescent="0.45">
      <c r="A3" s="114" t="s">
        <v>610</v>
      </c>
    </row>
    <row r="4" spans="1:1" ht="159.75" customHeight="1" x14ac:dyDescent="0.35">
      <c r="A4" s="120" t="s">
        <v>609</v>
      </c>
    </row>
    <row r="5" spans="1:1" x14ac:dyDescent="0.35">
      <c r="A5" s="153" t="s">
        <v>608</v>
      </c>
    </row>
    <row r="8" spans="1:1" x14ac:dyDescent="0.35">
      <c r="A8" s="60"/>
    </row>
    <row r="10" spans="1:1" x14ac:dyDescent="0.35">
      <c r="A10" s="1" t="s">
        <v>566</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6"/>
  <sheetViews>
    <sheetView showGridLines="0" zoomScaleNormal="100" workbookViewId="0"/>
  </sheetViews>
  <sheetFormatPr defaultColWidth="9.1796875" defaultRowHeight="15.5" x14ac:dyDescent="0.35"/>
  <cols>
    <col min="1" max="1" width="29.453125" style="1" customWidth="1"/>
    <col min="2" max="2" width="10.54296875" style="1" customWidth="1"/>
    <col min="3" max="3" width="12" style="1" customWidth="1"/>
    <col min="4" max="10" width="11.7265625" style="1" customWidth="1"/>
    <col min="11" max="14" width="11.1796875" style="1" customWidth="1"/>
    <col min="15" max="17" width="10.26953125" style="1" customWidth="1"/>
    <col min="18" max="20" width="12.453125" style="1" customWidth="1"/>
    <col min="21" max="23" width="12.26953125" style="1" customWidth="1"/>
    <col min="24" max="252" width="9.1796875" style="1"/>
    <col min="253" max="253" width="6" style="1" customWidth="1"/>
    <col min="254" max="254" width="11.1796875" style="1" customWidth="1"/>
    <col min="255" max="255" width="9.1796875" style="1" customWidth="1"/>
    <col min="256" max="256" width="10.1796875" style="1" customWidth="1"/>
    <col min="257" max="257" width="10.1796875" style="1" bestFit="1" customWidth="1"/>
    <col min="258" max="258" width="8.81640625" style="1" customWidth="1"/>
    <col min="259" max="259" width="12.54296875" style="1" customWidth="1"/>
    <col min="260" max="260" width="7.1796875" style="1" customWidth="1"/>
    <col min="261" max="261" width="9.1796875" style="1" customWidth="1"/>
    <col min="262" max="262" width="8.54296875" style="1" customWidth="1"/>
    <col min="263" max="263" width="9.1796875" style="1"/>
    <col min="264" max="264" width="10.1796875" style="1" customWidth="1"/>
    <col min="265" max="265" width="6.1796875" style="1" customWidth="1"/>
    <col min="266" max="266" width="10.1796875" style="1" customWidth="1"/>
    <col min="267" max="267" width="11.1796875" style="1" customWidth="1"/>
    <col min="268" max="268" width="8.1796875" style="1" customWidth="1"/>
    <col min="269" max="269" width="9.1796875" style="1" customWidth="1"/>
    <col min="270" max="270" width="13.453125" style="1" customWidth="1"/>
    <col min="271" max="271" width="12" style="1" customWidth="1"/>
    <col min="272" max="272" width="9" style="1" customWidth="1"/>
    <col min="273" max="273" width="9.1796875" style="1" bestFit="1"/>
    <col min="274" max="274" width="10" style="1" customWidth="1"/>
    <col min="275" max="275" width="10.1796875" style="1" customWidth="1"/>
    <col min="276" max="276" width="7.1796875" style="1" customWidth="1"/>
    <col min="277" max="508" width="9.1796875" style="1"/>
    <col min="509" max="509" width="6" style="1" customWidth="1"/>
    <col min="510" max="510" width="11.1796875" style="1" customWidth="1"/>
    <col min="511" max="511" width="9.1796875" style="1" customWidth="1"/>
    <col min="512" max="512" width="10.1796875" style="1" customWidth="1"/>
    <col min="513" max="513" width="10.1796875" style="1" bestFit="1" customWidth="1"/>
    <col min="514" max="514" width="8.81640625" style="1" customWidth="1"/>
    <col min="515" max="515" width="12.54296875" style="1" customWidth="1"/>
    <col min="516" max="516" width="7.1796875" style="1" customWidth="1"/>
    <col min="517" max="517" width="9.1796875" style="1" customWidth="1"/>
    <col min="518" max="518" width="8.54296875" style="1" customWidth="1"/>
    <col min="519" max="519" width="9.1796875" style="1"/>
    <col min="520" max="520" width="10.1796875" style="1" customWidth="1"/>
    <col min="521" max="521" width="6.1796875" style="1" customWidth="1"/>
    <col min="522" max="522" width="10.1796875" style="1" customWidth="1"/>
    <col min="523" max="523" width="11.1796875" style="1" customWidth="1"/>
    <col min="524" max="524" width="8.1796875" style="1" customWidth="1"/>
    <col min="525" max="525" width="9.1796875" style="1" customWidth="1"/>
    <col min="526" max="526" width="13.453125" style="1" customWidth="1"/>
    <col min="527" max="527" width="12" style="1" customWidth="1"/>
    <col min="528" max="528" width="9" style="1" customWidth="1"/>
    <col min="529" max="529" width="9.1796875" style="1" bestFit="1"/>
    <col min="530" max="530" width="10" style="1" customWidth="1"/>
    <col min="531" max="531" width="10.1796875" style="1" customWidth="1"/>
    <col min="532" max="532" width="7.1796875" style="1" customWidth="1"/>
    <col min="533" max="764" width="9.1796875" style="1"/>
    <col min="765" max="765" width="6" style="1" customWidth="1"/>
    <col min="766" max="766" width="11.1796875" style="1" customWidth="1"/>
    <col min="767" max="767" width="9.1796875" style="1" customWidth="1"/>
    <col min="768" max="768" width="10.1796875" style="1" customWidth="1"/>
    <col min="769" max="769" width="10.1796875" style="1" bestFit="1" customWidth="1"/>
    <col min="770" max="770" width="8.81640625" style="1" customWidth="1"/>
    <col min="771" max="771" width="12.54296875" style="1" customWidth="1"/>
    <col min="772" max="772" width="7.1796875" style="1" customWidth="1"/>
    <col min="773" max="773" width="9.1796875" style="1" customWidth="1"/>
    <col min="774" max="774" width="8.54296875" style="1" customWidth="1"/>
    <col min="775" max="775" width="9.1796875" style="1"/>
    <col min="776" max="776" width="10.1796875" style="1" customWidth="1"/>
    <col min="777" max="777" width="6.1796875" style="1" customWidth="1"/>
    <col min="778" max="778" width="10.1796875" style="1" customWidth="1"/>
    <col min="779" max="779" width="11.1796875" style="1" customWidth="1"/>
    <col min="780" max="780" width="8.1796875" style="1" customWidth="1"/>
    <col min="781" max="781" width="9.1796875" style="1" customWidth="1"/>
    <col min="782" max="782" width="13.453125" style="1" customWidth="1"/>
    <col min="783" max="783" width="12" style="1" customWidth="1"/>
    <col min="784" max="784" width="9" style="1" customWidth="1"/>
    <col min="785" max="785" width="9.1796875" style="1" bestFit="1"/>
    <col min="786" max="786" width="10" style="1" customWidth="1"/>
    <col min="787" max="787" width="10.1796875" style="1" customWidth="1"/>
    <col min="788" max="788" width="7.1796875" style="1" customWidth="1"/>
    <col min="789" max="1020" width="9.1796875" style="1"/>
    <col min="1021" max="1021" width="6" style="1" customWidth="1"/>
    <col min="1022" max="1022" width="11.1796875" style="1" customWidth="1"/>
    <col min="1023" max="1023" width="9.1796875" style="1" customWidth="1"/>
    <col min="1024" max="1024" width="10.1796875" style="1" customWidth="1"/>
    <col min="1025" max="1025" width="10.1796875" style="1" bestFit="1" customWidth="1"/>
    <col min="1026" max="1026" width="8.81640625" style="1" customWidth="1"/>
    <col min="1027" max="1027" width="12.54296875" style="1" customWidth="1"/>
    <col min="1028" max="1028" width="7.1796875" style="1" customWidth="1"/>
    <col min="1029" max="1029" width="9.1796875" style="1" customWidth="1"/>
    <col min="1030" max="1030" width="8.54296875" style="1" customWidth="1"/>
    <col min="1031" max="1031" width="9.1796875" style="1"/>
    <col min="1032" max="1032" width="10.1796875" style="1" customWidth="1"/>
    <col min="1033" max="1033" width="6.1796875" style="1" customWidth="1"/>
    <col min="1034" max="1034" width="10.1796875" style="1" customWidth="1"/>
    <col min="1035" max="1035" width="11.1796875" style="1" customWidth="1"/>
    <col min="1036" max="1036" width="8.1796875" style="1" customWidth="1"/>
    <col min="1037" max="1037" width="9.1796875" style="1" customWidth="1"/>
    <col min="1038" max="1038" width="13.453125" style="1" customWidth="1"/>
    <col min="1039" max="1039" width="12" style="1" customWidth="1"/>
    <col min="1040" max="1040" width="9" style="1" customWidth="1"/>
    <col min="1041" max="1041" width="9.1796875" style="1" bestFit="1"/>
    <col min="1042" max="1042" width="10" style="1" customWidth="1"/>
    <col min="1043" max="1043" width="10.1796875" style="1" customWidth="1"/>
    <col min="1044" max="1044" width="7.1796875" style="1" customWidth="1"/>
    <col min="1045" max="1276" width="9.1796875" style="1"/>
    <col min="1277" max="1277" width="6" style="1" customWidth="1"/>
    <col min="1278" max="1278" width="11.1796875" style="1" customWidth="1"/>
    <col min="1279" max="1279" width="9.1796875" style="1" customWidth="1"/>
    <col min="1280" max="1280" width="10.1796875" style="1" customWidth="1"/>
    <col min="1281" max="1281" width="10.1796875" style="1" bestFit="1" customWidth="1"/>
    <col min="1282" max="1282" width="8.81640625" style="1" customWidth="1"/>
    <col min="1283" max="1283" width="12.54296875" style="1" customWidth="1"/>
    <col min="1284" max="1284" width="7.1796875" style="1" customWidth="1"/>
    <col min="1285" max="1285" width="9.1796875" style="1" customWidth="1"/>
    <col min="1286" max="1286" width="8.54296875" style="1" customWidth="1"/>
    <col min="1287" max="1287" width="9.1796875" style="1"/>
    <col min="1288" max="1288" width="10.1796875" style="1" customWidth="1"/>
    <col min="1289" max="1289" width="6.1796875" style="1" customWidth="1"/>
    <col min="1290" max="1290" width="10.1796875" style="1" customWidth="1"/>
    <col min="1291" max="1291" width="11.1796875" style="1" customWidth="1"/>
    <col min="1292" max="1292" width="8.1796875" style="1" customWidth="1"/>
    <col min="1293" max="1293" width="9.1796875" style="1" customWidth="1"/>
    <col min="1294" max="1294" width="13.453125" style="1" customWidth="1"/>
    <col min="1295" max="1295" width="12" style="1" customWidth="1"/>
    <col min="1296" max="1296" width="9" style="1" customWidth="1"/>
    <col min="1297" max="1297" width="9.1796875" style="1" bestFit="1"/>
    <col min="1298" max="1298" width="10" style="1" customWidth="1"/>
    <col min="1299" max="1299" width="10.1796875" style="1" customWidth="1"/>
    <col min="1300" max="1300" width="7.1796875" style="1" customWidth="1"/>
    <col min="1301" max="1532" width="9.1796875" style="1"/>
    <col min="1533" max="1533" width="6" style="1" customWidth="1"/>
    <col min="1534" max="1534" width="11.1796875" style="1" customWidth="1"/>
    <col min="1535" max="1535" width="9.1796875" style="1" customWidth="1"/>
    <col min="1536" max="1536" width="10.1796875" style="1" customWidth="1"/>
    <col min="1537" max="1537" width="10.1796875" style="1" bestFit="1" customWidth="1"/>
    <col min="1538" max="1538" width="8.81640625" style="1" customWidth="1"/>
    <col min="1539" max="1539" width="12.54296875" style="1" customWidth="1"/>
    <col min="1540" max="1540" width="7.1796875" style="1" customWidth="1"/>
    <col min="1541" max="1541" width="9.1796875" style="1" customWidth="1"/>
    <col min="1542" max="1542" width="8.54296875" style="1" customWidth="1"/>
    <col min="1543" max="1543" width="9.1796875" style="1"/>
    <col min="1544" max="1544" width="10.1796875" style="1" customWidth="1"/>
    <col min="1545" max="1545" width="6.1796875" style="1" customWidth="1"/>
    <col min="1546" max="1546" width="10.1796875" style="1" customWidth="1"/>
    <col min="1547" max="1547" width="11.1796875" style="1" customWidth="1"/>
    <col min="1548" max="1548" width="8.1796875" style="1" customWidth="1"/>
    <col min="1549" max="1549" width="9.1796875" style="1" customWidth="1"/>
    <col min="1550" max="1550" width="13.453125" style="1" customWidth="1"/>
    <col min="1551" max="1551" width="12" style="1" customWidth="1"/>
    <col min="1552" max="1552" width="9" style="1" customWidth="1"/>
    <col min="1553" max="1553" width="9.1796875" style="1" bestFit="1"/>
    <col min="1554" max="1554" width="10" style="1" customWidth="1"/>
    <col min="1555" max="1555" width="10.1796875" style="1" customWidth="1"/>
    <col min="1556" max="1556" width="7.1796875" style="1" customWidth="1"/>
    <col min="1557" max="1788" width="9.1796875" style="1"/>
    <col min="1789" max="1789" width="6" style="1" customWidth="1"/>
    <col min="1790" max="1790" width="11.1796875" style="1" customWidth="1"/>
    <col min="1791" max="1791" width="9.1796875" style="1" customWidth="1"/>
    <col min="1792" max="1792" width="10.1796875" style="1" customWidth="1"/>
    <col min="1793" max="1793" width="10.1796875" style="1" bestFit="1" customWidth="1"/>
    <col min="1794" max="1794" width="8.81640625" style="1" customWidth="1"/>
    <col min="1795" max="1795" width="12.54296875" style="1" customWidth="1"/>
    <col min="1796" max="1796" width="7.1796875" style="1" customWidth="1"/>
    <col min="1797" max="1797" width="9.1796875" style="1" customWidth="1"/>
    <col min="1798" max="1798" width="8.54296875" style="1" customWidth="1"/>
    <col min="1799" max="1799" width="9.1796875" style="1"/>
    <col min="1800" max="1800" width="10.1796875" style="1" customWidth="1"/>
    <col min="1801" max="1801" width="6.1796875" style="1" customWidth="1"/>
    <col min="1802" max="1802" width="10.1796875" style="1" customWidth="1"/>
    <col min="1803" max="1803" width="11.1796875" style="1" customWidth="1"/>
    <col min="1804" max="1804" width="8.1796875" style="1" customWidth="1"/>
    <col min="1805" max="1805" width="9.1796875" style="1" customWidth="1"/>
    <col min="1806" max="1806" width="13.453125" style="1" customWidth="1"/>
    <col min="1807" max="1807" width="12" style="1" customWidth="1"/>
    <col min="1808" max="1808" width="9" style="1" customWidth="1"/>
    <col min="1809" max="1809" width="9.1796875" style="1" bestFit="1"/>
    <col min="1810" max="1810" width="10" style="1" customWidth="1"/>
    <col min="1811" max="1811" width="10.1796875" style="1" customWidth="1"/>
    <col min="1812" max="1812" width="7.1796875" style="1" customWidth="1"/>
    <col min="1813" max="2044" width="9.1796875" style="1"/>
    <col min="2045" max="2045" width="6" style="1" customWidth="1"/>
    <col min="2046" max="2046" width="11.1796875" style="1" customWidth="1"/>
    <col min="2047" max="2047" width="9.1796875" style="1" customWidth="1"/>
    <col min="2048" max="2048" width="10.1796875" style="1" customWidth="1"/>
    <col min="2049" max="2049" width="10.1796875" style="1" bestFit="1" customWidth="1"/>
    <col min="2050" max="2050" width="8.81640625" style="1" customWidth="1"/>
    <col min="2051" max="2051" width="12.54296875" style="1" customWidth="1"/>
    <col min="2052" max="2052" width="7.1796875" style="1" customWidth="1"/>
    <col min="2053" max="2053" width="9.1796875" style="1" customWidth="1"/>
    <col min="2054" max="2054" width="8.54296875" style="1" customWidth="1"/>
    <col min="2055" max="2055" width="9.1796875" style="1"/>
    <col min="2056" max="2056" width="10.1796875" style="1" customWidth="1"/>
    <col min="2057" max="2057" width="6.1796875" style="1" customWidth="1"/>
    <col min="2058" max="2058" width="10.1796875" style="1" customWidth="1"/>
    <col min="2059" max="2059" width="11.1796875" style="1" customWidth="1"/>
    <col min="2060" max="2060" width="8.1796875" style="1" customWidth="1"/>
    <col min="2061" max="2061" width="9.1796875" style="1" customWidth="1"/>
    <col min="2062" max="2062" width="13.453125" style="1" customWidth="1"/>
    <col min="2063" max="2063" width="12" style="1" customWidth="1"/>
    <col min="2064" max="2064" width="9" style="1" customWidth="1"/>
    <col min="2065" max="2065" width="9.1796875" style="1" bestFit="1"/>
    <col min="2066" max="2066" width="10" style="1" customWidth="1"/>
    <col min="2067" max="2067" width="10.1796875" style="1" customWidth="1"/>
    <col min="2068" max="2068" width="7.1796875" style="1" customWidth="1"/>
    <col min="2069" max="2300" width="9.1796875" style="1"/>
    <col min="2301" max="2301" width="6" style="1" customWidth="1"/>
    <col min="2302" max="2302" width="11.1796875" style="1" customWidth="1"/>
    <col min="2303" max="2303" width="9.1796875" style="1" customWidth="1"/>
    <col min="2304" max="2304" width="10.1796875" style="1" customWidth="1"/>
    <col min="2305" max="2305" width="10.1796875" style="1" bestFit="1" customWidth="1"/>
    <col min="2306" max="2306" width="8.81640625" style="1" customWidth="1"/>
    <col min="2307" max="2307" width="12.54296875" style="1" customWidth="1"/>
    <col min="2308" max="2308" width="7.1796875" style="1" customWidth="1"/>
    <col min="2309" max="2309" width="9.1796875" style="1" customWidth="1"/>
    <col min="2310" max="2310" width="8.54296875" style="1" customWidth="1"/>
    <col min="2311" max="2311" width="9.1796875" style="1"/>
    <col min="2312" max="2312" width="10.1796875" style="1" customWidth="1"/>
    <col min="2313" max="2313" width="6.1796875" style="1" customWidth="1"/>
    <col min="2314" max="2314" width="10.1796875" style="1" customWidth="1"/>
    <col min="2315" max="2315" width="11.1796875" style="1" customWidth="1"/>
    <col min="2316" max="2316" width="8.1796875" style="1" customWidth="1"/>
    <col min="2317" max="2317" width="9.1796875" style="1" customWidth="1"/>
    <col min="2318" max="2318" width="13.453125" style="1" customWidth="1"/>
    <col min="2319" max="2319" width="12" style="1" customWidth="1"/>
    <col min="2320" max="2320" width="9" style="1" customWidth="1"/>
    <col min="2321" max="2321" width="9.1796875" style="1" bestFit="1"/>
    <col min="2322" max="2322" width="10" style="1" customWidth="1"/>
    <col min="2323" max="2323" width="10.1796875" style="1" customWidth="1"/>
    <col min="2324" max="2324" width="7.1796875" style="1" customWidth="1"/>
    <col min="2325" max="2556" width="9.1796875" style="1"/>
    <col min="2557" max="2557" width="6" style="1" customWidth="1"/>
    <col min="2558" max="2558" width="11.1796875" style="1" customWidth="1"/>
    <col min="2559" max="2559" width="9.1796875" style="1" customWidth="1"/>
    <col min="2560" max="2560" width="10.1796875" style="1" customWidth="1"/>
    <col min="2561" max="2561" width="10.1796875" style="1" bestFit="1" customWidth="1"/>
    <col min="2562" max="2562" width="8.81640625" style="1" customWidth="1"/>
    <col min="2563" max="2563" width="12.54296875" style="1" customWidth="1"/>
    <col min="2564" max="2564" width="7.1796875" style="1" customWidth="1"/>
    <col min="2565" max="2565" width="9.1796875" style="1" customWidth="1"/>
    <col min="2566" max="2566" width="8.54296875" style="1" customWidth="1"/>
    <col min="2567" max="2567" width="9.1796875" style="1"/>
    <col min="2568" max="2568" width="10.1796875" style="1" customWidth="1"/>
    <col min="2569" max="2569" width="6.1796875" style="1" customWidth="1"/>
    <col min="2570" max="2570" width="10.1796875" style="1" customWidth="1"/>
    <col min="2571" max="2571" width="11.1796875" style="1" customWidth="1"/>
    <col min="2572" max="2572" width="8.1796875" style="1" customWidth="1"/>
    <col min="2573" max="2573" width="9.1796875" style="1" customWidth="1"/>
    <col min="2574" max="2574" width="13.453125" style="1" customWidth="1"/>
    <col min="2575" max="2575" width="12" style="1" customWidth="1"/>
    <col min="2576" max="2576" width="9" style="1" customWidth="1"/>
    <col min="2577" max="2577" width="9.1796875" style="1" bestFit="1"/>
    <col min="2578" max="2578" width="10" style="1" customWidth="1"/>
    <col min="2579" max="2579" width="10.1796875" style="1" customWidth="1"/>
    <col min="2580" max="2580" width="7.1796875" style="1" customWidth="1"/>
    <col min="2581" max="2812" width="9.1796875" style="1"/>
    <col min="2813" max="2813" width="6" style="1" customWidth="1"/>
    <col min="2814" max="2814" width="11.1796875" style="1" customWidth="1"/>
    <col min="2815" max="2815" width="9.1796875" style="1" customWidth="1"/>
    <col min="2816" max="2816" width="10.1796875" style="1" customWidth="1"/>
    <col min="2817" max="2817" width="10.1796875" style="1" bestFit="1" customWidth="1"/>
    <col min="2818" max="2818" width="8.81640625" style="1" customWidth="1"/>
    <col min="2819" max="2819" width="12.54296875" style="1" customWidth="1"/>
    <col min="2820" max="2820" width="7.1796875" style="1" customWidth="1"/>
    <col min="2821" max="2821" width="9.1796875" style="1" customWidth="1"/>
    <col min="2822" max="2822" width="8.54296875" style="1" customWidth="1"/>
    <col min="2823" max="2823" width="9.1796875" style="1"/>
    <col min="2824" max="2824" width="10.1796875" style="1" customWidth="1"/>
    <col min="2825" max="2825" width="6.1796875" style="1" customWidth="1"/>
    <col min="2826" max="2826" width="10.1796875" style="1" customWidth="1"/>
    <col min="2827" max="2827" width="11.1796875" style="1" customWidth="1"/>
    <col min="2828" max="2828" width="8.1796875" style="1" customWidth="1"/>
    <col min="2829" max="2829" width="9.1796875" style="1" customWidth="1"/>
    <col min="2830" max="2830" width="13.453125" style="1" customWidth="1"/>
    <col min="2831" max="2831" width="12" style="1" customWidth="1"/>
    <col min="2832" max="2832" width="9" style="1" customWidth="1"/>
    <col min="2833" max="2833" width="9.1796875" style="1" bestFit="1"/>
    <col min="2834" max="2834" width="10" style="1" customWidth="1"/>
    <col min="2835" max="2835" width="10.1796875" style="1" customWidth="1"/>
    <col min="2836" max="2836" width="7.1796875" style="1" customWidth="1"/>
    <col min="2837" max="3068" width="9.1796875" style="1"/>
    <col min="3069" max="3069" width="6" style="1" customWidth="1"/>
    <col min="3070" max="3070" width="11.1796875" style="1" customWidth="1"/>
    <col min="3071" max="3071" width="9.1796875" style="1" customWidth="1"/>
    <col min="3072" max="3072" width="10.1796875" style="1" customWidth="1"/>
    <col min="3073" max="3073" width="10.1796875" style="1" bestFit="1" customWidth="1"/>
    <col min="3074" max="3074" width="8.81640625" style="1" customWidth="1"/>
    <col min="3075" max="3075" width="12.54296875" style="1" customWidth="1"/>
    <col min="3076" max="3076" width="7.1796875" style="1" customWidth="1"/>
    <col min="3077" max="3077" width="9.1796875" style="1" customWidth="1"/>
    <col min="3078" max="3078" width="8.54296875" style="1" customWidth="1"/>
    <col min="3079" max="3079" width="9.1796875" style="1"/>
    <col min="3080" max="3080" width="10.1796875" style="1" customWidth="1"/>
    <col min="3081" max="3081" width="6.1796875" style="1" customWidth="1"/>
    <col min="3082" max="3082" width="10.1796875" style="1" customWidth="1"/>
    <col min="3083" max="3083" width="11.1796875" style="1" customWidth="1"/>
    <col min="3084" max="3084" width="8.1796875" style="1" customWidth="1"/>
    <col min="3085" max="3085" width="9.1796875" style="1" customWidth="1"/>
    <col min="3086" max="3086" width="13.453125" style="1" customWidth="1"/>
    <col min="3087" max="3087" width="12" style="1" customWidth="1"/>
    <col min="3088" max="3088" width="9" style="1" customWidth="1"/>
    <col min="3089" max="3089" width="9.1796875" style="1" bestFit="1"/>
    <col min="3090" max="3090" width="10" style="1" customWidth="1"/>
    <col min="3091" max="3091" width="10.1796875" style="1" customWidth="1"/>
    <col min="3092" max="3092" width="7.1796875" style="1" customWidth="1"/>
    <col min="3093" max="3324" width="9.1796875" style="1"/>
    <col min="3325" max="3325" width="6" style="1" customWidth="1"/>
    <col min="3326" max="3326" width="11.1796875" style="1" customWidth="1"/>
    <col min="3327" max="3327" width="9.1796875" style="1" customWidth="1"/>
    <col min="3328" max="3328" width="10.1796875" style="1" customWidth="1"/>
    <col min="3329" max="3329" width="10.1796875" style="1" bestFit="1" customWidth="1"/>
    <col min="3330" max="3330" width="8.81640625" style="1" customWidth="1"/>
    <col min="3331" max="3331" width="12.54296875" style="1" customWidth="1"/>
    <col min="3332" max="3332" width="7.1796875" style="1" customWidth="1"/>
    <col min="3333" max="3333" width="9.1796875" style="1" customWidth="1"/>
    <col min="3334" max="3334" width="8.54296875" style="1" customWidth="1"/>
    <col min="3335" max="3335" width="9.1796875" style="1"/>
    <col min="3336" max="3336" width="10.1796875" style="1" customWidth="1"/>
    <col min="3337" max="3337" width="6.1796875" style="1" customWidth="1"/>
    <col min="3338" max="3338" width="10.1796875" style="1" customWidth="1"/>
    <col min="3339" max="3339" width="11.1796875" style="1" customWidth="1"/>
    <col min="3340" max="3340" width="8.1796875" style="1" customWidth="1"/>
    <col min="3341" max="3341" width="9.1796875" style="1" customWidth="1"/>
    <col min="3342" max="3342" width="13.453125" style="1" customWidth="1"/>
    <col min="3343" max="3343" width="12" style="1" customWidth="1"/>
    <col min="3344" max="3344" width="9" style="1" customWidth="1"/>
    <col min="3345" max="3345" width="9.1796875" style="1" bestFit="1"/>
    <col min="3346" max="3346" width="10" style="1" customWidth="1"/>
    <col min="3347" max="3347" width="10.1796875" style="1" customWidth="1"/>
    <col min="3348" max="3348" width="7.1796875" style="1" customWidth="1"/>
    <col min="3349" max="3580" width="9.1796875" style="1"/>
    <col min="3581" max="3581" width="6" style="1" customWidth="1"/>
    <col min="3582" max="3582" width="11.1796875" style="1" customWidth="1"/>
    <col min="3583" max="3583" width="9.1796875" style="1" customWidth="1"/>
    <col min="3584" max="3584" width="10.1796875" style="1" customWidth="1"/>
    <col min="3585" max="3585" width="10.1796875" style="1" bestFit="1" customWidth="1"/>
    <col min="3586" max="3586" width="8.81640625" style="1" customWidth="1"/>
    <col min="3587" max="3587" width="12.54296875" style="1" customWidth="1"/>
    <col min="3588" max="3588" width="7.1796875" style="1" customWidth="1"/>
    <col min="3589" max="3589" width="9.1796875" style="1" customWidth="1"/>
    <col min="3590" max="3590" width="8.54296875" style="1" customWidth="1"/>
    <col min="3591" max="3591" width="9.1796875" style="1"/>
    <col min="3592" max="3592" width="10.1796875" style="1" customWidth="1"/>
    <col min="3593" max="3593" width="6.1796875" style="1" customWidth="1"/>
    <col min="3594" max="3594" width="10.1796875" style="1" customWidth="1"/>
    <col min="3595" max="3595" width="11.1796875" style="1" customWidth="1"/>
    <col min="3596" max="3596" width="8.1796875" style="1" customWidth="1"/>
    <col min="3597" max="3597" width="9.1796875" style="1" customWidth="1"/>
    <col min="3598" max="3598" width="13.453125" style="1" customWidth="1"/>
    <col min="3599" max="3599" width="12" style="1" customWidth="1"/>
    <col min="3600" max="3600" width="9" style="1" customWidth="1"/>
    <col min="3601" max="3601" width="9.1796875" style="1" bestFit="1"/>
    <col min="3602" max="3602" width="10" style="1" customWidth="1"/>
    <col min="3603" max="3603" width="10.1796875" style="1" customWidth="1"/>
    <col min="3604" max="3604" width="7.1796875" style="1" customWidth="1"/>
    <col min="3605" max="3836" width="9.1796875" style="1"/>
    <col min="3837" max="3837" width="6" style="1" customWidth="1"/>
    <col min="3838" max="3838" width="11.1796875" style="1" customWidth="1"/>
    <col min="3839" max="3839" width="9.1796875" style="1" customWidth="1"/>
    <col min="3840" max="3840" width="10.1796875" style="1" customWidth="1"/>
    <col min="3841" max="3841" width="10.1796875" style="1" bestFit="1" customWidth="1"/>
    <col min="3842" max="3842" width="8.81640625" style="1" customWidth="1"/>
    <col min="3843" max="3843" width="12.54296875" style="1" customWidth="1"/>
    <col min="3844" max="3844" width="7.1796875" style="1" customWidth="1"/>
    <col min="3845" max="3845" width="9.1796875" style="1" customWidth="1"/>
    <col min="3846" max="3846" width="8.54296875" style="1" customWidth="1"/>
    <col min="3847" max="3847" width="9.1796875" style="1"/>
    <col min="3848" max="3848" width="10.1796875" style="1" customWidth="1"/>
    <col min="3849" max="3849" width="6.1796875" style="1" customWidth="1"/>
    <col min="3850" max="3850" width="10.1796875" style="1" customWidth="1"/>
    <col min="3851" max="3851" width="11.1796875" style="1" customWidth="1"/>
    <col min="3852" max="3852" width="8.1796875" style="1" customWidth="1"/>
    <col min="3853" max="3853" width="9.1796875" style="1" customWidth="1"/>
    <col min="3854" max="3854" width="13.453125" style="1" customWidth="1"/>
    <col min="3855" max="3855" width="12" style="1" customWidth="1"/>
    <col min="3856" max="3856" width="9" style="1" customWidth="1"/>
    <col min="3857" max="3857" width="9.1796875" style="1" bestFit="1"/>
    <col min="3858" max="3858" width="10" style="1" customWidth="1"/>
    <col min="3859" max="3859" width="10.1796875" style="1" customWidth="1"/>
    <col min="3860" max="3860" width="7.1796875" style="1" customWidth="1"/>
    <col min="3861" max="4092" width="9.1796875" style="1"/>
    <col min="4093" max="4093" width="6" style="1" customWidth="1"/>
    <col min="4094" max="4094" width="11.1796875" style="1" customWidth="1"/>
    <col min="4095" max="4095" width="9.1796875" style="1" customWidth="1"/>
    <col min="4096" max="4096" width="10.1796875" style="1" customWidth="1"/>
    <col min="4097" max="4097" width="10.1796875" style="1" bestFit="1" customWidth="1"/>
    <col min="4098" max="4098" width="8.81640625" style="1" customWidth="1"/>
    <col min="4099" max="4099" width="12.54296875" style="1" customWidth="1"/>
    <col min="4100" max="4100" width="7.1796875" style="1" customWidth="1"/>
    <col min="4101" max="4101" width="9.1796875" style="1" customWidth="1"/>
    <col min="4102" max="4102" width="8.54296875" style="1" customWidth="1"/>
    <col min="4103" max="4103" width="9.1796875" style="1"/>
    <col min="4104" max="4104" width="10.1796875" style="1" customWidth="1"/>
    <col min="4105" max="4105" width="6.1796875" style="1" customWidth="1"/>
    <col min="4106" max="4106" width="10.1796875" style="1" customWidth="1"/>
    <col min="4107" max="4107" width="11.1796875" style="1" customWidth="1"/>
    <col min="4108" max="4108" width="8.1796875" style="1" customWidth="1"/>
    <col min="4109" max="4109" width="9.1796875" style="1" customWidth="1"/>
    <col min="4110" max="4110" width="13.453125" style="1" customWidth="1"/>
    <col min="4111" max="4111" width="12" style="1" customWidth="1"/>
    <col min="4112" max="4112" width="9" style="1" customWidth="1"/>
    <col min="4113" max="4113" width="9.1796875" style="1" bestFit="1"/>
    <col min="4114" max="4114" width="10" style="1" customWidth="1"/>
    <col min="4115" max="4115" width="10.1796875" style="1" customWidth="1"/>
    <col min="4116" max="4116" width="7.1796875" style="1" customWidth="1"/>
    <col min="4117" max="4348" width="9.1796875" style="1"/>
    <col min="4349" max="4349" width="6" style="1" customWidth="1"/>
    <col min="4350" max="4350" width="11.1796875" style="1" customWidth="1"/>
    <col min="4351" max="4351" width="9.1796875" style="1" customWidth="1"/>
    <col min="4352" max="4352" width="10.1796875" style="1" customWidth="1"/>
    <col min="4353" max="4353" width="10.1796875" style="1" bestFit="1" customWidth="1"/>
    <col min="4354" max="4354" width="8.81640625" style="1" customWidth="1"/>
    <col min="4355" max="4355" width="12.54296875" style="1" customWidth="1"/>
    <col min="4356" max="4356" width="7.1796875" style="1" customWidth="1"/>
    <col min="4357" max="4357" width="9.1796875" style="1" customWidth="1"/>
    <col min="4358" max="4358" width="8.54296875" style="1" customWidth="1"/>
    <col min="4359" max="4359" width="9.1796875" style="1"/>
    <col min="4360" max="4360" width="10.1796875" style="1" customWidth="1"/>
    <col min="4361" max="4361" width="6.1796875" style="1" customWidth="1"/>
    <col min="4362" max="4362" width="10.1796875" style="1" customWidth="1"/>
    <col min="4363" max="4363" width="11.1796875" style="1" customWidth="1"/>
    <col min="4364" max="4364" width="8.1796875" style="1" customWidth="1"/>
    <col min="4365" max="4365" width="9.1796875" style="1" customWidth="1"/>
    <col min="4366" max="4366" width="13.453125" style="1" customWidth="1"/>
    <col min="4367" max="4367" width="12" style="1" customWidth="1"/>
    <col min="4368" max="4368" width="9" style="1" customWidth="1"/>
    <col min="4369" max="4369" width="9.1796875" style="1" bestFit="1"/>
    <col min="4370" max="4370" width="10" style="1" customWidth="1"/>
    <col min="4371" max="4371" width="10.1796875" style="1" customWidth="1"/>
    <col min="4372" max="4372" width="7.1796875" style="1" customWidth="1"/>
    <col min="4373" max="4604" width="9.1796875" style="1"/>
    <col min="4605" max="4605" width="6" style="1" customWidth="1"/>
    <col min="4606" max="4606" width="11.1796875" style="1" customWidth="1"/>
    <col min="4607" max="4607" width="9.1796875" style="1" customWidth="1"/>
    <col min="4608" max="4608" width="10.1796875" style="1" customWidth="1"/>
    <col min="4609" max="4609" width="10.1796875" style="1" bestFit="1" customWidth="1"/>
    <col min="4610" max="4610" width="8.81640625" style="1" customWidth="1"/>
    <col min="4611" max="4611" width="12.54296875" style="1" customWidth="1"/>
    <col min="4612" max="4612" width="7.1796875" style="1" customWidth="1"/>
    <col min="4613" max="4613" width="9.1796875" style="1" customWidth="1"/>
    <col min="4614" max="4614" width="8.54296875" style="1" customWidth="1"/>
    <col min="4615" max="4615" width="9.1796875" style="1"/>
    <col min="4616" max="4616" width="10.1796875" style="1" customWidth="1"/>
    <col min="4617" max="4617" width="6.1796875" style="1" customWidth="1"/>
    <col min="4618" max="4618" width="10.1796875" style="1" customWidth="1"/>
    <col min="4619" max="4619" width="11.1796875" style="1" customWidth="1"/>
    <col min="4620" max="4620" width="8.1796875" style="1" customWidth="1"/>
    <col min="4621" max="4621" width="9.1796875" style="1" customWidth="1"/>
    <col min="4622" max="4622" width="13.453125" style="1" customWidth="1"/>
    <col min="4623" max="4623" width="12" style="1" customWidth="1"/>
    <col min="4624" max="4624" width="9" style="1" customWidth="1"/>
    <col min="4625" max="4625" width="9.1796875" style="1" bestFit="1"/>
    <col min="4626" max="4626" width="10" style="1" customWidth="1"/>
    <col min="4627" max="4627" width="10.1796875" style="1" customWidth="1"/>
    <col min="4628" max="4628" width="7.1796875" style="1" customWidth="1"/>
    <col min="4629" max="4860" width="9.1796875" style="1"/>
    <col min="4861" max="4861" width="6" style="1" customWidth="1"/>
    <col min="4862" max="4862" width="11.1796875" style="1" customWidth="1"/>
    <col min="4863" max="4863" width="9.1796875" style="1" customWidth="1"/>
    <col min="4864" max="4864" width="10.1796875" style="1" customWidth="1"/>
    <col min="4865" max="4865" width="10.1796875" style="1" bestFit="1" customWidth="1"/>
    <col min="4866" max="4866" width="8.81640625" style="1" customWidth="1"/>
    <col min="4867" max="4867" width="12.54296875" style="1" customWidth="1"/>
    <col min="4868" max="4868" width="7.1796875" style="1" customWidth="1"/>
    <col min="4869" max="4869" width="9.1796875" style="1" customWidth="1"/>
    <col min="4870" max="4870" width="8.54296875" style="1" customWidth="1"/>
    <col min="4871" max="4871" width="9.1796875" style="1"/>
    <col min="4872" max="4872" width="10.1796875" style="1" customWidth="1"/>
    <col min="4873" max="4873" width="6.1796875" style="1" customWidth="1"/>
    <col min="4874" max="4874" width="10.1796875" style="1" customWidth="1"/>
    <col min="4875" max="4875" width="11.1796875" style="1" customWidth="1"/>
    <col min="4876" max="4876" width="8.1796875" style="1" customWidth="1"/>
    <col min="4877" max="4877" width="9.1796875" style="1" customWidth="1"/>
    <col min="4878" max="4878" width="13.453125" style="1" customWidth="1"/>
    <col min="4879" max="4879" width="12" style="1" customWidth="1"/>
    <col min="4880" max="4880" width="9" style="1" customWidth="1"/>
    <col min="4881" max="4881" width="9.1796875" style="1" bestFit="1"/>
    <col min="4882" max="4882" width="10" style="1" customWidth="1"/>
    <col min="4883" max="4883" width="10.1796875" style="1" customWidth="1"/>
    <col min="4884" max="4884" width="7.1796875" style="1" customWidth="1"/>
    <col min="4885" max="5116" width="9.1796875" style="1"/>
    <col min="5117" max="5117" width="6" style="1" customWidth="1"/>
    <col min="5118" max="5118" width="11.1796875" style="1" customWidth="1"/>
    <col min="5119" max="5119" width="9.1796875" style="1" customWidth="1"/>
    <col min="5120" max="5120" width="10.1796875" style="1" customWidth="1"/>
    <col min="5121" max="5121" width="10.1796875" style="1" bestFit="1" customWidth="1"/>
    <col min="5122" max="5122" width="8.81640625" style="1" customWidth="1"/>
    <col min="5123" max="5123" width="12.54296875" style="1" customWidth="1"/>
    <col min="5124" max="5124" width="7.1796875" style="1" customWidth="1"/>
    <col min="5125" max="5125" width="9.1796875" style="1" customWidth="1"/>
    <col min="5126" max="5126" width="8.54296875" style="1" customWidth="1"/>
    <col min="5127" max="5127" width="9.1796875" style="1"/>
    <col min="5128" max="5128" width="10.1796875" style="1" customWidth="1"/>
    <col min="5129" max="5129" width="6.1796875" style="1" customWidth="1"/>
    <col min="5130" max="5130" width="10.1796875" style="1" customWidth="1"/>
    <col min="5131" max="5131" width="11.1796875" style="1" customWidth="1"/>
    <col min="5132" max="5132" width="8.1796875" style="1" customWidth="1"/>
    <col min="5133" max="5133" width="9.1796875" style="1" customWidth="1"/>
    <col min="5134" max="5134" width="13.453125" style="1" customWidth="1"/>
    <col min="5135" max="5135" width="12" style="1" customWidth="1"/>
    <col min="5136" max="5136" width="9" style="1" customWidth="1"/>
    <col min="5137" max="5137" width="9.1796875" style="1" bestFit="1"/>
    <col min="5138" max="5138" width="10" style="1" customWidth="1"/>
    <col min="5139" max="5139" width="10.1796875" style="1" customWidth="1"/>
    <col min="5140" max="5140" width="7.1796875" style="1" customWidth="1"/>
    <col min="5141" max="5372" width="9.1796875" style="1"/>
    <col min="5373" max="5373" width="6" style="1" customWidth="1"/>
    <col min="5374" max="5374" width="11.1796875" style="1" customWidth="1"/>
    <col min="5375" max="5375" width="9.1796875" style="1" customWidth="1"/>
    <col min="5376" max="5376" width="10.1796875" style="1" customWidth="1"/>
    <col min="5377" max="5377" width="10.1796875" style="1" bestFit="1" customWidth="1"/>
    <col min="5378" max="5378" width="8.81640625" style="1" customWidth="1"/>
    <col min="5379" max="5379" width="12.54296875" style="1" customWidth="1"/>
    <col min="5380" max="5380" width="7.1796875" style="1" customWidth="1"/>
    <col min="5381" max="5381" width="9.1796875" style="1" customWidth="1"/>
    <col min="5382" max="5382" width="8.54296875" style="1" customWidth="1"/>
    <col min="5383" max="5383" width="9.1796875" style="1"/>
    <col min="5384" max="5384" width="10.1796875" style="1" customWidth="1"/>
    <col min="5385" max="5385" width="6.1796875" style="1" customWidth="1"/>
    <col min="5386" max="5386" width="10.1796875" style="1" customWidth="1"/>
    <col min="5387" max="5387" width="11.1796875" style="1" customWidth="1"/>
    <col min="5388" max="5388" width="8.1796875" style="1" customWidth="1"/>
    <col min="5389" max="5389" width="9.1796875" style="1" customWidth="1"/>
    <col min="5390" max="5390" width="13.453125" style="1" customWidth="1"/>
    <col min="5391" max="5391" width="12" style="1" customWidth="1"/>
    <col min="5392" max="5392" width="9" style="1" customWidth="1"/>
    <col min="5393" max="5393" width="9.1796875" style="1" bestFit="1"/>
    <col min="5394" max="5394" width="10" style="1" customWidth="1"/>
    <col min="5395" max="5395" width="10.1796875" style="1" customWidth="1"/>
    <col min="5396" max="5396" width="7.1796875" style="1" customWidth="1"/>
    <col min="5397" max="5628" width="9.1796875" style="1"/>
    <col min="5629" max="5629" width="6" style="1" customWidth="1"/>
    <col min="5630" max="5630" width="11.1796875" style="1" customWidth="1"/>
    <col min="5631" max="5631" width="9.1796875" style="1" customWidth="1"/>
    <col min="5632" max="5632" width="10.1796875" style="1" customWidth="1"/>
    <col min="5633" max="5633" width="10.1796875" style="1" bestFit="1" customWidth="1"/>
    <col min="5634" max="5634" width="8.81640625" style="1" customWidth="1"/>
    <col min="5635" max="5635" width="12.54296875" style="1" customWidth="1"/>
    <col min="5636" max="5636" width="7.1796875" style="1" customWidth="1"/>
    <col min="5637" max="5637" width="9.1796875" style="1" customWidth="1"/>
    <col min="5638" max="5638" width="8.54296875" style="1" customWidth="1"/>
    <col min="5639" max="5639" width="9.1796875" style="1"/>
    <col min="5640" max="5640" width="10.1796875" style="1" customWidth="1"/>
    <col min="5641" max="5641" width="6.1796875" style="1" customWidth="1"/>
    <col min="5642" max="5642" width="10.1796875" style="1" customWidth="1"/>
    <col min="5643" max="5643" width="11.1796875" style="1" customWidth="1"/>
    <col min="5644" max="5644" width="8.1796875" style="1" customWidth="1"/>
    <col min="5645" max="5645" width="9.1796875" style="1" customWidth="1"/>
    <col min="5646" max="5646" width="13.453125" style="1" customWidth="1"/>
    <col min="5647" max="5647" width="12" style="1" customWidth="1"/>
    <col min="5648" max="5648" width="9" style="1" customWidth="1"/>
    <col min="5649" max="5649" width="9.1796875" style="1" bestFit="1"/>
    <col min="5650" max="5650" width="10" style="1" customWidth="1"/>
    <col min="5651" max="5651" width="10.1796875" style="1" customWidth="1"/>
    <col min="5652" max="5652" width="7.1796875" style="1" customWidth="1"/>
    <col min="5653" max="5884" width="9.1796875" style="1"/>
    <col min="5885" max="5885" width="6" style="1" customWidth="1"/>
    <col min="5886" max="5886" width="11.1796875" style="1" customWidth="1"/>
    <col min="5887" max="5887" width="9.1796875" style="1" customWidth="1"/>
    <col min="5888" max="5888" width="10.1796875" style="1" customWidth="1"/>
    <col min="5889" max="5889" width="10.1796875" style="1" bestFit="1" customWidth="1"/>
    <col min="5890" max="5890" width="8.81640625" style="1" customWidth="1"/>
    <col min="5891" max="5891" width="12.54296875" style="1" customWidth="1"/>
    <col min="5892" max="5892" width="7.1796875" style="1" customWidth="1"/>
    <col min="5893" max="5893" width="9.1796875" style="1" customWidth="1"/>
    <col min="5894" max="5894" width="8.54296875" style="1" customWidth="1"/>
    <col min="5895" max="5895" width="9.1796875" style="1"/>
    <col min="5896" max="5896" width="10.1796875" style="1" customWidth="1"/>
    <col min="5897" max="5897" width="6.1796875" style="1" customWidth="1"/>
    <col min="5898" max="5898" width="10.1796875" style="1" customWidth="1"/>
    <col min="5899" max="5899" width="11.1796875" style="1" customWidth="1"/>
    <col min="5900" max="5900" width="8.1796875" style="1" customWidth="1"/>
    <col min="5901" max="5901" width="9.1796875" style="1" customWidth="1"/>
    <col min="5902" max="5902" width="13.453125" style="1" customWidth="1"/>
    <col min="5903" max="5903" width="12" style="1" customWidth="1"/>
    <col min="5904" max="5904" width="9" style="1" customWidth="1"/>
    <col min="5905" max="5905" width="9.1796875" style="1" bestFit="1"/>
    <col min="5906" max="5906" width="10" style="1" customWidth="1"/>
    <col min="5907" max="5907" width="10.1796875" style="1" customWidth="1"/>
    <col min="5908" max="5908" width="7.1796875" style="1" customWidth="1"/>
    <col min="5909" max="6140" width="9.1796875" style="1"/>
    <col min="6141" max="6141" width="6" style="1" customWidth="1"/>
    <col min="6142" max="6142" width="11.1796875" style="1" customWidth="1"/>
    <col min="6143" max="6143" width="9.1796875" style="1" customWidth="1"/>
    <col min="6144" max="6144" width="10.1796875" style="1" customWidth="1"/>
    <col min="6145" max="6145" width="10.1796875" style="1" bestFit="1" customWidth="1"/>
    <col min="6146" max="6146" width="8.81640625" style="1" customWidth="1"/>
    <col min="6147" max="6147" width="12.54296875" style="1" customWidth="1"/>
    <col min="6148" max="6148" width="7.1796875" style="1" customWidth="1"/>
    <col min="6149" max="6149" width="9.1796875" style="1" customWidth="1"/>
    <col min="6150" max="6150" width="8.54296875" style="1" customWidth="1"/>
    <col min="6151" max="6151" width="9.1796875" style="1"/>
    <col min="6152" max="6152" width="10.1796875" style="1" customWidth="1"/>
    <col min="6153" max="6153" width="6.1796875" style="1" customWidth="1"/>
    <col min="6154" max="6154" width="10.1796875" style="1" customWidth="1"/>
    <col min="6155" max="6155" width="11.1796875" style="1" customWidth="1"/>
    <col min="6156" max="6156" width="8.1796875" style="1" customWidth="1"/>
    <col min="6157" max="6157" width="9.1796875" style="1" customWidth="1"/>
    <col min="6158" max="6158" width="13.453125" style="1" customWidth="1"/>
    <col min="6159" max="6159" width="12" style="1" customWidth="1"/>
    <col min="6160" max="6160" width="9" style="1" customWidth="1"/>
    <col min="6161" max="6161" width="9.1796875" style="1" bestFit="1"/>
    <col min="6162" max="6162" width="10" style="1" customWidth="1"/>
    <col min="6163" max="6163" width="10.1796875" style="1" customWidth="1"/>
    <col min="6164" max="6164" width="7.1796875" style="1" customWidth="1"/>
    <col min="6165" max="6396" width="9.1796875" style="1"/>
    <col min="6397" max="6397" width="6" style="1" customWidth="1"/>
    <col min="6398" max="6398" width="11.1796875" style="1" customWidth="1"/>
    <col min="6399" max="6399" width="9.1796875" style="1" customWidth="1"/>
    <col min="6400" max="6400" width="10.1796875" style="1" customWidth="1"/>
    <col min="6401" max="6401" width="10.1796875" style="1" bestFit="1" customWidth="1"/>
    <col min="6402" max="6402" width="8.81640625" style="1" customWidth="1"/>
    <col min="6403" max="6403" width="12.54296875" style="1" customWidth="1"/>
    <col min="6404" max="6404" width="7.1796875" style="1" customWidth="1"/>
    <col min="6405" max="6405" width="9.1796875" style="1" customWidth="1"/>
    <col min="6406" max="6406" width="8.54296875" style="1" customWidth="1"/>
    <col min="6407" max="6407" width="9.1796875" style="1"/>
    <col min="6408" max="6408" width="10.1796875" style="1" customWidth="1"/>
    <col min="6409" max="6409" width="6.1796875" style="1" customWidth="1"/>
    <col min="6410" max="6410" width="10.1796875" style="1" customWidth="1"/>
    <col min="6411" max="6411" width="11.1796875" style="1" customWidth="1"/>
    <col min="6412" max="6412" width="8.1796875" style="1" customWidth="1"/>
    <col min="6413" max="6413" width="9.1796875" style="1" customWidth="1"/>
    <col min="6414" max="6414" width="13.453125" style="1" customWidth="1"/>
    <col min="6415" max="6415" width="12" style="1" customWidth="1"/>
    <col min="6416" max="6416" width="9" style="1" customWidth="1"/>
    <col min="6417" max="6417" width="9.1796875" style="1" bestFit="1"/>
    <col min="6418" max="6418" width="10" style="1" customWidth="1"/>
    <col min="6419" max="6419" width="10.1796875" style="1" customWidth="1"/>
    <col min="6420" max="6420" width="7.1796875" style="1" customWidth="1"/>
    <col min="6421" max="6652" width="9.1796875" style="1"/>
    <col min="6653" max="6653" width="6" style="1" customWidth="1"/>
    <col min="6654" max="6654" width="11.1796875" style="1" customWidth="1"/>
    <col min="6655" max="6655" width="9.1796875" style="1" customWidth="1"/>
    <col min="6656" max="6656" width="10.1796875" style="1" customWidth="1"/>
    <col min="6657" max="6657" width="10.1796875" style="1" bestFit="1" customWidth="1"/>
    <col min="6658" max="6658" width="8.81640625" style="1" customWidth="1"/>
    <col min="6659" max="6659" width="12.54296875" style="1" customWidth="1"/>
    <col min="6660" max="6660" width="7.1796875" style="1" customWidth="1"/>
    <col min="6661" max="6661" width="9.1796875" style="1" customWidth="1"/>
    <col min="6662" max="6662" width="8.54296875" style="1" customWidth="1"/>
    <col min="6663" max="6663" width="9.1796875" style="1"/>
    <col min="6664" max="6664" width="10.1796875" style="1" customWidth="1"/>
    <col min="6665" max="6665" width="6.1796875" style="1" customWidth="1"/>
    <col min="6666" max="6666" width="10.1796875" style="1" customWidth="1"/>
    <col min="6667" max="6667" width="11.1796875" style="1" customWidth="1"/>
    <col min="6668" max="6668" width="8.1796875" style="1" customWidth="1"/>
    <col min="6669" max="6669" width="9.1796875" style="1" customWidth="1"/>
    <col min="6670" max="6670" width="13.453125" style="1" customWidth="1"/>
    <col min="6671" max="6671" width="12" style="1" customWidth="1"/>
    <col min="6672" max="6672" width="9" style="1" customWidth="1"/>
    <col min="6673" max="6673" width="9.1796875" style="1" bestFit="1"/>
    <col min="6674" max="6674" width="10" style="1" customWidth="1"/>
    <col min="6675" max="6675" width="10.1796875" style="1" customWidth="1"/>
    <col min="6676" max="6676" width="7.1796875" style="1" customWidth="1"/>
    <col min="6677" max="6908" width="9.1796875" style="1"/>
    <col min="6909" max="6909" width="6" style="1" customWidth="1"/>
    <col min="6910" max="6910" width="11.1796875" style="1" customWidth="1"/>
    <col min="6911" max="6911" width="9.1796875" style="1" customWidth="1"/>
    <col min="6912" max="6912" width="10.1796875" style="1" customWidth="1"/>
    <col min="6913" max="6913" width="10.1796875" style="1" bestFit="1" customWidth="1"/>
    <col min="6914" max="6914" width="8.81640625" style="1" customWidth="1"/>
    <col min="6915" max="6915" width="12.54296875" style="1" customWidth="1"/>
    <col min="6916" max="6916" width="7.1796875" style="1" customWidth="1"/>
    <col min="6917" max="6917" width="9.1796875" style="1" customWidth="1"/>
    <col min="6918" max="6918" width="8.54296875" style="1" customWidth="1"/>
    <col min="6919" max="6919" width="9.1796875" style="1"/>
    <col min="6920" max="6920" width="10.1796875" style="1" customWidth="1"/>
    <col min="6921" max="6921" width="6.1796875" style="1" customWidth="1"/>
    <col min="6922" max="6922" width="10.1796875" style="1" customWidth="1"/>
    <col min="6923" max="6923" width="11.1796875" style="1" customWidth="1"/>
    <col min="6924" max="6924" width="8.1796875" style="1" customWidth="1"/>
    <col min="6925" max="6925" width="9.1796875" style="1" customWidth="1"/>
    <col min="6926" max="6926" width="13.453125" style="1" customWidth="1"/>
    <col min="6927" max="6927" width="12" style="1" customWidth="1"/>
    <col min="6928" max="6928" width="9" style="1" customWidth="1"/>
    <col min="6929" max="6929" width="9.1796875" style="1" bestFit="1"/>
    <col min="6930" max="6930" width="10" style="1" customWidth="1"/>
    <col min="6931" max="6931" width="10.1796875" style="1" customWidth="1"/>
    <col min="6932" max="6932" width="7.1796875" style="1" customWidth="1"/>
    <col min="6933" max="7164" width="9.1796875" style="1"/>
    <col min="7165" max="7165" width="6" style="1" customWidth="1"/>
    <col min="7166" max="7166" width="11.1796875" style="1" customWidth="1"/>
    <col min="7167" max="7167" width="9.1796875" style="1" customWidth="1"/>
    <col min="7168" max="7168" width="10.1796875" style="1" customWidth="1"/>
    <col min="7169" max="7169" width="10.1796875" style="1" bestFit="1" customWidth="1"/>
    <col min="7170" max="7170" width="8.81640625" style="1" customWidth="1"/>
    <col min="7171" max="7171" width="12.54296875" style="1" customWidth="1"/>
    <col min="7172" max="7172" width="7.1796875" style="1" customWidth="1"/>
    <col min="7173" max="7173" width="9.1796875" style="1" customWidth="1"/>
    <col min="7174" max="7174" width="8.54296875" style="1" customWidth="1"/>
    <col min="7175" max="7175" width="9.1796875" style="1"/>
    <col min="7176" max="7176" width="10.1796875" style="1" customWidth="1"/>
    <col min="7177" max="7177" width="6.1796875" style="1" customWidth="1"/>
    <col min="7178" max="7178" width="10.1796875" style="1" customWidth="1"/>
    <col min="7179" max="7179" width="11.1796875" style="1" customWidth="1"/>
    <col min="7180" max="7180" width="8.1796875" style="1" customWidth="1"/>
    <col min="7181" max="7181" width="9.1796875" style="1" customWidth="1"/>
    <col min="7182" max="7182" width="13.453125" style="1" customWidth="1"/>
    <col min="7183" max="7183" width="12" style="1" customWidth="1"/>
    <col min="7184" max="7184" width="9" style="1" customWidth="1"/>
    <col min="7185" max="7185" width="9.1796875" style="1" bestFit="1"/>
    <col min="7186" max="7186" width="10" style="1" customWidth="1"/>
    <col min="7187" max="7187" width="10.1796875" style="1" customWidth="1"/>
    <col min="7188" max="7188" width="7.1796875" style="1" customWidth="1"/>
    <col min="7189" max="7420" width="9.1796875" style="1"/>
    <col min="7421" max="7421" width="6" style="1" customWidth="1"/>
    <col min="7422" max="7422" width="11.1796875" style="1" customWidth="1"/>
    <col min="7423" max="7423" width="9.1796875" style="1" customWidth="1"/>
    <col min="7424" max="7424" width="10.1796875" style="1" customWidth="1"/>
    <col min="7425" max="7425" width="10.1796875" style="1" bestFit="1" customWidth="1"/>
    <col min="7426" max="7426" width="8.81640625" style="1" customWidth="1"/>
    <col min="7427" max="7427" width="12.54296875" style="1" customWidth="1"/>
    <col min="7428" max="7428" width="7.1796875" style="1" customWidth="1"/>
    <col min="7429" max="7429" width="9.1796875" style="1" customWidth="1"/>
    <col min="7430" max="7430" width="8.54296875" style="1" customWidth="1"/>
    <col min="7431" max="7431" width="9.1796875" style="1"/>
    <col min="7432" max="7432" width="10.1796875" style="1" customWidth="1"/>
    <col min="7433" max="7433" width="6.1796875" style="1" customWidth="1"/>
    <col min="7434" max="7434" width="10.1796875" style="1" customWidth="1"/>
    <col min="7435" max="7435" width="11.1796875" style="1" customWidth="1"/>
    <col min="7436" max="7436" width="8.1796875" style="1" customWidth="1"/>
    <col min="7437" max="7437" width="9.1796875" style="1" customWidth="1"/>
    <col min="7438" max="7438" width="13.453125" style="1" customWidth="1"/>
    <col min="7439" max="7439" width="12" style="1" customWidth="1"/>
    <col min="7440" max="7440" width="9" style="1" customWidth="1"/>
    <col min="7441" max="7441" width="9.1796875" style="1" bestFit="1"/>
    <col min="7442" max="7442" width="10" style="1" customWidth="1"/>
    <col min="7443" max="7443" width="10.1796875" style="1" customWidth="1"/>
    <col min="7444" max="7444" width="7.1796875" style="1" customWidth="1"/>
    <col min="7445" max="7676" width="9.1796875" style="1"/>
    <col min="7677" max="7677" width="6" style="1" customWidth="1"/>
    <col min="7678" max="7678" width="11.1796875" style="1" customWidth="1"/>
    <col min="7679" max="7679" width="9.1796875" style="1" customWidth="1"/>
    <col min="7680" max="7680" width="10.1796875" style="1" customWidth="1"/>
    <col min="7681" max="7681" width="10.1796875" style="1" bestFit="1" customWidth="1"/>
    <col min="7682" max="7682" width="8.81640625" style="1" customWidth="1"/>
    <col min="7683" max="7683" width="12.54296875" style="1" customWidth="1"/>
    <col min="7684" max="7684" width="7.1796875" style="1" customWidth="1"/>
    <col min="7685" max="7685" width="9.1796875" style="1" customWidth="1"/>
    <col min="7686" max="7686" width="8.54296875" style="1" customWidth="1"/>
    <col min="7687" max="7687" width="9.1796875" style="1"/>
    <col min="7688" max="7688" width="10.1796875" style="1" customWidth="1"/>
    <col min="7689" max="7689" width="6.1796875" style="1" customWidth="1"/>
    <col min="7690" max="7690" width="10.1796875" style="1" customWidth="1"/>
    <col min="7691" max="7691" width="11.1796875" style="1" customWidth="1"/>
    <col min="7692" max="7692" width="8.1796875" style="1" customWidth="1"/>
    <col min="7693" max="7693" width="9.1796875" style="1" customWidth="1"/>
    <col min="7694" max="7694" width="13.453125" style="1" customWidth="1"/>
    <col min="7695" max="7695" width="12" style="1" customWidth="1"/>
    <col min="7696" max="7696" width="9" style="1" customWidth="1"/>
    <col min="7697" max="7697" width="9.1796875" style="1" bestFit="1"/>
    <col min="7698" max="7698" width="10" style="1" customWidth="1"/>
    <col min="7699" max="7699" width="10.1796875" style="1" customWidth="1"/>
    <col min="7700" max="7700" width="7.1796875" style="1" customWidth="1"/>
    <col min="7701" max="7932" width="9.1796875" style="1"/>
    <col min="7933" max="7933" width="6" style="1" customWidth="1"/>
    <col min="7934" max="7934" width="11.1796875" style="1" customWidth="1"/>
    <col min="7935" max="7935" width="9.1796875" style="1" customWidth="1"/>
    <col min="7936" max="7936" width="10.1796875" style="1" customWidth="1"/>
    <col min="7937" max="7937" width="10.1796875" style="1" bestFit="1" customWidth="1"/>
    <col min="7938" max="7938" width="8.81640625" style="1" customWidth="1"/>
    <col min="7939" max="7939" width="12.54296875" style="1" customWidth="1"/>
    <col min="7940" max="7940" width="7.1796875" style="1" customWidth="1"/>
    <col min="7941" max="7941" width="9.1796875" style="1" customWidth="1"/>
    <col min="7942" max="7942" width="8.54296875" style="1" customWidth="1"/>
    <col min="7943" max="7943" width="9.1796875" style="1"/>
    <col min="7944" max="7944" width="10.1796875" style="1" customWidth="1"/>
    <col min="7945" max="7945" width="6.1796875" style="1" customWidth="1"/>
    <col min="7946" max="7946" width="10.1796875" style="1" customWidth="1"/>
    <col min="7947" max="7947" width="11.1796875" style="1" customWidth="1"/>
    <col min="7948" max="7948" width="8.1796875" style="1" customWidth="1"/>
    <col min="7949" max="7949" width="9.1796875" style="1" customWidth="1"/>
    <col min="7950" max="7950" width="13.453125" style="1" customWidth="1"/>
    <col min="7951" max="7951" width="12" style="1" customWidth="1"/>
    <col min="7952" max="7952" width="9" style="1" customWidth="1"/>
    <col min="7953" max="7953" width="9.1796875" style="1" bestFit="1"/>
    <col min="7954" max="7954" width="10" style="1" customWidth="1"/>
    <col min="7955" max="7955" width="10.1796875" style="1" customWidth="1"/>
    <col min="7956" max="7956" width="7.1796875" style="1" customWidth="1"/>
    <col min="7957" max="8188" width="9.1796875" style="1"/>
    <col min="8189" max="8189" width="6" style="1" customWidth="1"/>
    <col min="8190" max="8190" width="11.1796875" style="1" customWidth="1"/>
    <col min="8191" max="8191" width="9.1796875" style="1" customWidth="1"/>
    <col min="8192" max="8192" width="10.1796875" style="1" customWidth="1"/>
    <col min="8193" max="8193" width="10.1796875" style="1" bestFit="1" customWidth="1"/>
    <col min="8194" max="8194" width="8.81640625" style="1" customWidth="1"/>
    <col min="8195" max="8195" width="12.54296875" style="1" customWidth="1"/>
    <col min="8196" max="8196" width="7.1796875" style="1" customWidth="1"/>
    <col min="8197" max="8197" width="9.1796875" style="1" customWidth="1"/>
    <col min="8198" max="8198" width="8.54296875" style="1" customWidth="1"/>
    <col min="8199" max="8199" width="9.1796875" style="1"/>
    <col min="8200" max="8200" width="10.1796875" style="1" customWidth="1"/>
    <col min="8201" max="8201" width="6.1796875" style="1" customWidth="1"/>
    <col min="8202" max="8202" width="10.1796875" style="1" customWidth="1"/>
    <col min="8203" max="8203" width="11.1796875" style="1" customWidth="1"/>
    <col min="8204" max="8204" width="8.1796875" style="1" customWidth="1"/>
    <col min="8205" max="8205" width="9.1796875" style="1" customWidth="1"/>
    <col min="8206" max="8206" width="13.453125" style="1" customWidth="1"/>
    <col min="8207" max="8207" width="12" style="1" customWidth="1"/>
    <col min="8208" max="8208" width="9" style="1" customWidth="1"/>
    <col min="8209" max="8209" width="9.1796875" style="1" bestFit="1"/>
    <col min="8210" max="8210" width="10" style="1" customWidth="1"/>
    <col min="8211" max="8211" width="10.1796875" style="1" customWidth="1"/>
    <col min="8212" max="8212" width="7.1796875" style="1" customWidth="1"/>
    <col min="8213" max="8444" width="9.1796875" style="1"/>
    <col min="8445" max="8445" width="6" style="1" customWidth="1"/>
    <col min="8446" max="8446" width="11.1796875" style="1" customWidth="1"/>
    <col min="8447" max="8447" width="9.1796875" style="1" customWidth="1"/>
    <col min="8448" max="8448" width="10.1796875" style="1" customWidth="1"/>
    <col min="8449" max="8449" width="10.1796875" style="1" bestFit="1" customWidth="1"/>
    <col min="8450" max="8450" width="8.81640625" style="1" customWidth="1"/>
    <col min="8451" max="8451" width="12.54296875" style="1" customWidth="1"/>
    <col min="8452" max="8452" width="7.1796875" style="1" customWidth="1"/>
    <col min="8453" max="8453" width="9.1796875" style="1" customWidth="1"/>
    <col min="8454" max="8454" width="8.54296875" style="1" customWidth="1"/>
    <col min="8455" max="8455" width="9.1796875" style="1"/>
    <col min="8456" max="8456" width="10.1796875" style="1" customWidth="1"/>
    <col min="8457" max="8457" width="6.1796875" style="1" customWidth="1"/>
    <col min="8458" max="8458" width="10.1796875" style="1" customWidth="1"/>
    <col min="8459" max="8459" width="11.1796875" style="1" customWidth="1"/>
    <col min="8460" max="8460" width="8.1796875" style="1" customWidth="1"/>
    <col min="8461" max="8461" width="9.1796875" style="1" customWidth="1"/>
    <col min="8462" max="8462" width="13.453125" style="1" customWidth="1"/>
    <col min="8463" max="8463" width="12" style="1" customWidth="1"/>
    <col min="8464" max="8464" width="9" style="1" customWidth="1"/>
    <col min="8465" max="8465" width="9.1796875" style="1" bestFit="1"/>
    <col min="8466" max="8466" width="10" style="1" customWidth="1"/>
    <col min="8467" max="8467" width="10.1796875" style="1" customWidth="1"/>
    <col min="8468" max="8468" width="7.1796875" style="1" customWidth="1"/>
    <col min="8469" max="8700" width="9.1796875" style="1"/>
    <col min="8701" max="8701" width="6" style="1" customWidth="1"/>
    <col min="8702" max="8702" width="11.1796875" style="1" customWidth="1"/>
    <col min="8703" max="8703" width="9.1796875" style="1" customWidth="1"/>
    <col min="8704" max="8704" width="10.1796875" style="1" customWidth="1"/>
    <col min="8705" max="8705" width="10.1796875" style="1" bestFit="1" customWidth="1"/>
    <col min="8706" max="8706" width="8.81640625" style="1" customWidth="1"/>
    <col min="8707" max="8707" width="12.54296875" style="1" customWidth="1"/>
    <col min="8708" max="8708" width="7.1796875" style="1" customWidth="1"/>
    <col min="8709" max="8709" width="9.1796875" style="1" customWidth="1"/>
    <col min="8710" max="8710" width="8.54296875" style="1" customWidth="1"/>
    <col min="8711" max="8711" width="9.1796875" style="1"/>
    <col min="8712" max="8712" width="10.1796875" style="1" customWidth="1"/>
    <col min="8713" max="8713" width="6.1796875" style="1" customWidth="1"/>
    <col min="8714" max="8714" width="10.1796875" style="1" customWidth="1"/>
    <col min="8715" max="8715" width="11.1796875" style="1" customWidth="1"/>
    <col min="8716" max="8716" width="8.1796875" style="1" customWidth="1"/>
    <col min="8717" max="8717" width="9.1796875" style="1" customWidth="1"/>
    <col min="8718" max="8718" width="13.453125" style="1" customWidth="1"/>
    <col min="8719" max="8719" width="12" style="1" customWidth="1"/>
    <col min="8720" max="8720" width="9" style="1" customWidth="1"/>
    <col min="8721" max="8721" width="9.1796875" style="1" bestFit="1"/>
    <col min="8722" max="8722" width="10" style="1" customWidth="1"/>
    <col min="8723" max="8723" width="10.1796875" style="1" customWidth="1"/>
    <col min="8724" max="8724" width="7.1796875" style="1" customWidth="1"/>
    <col min="8725" max="8956" width="9.1796875" style="1"/>
    <col min="8957" max="8957" width="6" style="1" customWidth="1"/>
    <col min="8958" max="8958" width="11.1796875" style="1" customWidth="1"/>
    <col min="8959" max="8959" width="9.1796875" style="1" customWidth="1"/>
    <col min="8960" max="8960" width="10.1796875" style="1" customWidth="1"/>
    <col min="8961" max="8961" width="10.1796875" style="1" bestFit="1" customWidth="1"/>
    <col min="8962" max="8962" width="8.81640625" style="1" customWidth="1"/>
    <col min="8963" max="8963" width="12.54296875" style="1" customWidth="1"/>
    <col min="8964" max="8964" width="7.1796875" style="1" customWidth="1"/>
    <col min="8965" max="8965" width="9.1796875" style="1" customWidth="1"/>
    <col min="8966" max="8966" width="8.54296875" style="1" customWidth="1"/>
    <col min="8967" max="8967" width="9.1796875" style="1"/>
    <col min="8968" max="8968" width="10.1796875" style="1" customWidth="1"/>
    <col min="8969" max="8969" width="6.1796875" style="1" customWidth="1"/>
    <col min="8970" max="8970" width="10.1796875" style="1" customWidth="1"/>
    <col min="8971" max="8971" width="11.1796875" style="1" customWidth="1"/>
    <col min="8972" max="8972" width="8.1796875" style="1" customWidth="1"/>
    <col min="8973" max="8973" width="9.1796875" style="1" customWidth="1"/>
    <col min="8974" max="8974" width="13.453125" style="1" customWidth="1"/>
    <col min="8975" max="8975" width="12" style="1" customWidth="1"/>
    <col min="8976" max="8976" width="9" style="1" customWidth="1"/>
    <col min="8977" max="8977" width="9.1796875" style="1" bestFit="1"/>
    <col min="8978" max="8978" width="10" style="1" customWidth="1"/>
    <col min="8979" max="8979" width="10.1796875" style="1" customWidth="1"/>
    <col min="8980" max="8980" width="7.1796875" style="1" customWidth="1"/>
    <col min="8981" max="9212" width="9.1796875" style="1"/>
    <col min="9213" max="9213" width="6" style="1" customWidth="1"/>
    <col min="9214" max="9214" width="11.1796875" style="1" customWidth="1"/>
    <col min="9215" max="9215" width="9.1796875" style="1" customWidth="1"/>
    <col min="9216" max="9216" width="10.1796875" style="1" customWidth="1"/>
    <col min="9217" max="9217" width="10.1796875" style="1" bestFit="1" customWidth="1"/>
    <col min="9218" max="9218" width="8.81640625" style="1" customWidth="1"/>
    <col min="9219" max="9219" width="12.54296875" style="1" customWidth="1"/>
    <col min="9220" max="9220" width="7.1796875" style="1" customWidth="1"/>
    <col min="9221" max="9221" width="9.1796875" style="1" customWidth="1"/>
    <col min="9222" max="9222" width="8.54296875" style="1" customWidth="1"/>
    <col min="9223" max="9223" width="9.1796875" style="1"/>
    <col min="9224" max="9224" width="10.1796875" style="1" customWidth="1"/>
    <col min="9225" max="9225" width="6.1796875" style="1" customWidth="1"/>
    <col min="9226" max="9226" width="10.1796875" style="1" customWidth="1"/>
    <col min="9227" max="9227" width="11.1796875" style="1" customWidth="1"/>
    <col min="9228" max="9228" width="8.1796875" style="1" customWidth="1"/>
    <col min="9229" max="9229" width="9.1796875" style="1" customWidth="1"/>
    <col min="9230" max="9230" width="13.453125" style="1" customWidth="1"/>
    <col min="9231" max="9231" width="12" style="1" customWidth="1"/>
    <col min="9232" max="9232" width="9" style="1" customWidth="1"/>
    <col min="9233" max="9233" width="9.1796875" style="1" bestFit="1"/>
    <col min="9234" max="9234" width="10" style="1" customWidth="1"/>
    <col min="9235" max="9235" width="10.1796875" style="1" customWidth="1"/>
    <col min="9236" max="9236" width="7.1796875" style="1" customWidth="1"/>
    <col min="9237" max="9468" width="9.1796875" style="1"/>
    <col min="9469" max="9469" width="6" style="1" customWidth="1"/>
    <col min="9470" max="9470" width="11.1796875" style="1" customWidth="1"/>
    <col min="9471" max="9471" width="9.1796875" style="1" customWidth="1"/>
    <col min="9472" max="9472" width="10.1796875" style="1" customWidth="1"/>
    <col min="9473" max="9473" width="10.1796875" style="1" bestFit="1" customWidth="1"/>
    <col min="9474" max="9474" width="8.81640625" style="1" customWidth="1"/>
    <col min="9475" max="9475" width="12.54296875" style="1" customWidth="1"/>
    <col min="9476" max="9476" width="7.1796875" style="1" customWidth="1"/>
    <col min="9477" max="9477" width="9.1796875" style="1" customWidth="1"/>
    <col min="9478" max="9478" width="8.54296875" style="1" customWidth="1"/>
    <col min="9479" max="9479" width="9.1796875" style="1"/>
    <col min="9480" max="9480" width="10.1796875" style="1" customWidth="1"/>
    <col min="9481" max="9481" width="6.1796875" style="1" customWidth="1"/>
    <col min="9482" max="9482" width="10.1796875" style="1" customWidth="1"/>
    <col min="9483" max="9483" width="11.1796875" style="1" customWidth="1"/>
    <col min="9484" max="9484" width="8.1796875" style="1" customWidth="1"/>
    <col min="9485" max="9485" width="9.1796875" style="1" customWidth="1"/>
    <col min="9486" max="9486" width="13.453125" style="1" customWidth="1"/>
    <col min="9487" max="9487" width="12" style="1" customWidth="1"/>
    <col min="9488" max="9488" width="9" style="1" customWidth="1"/>
    <col min="9489" max="9489" width="9.1796875" style="1" bestFit="1"/>
    <col min="9490" max="9490" width="10" style="1" customWidth="1"/>
    <col min="9491" max="9491" width="10.1796875" style="1" customWidth="1"/>
    <col min="9492" max="9492" width="7.1796875" style="1" customWidth="1"/>
    <col min="9493" max="9724" width="9.1796875" style="1"/>
    <col min="9725" max="9725" width="6" style="1" customWidth="1"/>
    <col min="9726" max="9726" width="11.1796875" style="1" customWidth="1"/>
    <col min="9727" max="9727" width="9.1796875" style="1" customWidth="1"/>
    <col min="9728" max="9728" width="10.1796875" style="1" customWidth="1"/>
    <col min="9729" max="9729" width="10.1796875" style="1" bestFit="1" customWidth="1"/>
    <col min="9730" max="9730" width="8.81640625" style="1" customWidth="1"/>
    <col min="9731" max="9731" width="12.54296875" style="1" customWidth="1"/>
    <col min="9732" max="9732" width="7.1796875" style="1" customWidth="1"/>
    <col min="9733" max="9733" width="9.1796875" style="1" customWidth="1"/>
    <col min="9734" max="9734" width="8.54296875" style="1" customWidth="1"/>
    <col min="9735" max="9735" width="9.1796875" style="1"/>
    <col min="9736" max="9736" width="10.1796875" style="1" customWidth="1"/>
    <col min="9737" max="9737" width="6.1796875" style="1" customWidth="1"/>
    <col min="9738" max="9738" width="10.1796875" style="1" customWidth="1"/>
    <col min="9739" max="9739" width="11.1796875" style="1" customWidth="1"/>
    <col min="9740" max="9740" width="8.1796875" style="1" customWidth="1"/>
    <col min="9741" max="9741" width="9.1796875" style="1" customWidth="1"/>
    <col min="9742" max="9742" width="13.453125" style="1" customWidth="1"/>
    <col min="9743" max="9743" width="12" style="1" customWidth="1"/>
    <col min="9744" max="9744" width="9" style="1" customWidth="1"/>
    <col min="9745" max="9745" width="9.1796875" style="1" bestFit="1"/>
    <col min="9746" max="9746" width="10" style="1" customWidth="1"/>
    <col min="9747" max="9747" width="10.1796875" style="1" customWidth="1"/>
    <col min="9748" max="9748" width="7.1796875" style="1" customWidth="1"/>
    <col min="9749" max="9980" width="9.1796875" style="1"/>
    <col min="9981" max="9981" width="6" style="1" customWidth="1"/>
    <col min="9982" max="9982" width="11.1796875" style="1" customWidth="1"/>
    <col min="9983" max="9983" width="9.1796875" style="1" customWidth="1"/>
    <col min="9984" max="9984" width="10.1796875" style="1" customWidth="1"/>
    <col min="9985" max="9985" width="10.1796875" style="1" bestFit="1" customWidth="1"/>
    <col min="9986" max="9986" width="8.81640625" style="1" customWidth="1"/>
    <col min="9987" max="9987" width="12.54296875" style="1" customWidth="1"/>
    <col min="9988" max="9988" width="7.1796875" style="1" customWidth="1"/>
    <col min="9989" max="9989" width="9.1796875" style="1" customWidth="1"/>
    <col min="9990" max="9990" width="8.54296875" style="1" customWidth="1"/>
    <col min="9991" max="9991" width="9.1796875" style="1"/>
    <col min="9992" max="9992" width="10.1796875" style="1" customWidth="1"/>
    <col min="9993" max="9993" width="6.1796875" style="1" customWidth="1"/>
    <col min="9994" max="9994" width="10.1796875" style="1" customWidth="1"/>
    <col min="9995" max="9995" width="11.1796875" style="1" customWidth="1"/>
    <col min="9996" max="9996" width="8.1796875" style="1" customWidth="1"/>
    <col min="9997" max="9997" width="9.1796875" style="1" customWidth="1"/>
    <col min="9998" max="9998" width="13.453125" style="1" customWidth="1"/>
    <col min="9999" max="9999" width="12" style="1" customWidth="1"/>
    <col min="10000" max="10000" width="9" style="1" customWidth="1"/>
    <col min="10001" max="10001" width="9.1796875" style="1" bestFit="1"/>
    <col min="10002" max="10002" width="10" style="1" customWidth="1"/>
    <col min="10003" max="10003" width="10.1796875" style="1" customWidth="1"/>
    <col min="10004" max="10004" width="7.1796875" style="1" customWidth="1"/>
    <col min="10005" max="10236" width="9.1796875" style="1"/>
    <col min="10237" max="10237" width="6" style="1" customWidth="1"/>
    <col min="10238" max="10238" width="11.1796875" style="1" customWidth="1"/>
    <col min="10239" max="10239" width="9.1796875" style="1" customWidth="1"/>
    <col min="10240" max="10240" width="10.1796875" style="1" customWidth="1"/>
    <col min="10241" max="10241" width="10.1796875" style="1" bestFit="1" customWidth="1"/>
    <col min="10242" max="10242" width="8.81640625" style="1" customWidth="1"/>
    <col min="10243" max="10243" width="12.54296875" style="1" customWidth="1"/>
    <col min="10244" max="10244" width="7.1796875" style="1" customWidth="1"/>
    <col min="10245" max="10245" width="9.1796875" style="1" customWidth="1"/>
    <col min="10246" max="10246" width="8.54296875" style="1" customWidth="1"/>
    <col min="10247" max="10247" width="9.1796875" style="1"/>
    <col min="10248" max="10248" width="10.1796875" style="1" customWidth="1"/>
    <col min="10249" max="10249" width="6.1796875" style="1" customWidth="1"/>
    <col min="10250" max="10250" width="10.1796875" style="1" customWidth="1"/>
    <col min="10251" max="10251" width="11.1796875" style="1" customWidth="1"/>
    <col min="10252" max="10252" width="8.1796875" style="1" customWidth="1"/>
    <col min="10253" max="10253" width="9.1796875" style="1" customWidth="1"/>
    <col min="10254" max="10254" width="13.453125" style="1" customWidth="1"/>
    <col min="10255" max="10255" width="12" style="1" customWidth="1"/>
    <col min="10256" max="10256" width="9" style="1" customWidth="1"/>
    <col min="10257" max="10257" width="9.1796875" style="1" bestFit="1"/>
    <col min="10258" max="10258" width="10" style="1" customWidth="1"/>
    <col min="10259" max="10259" width="10.1796875" style="1" customWidth="1"/>
    <col min="10260" max="10260" width="7.1796875" style="1" customWidth="1"/>
    <col min="10261" max="10492" width="9.1796875" style="1"/>
    <col min="10493" max="10493" width="6" style="1" customWidth="1"/>
    <col min="10494" max="10494" width="11.1796875" style="1" customWidth="1"/>
    <col min="10495" max="10495" width="9.1796875" style="1" customWidth="1"/>
    <col min="10496" max="10496" width="10.1796875" style="1" customWidth="1"/>
    <col min="10497" max="10497" width="10.1796875" style="1" bestFit="1" customWidth="1"/>
    <col min="10498" max="10498" width="8.81640625" style="1" customWidth="1"/>
    <col min="10499" max="10499" width="12.54296875" style="1" customWidth="1"/>
    <col min="10500" max="10500" width="7.1796875" style="1" customWidth="1"/>
    <col min="10501" max="10501" width="9.1796875" style="1" customWidth="1"/>
    <col min="10502" max="10502" width="8.54296875" style="1" customWidth="1"/>
    <col min="10503" max="10503" width="9.1796875" style="1"/>
    <col min="10504" max="10504" width="10.1796875" style="1" customWidth="1"/>
    <col min="10505" max="10505" width="6.1796875" style="1" customWidth="1"/>
    <col min="10506" max="10506" width="10.1796875" style="1" customWidth="1"/>
    <col min="10507" max="10507" width="11.1796875" style="1" customWidth="1"/>
    <col min="10508" max="10508" width="8.1796875" style="1" customWidth="1"/>
    <col min="10509" max="10509" width="9.1796875" style="1" customWidth="1"/>
    <col min="10510" max="10510" width="13.453125" style="1" customWidth="1"/>
    <col min="10511" max="10511" width="12" style="1" customWidth="1"/>
    <col min="10512" max="10512" width="9" style="1" customWidth="1"/>
    <col min="10513" max="10513" width="9.1796875" style="1" bestFit="1"/>
    <col min="10514" max="10514" width="10" style="1" customWidth="1"/>
    <col min="10515" max="10515" width="10.1796875" style="1" customWidth="1"/>
    <col min="10516" max="10516" width="7.1796875" style="1" customWidth="1"/>
    <col min="10517" max="10748" width="9.1796875" style="1"/>
    <col min="10749" max="10749" width="6" style="1" customWidth="1"/>
    <col min="10750" max="10750" width="11.1796875" style="1" customWidth="1"/>
    <col min="10751" max="10751" width="9.1796875" style="1" customWidth="1"/>
    <col min="10752" max="10752" width="10.1796875" style="1" customWidth="1"/>
    <col min="10753" max="10753" width="10.1796875" style="1" bestFit="1" customWidth="1"/>
    <col min="10754" max="10754" width="8.81640625" style="1" customWidth="1"/>
    <col min="10755" max="10755" width="12.54296875" style="1" customWidth="1"/>
    <col min="10756" max="10756" width="7.1796875" style="1" customWidth="1"/>
    <col min="10757" max="10757" width="9.1796875" style="1" customWidth="1"/>
    <col min="10758" max="10758" width="8.54296875" style="1" customWidth="1"/>
    <col min="10759" max="10759" width="9.1796875" style="1"/>
    <col min="10760" max="10760" width="10.1796875" style="1" customWidth="1"/>
    <col min="10761" max="10761" width="6.1796875" style="1" customWidth="1"/>
    <col min="10762" max="10762" width="10.1796875" style="1" customWidth="1"/>
    <col min="10763" max="10763" width="11.1796875" style="1" customWidth="1"/>
    <col min="10764" max="10764" width="8.1796875" style="1" customWidth="1"/>
    <col min="10765" max="10765" width="9.1796875" style="1" customWidth="1"/>
    <col min="10766" max="10766" width="13.453125" style="1" customWidth="1"/>
    <col min="10767" max="10767" width="12" style="1" customWidth="1"/>
    <col min="10768" max="10768" width="9" style="1" customWidth="1"/>
    <col min="10769" max="10769" width="9.1796875" style="1" bestFit="1"/>
    <col min="10770" max="10770" width="10" style="1" customWidth="1"/>
    <col min="10771" max="10771" width="10.1796875" style="1" customWidth="1"/>
    <col min="10772" max="10772" width="7.1796875" style="1" customWidth="1"/>
    <col min="10773" max="11004" width="9.1796875" style="1"/>
    <col min="11005" max="11005" width="6" style="1" customWidth="1"/>
    <col min="11006" max="11006" width="11.1796875" style="1" customWidth="1"/>
    <col min="11007" max="11007" width="9.1796875" style="1" customWidth="1"/>
    <col min="11008" max="11008" width="10.1796875" style="1" customWidth="1"/>
    <col min="11009" max="11009" width="10.1796875" style="1" bestFit="1" customWidth="1"/>
    <col min="11010" max="11010" width="8.81640625" style="1" customWidth="1"/>
    <col min="11011" max="11011" width="12.54296875" style="1" customWidth="1"/>
    <col min="11012" max="11012" width="7.1796875" style="1" customWidth="1"/>
    <col min="11013" max="11013" width="9.1796875" style="1" customWidth="1"/>
    <col min="11014" max="11014" width="8.54296875" style="1" customWidth="1"/>
    <col min="11015" max="11015" width="9.1796875" style="1"/>
    <col min="11016" max="11016" width="10.1796875" style="1" customWidth="1"/>
    <col min="11017" max="11017" width="6.1796875" style="1" customWidth="1"/>
    <col min="11018" max="11018" width="10.1796875" style="1" customWidth="1"/>
    <col min="11019" max="11019" width="11.1796875" style="1" customWidth="1"/>
    <col min="11020" max="11020" width="8.1796875" style="1" customWidth="1"/>
    <col min="11021" max="11021" width="9.1796875" style="1" customWidth="1"/>
    <col min="11022" max="11022" width="13.453125" style="1" customWidth="1"/>
    <col min="11023" max="11023" width="12" style="1" customWidth="1"/>
    <col min="11024" max="11024" width="9" style="1" customWidth="1"/>
    <col min="11025" max="11025" width="9.1796875" style="1" bestFit="1"/>
    <col min="11026" max="11026" width="10" style="1" customWidth="1"/>
    <col min="11027" max="11027" width="10.1796875" style="1" customWidth="1"/>
    <col min="11028" max="11028" width="7.1796875" style="1" customWidth="1"/>
    <col min="11029" max="11260" width="9.1796875" style="1"/>
    <col min="11261" max="11261" width="6" style="1" customWidth="1"/>
    <col min="11262" max="11262" width="11.1796875" style="1" customWidth="1"/>
    <col min="11263" max="11263" width="9.1796875" style="1" customWidth="1"/>
    <col min="11264" max="11264" width="10.1796875" style="1" customWidth="1"/>
    <col min="11265" max="11265" width="10.1796875" style="1" bestFit="1" customWidth="1"/>
    <col min="11266" max="11266" width="8.81640625" style="1" customWidth="1"/>
    <col min="11267" max="11267" width="12.54296875" style="1" customWidth="1"/>
    <col min="11268" max="11268" width="7.1796875" style="1" customWidth="1"/>
    <col min="11269" max="11269" width="9.1796875" style="1" customWidth="1"/>
    <col min="11270" max="11270" width="8.54296875" style="1" customWidth="1"/>
    <col min="11271" max="11271" width="9.1796875" style="1"/>
    <col min="11272" max="11272" width="10.1796875" style="1" customWidth="1"/>
    <col min="11273" max="11273" width="6.1796875" style="1" customWidth="1"/>
    <col min="11274" max="11274" width="10.1796875" style="1" customWidth="1"/>
    <col min="11275" max="11275" width="11.1796875" style="1" customWidth="1"/>
    <col min="11276" max="11276" width="8.1796875" style="1" customWidth="1"/>
    <col min="11277" max="11277" width="9.1796875" style="1" customWidth="1"/>
    <col min="11278" max="11278" width="13.453125" style="1" customWidth="1"/>
    <col min="11279" max="11279" width="12" style="1" customWidth="1"/>
    <col min="11280" max="11280" width="9" style="1" customWidth="1"/>
    <col min="11281" max="11281" width="9.1796875" style="1" bestFit="1"/>
    <col min="11282" max="11282" width="10" style="1" customWidth="1"/>
    <col min="11283" max="11283" width="10.1796875" style="1" customWidth="1"/>
    <col min="11284" max="11284" width="7.1796875" style="1" customWidth="1"/>
    <col min="11285" max="11516" width="9.1796875" style="1"/>
    <col min="11517" max="11517" width="6" style="1" customWidth="1"/>
    <col min="11518" max="11518" width="11.1796875" style="1" customWidth="1"/>
    <col min="11519" max="11519" width="9.1796875" style="1" customWidth="1"/>
    <col min="11520" max="11520" width="10.1796875" style="1" customWidth="1"/>
    <col min="11521" max="11521" width="10.1796875" style="1" bestFit="1" customWidth="1"/>
    <col min="11522" max="11522" width="8.81640625" style="1" customWidth="1"/>
    <col min="11523" max="11523" width="12.54296875" style="1" customWidth="1"/>
    <col min="11524" max="11524" width="7.1796875" style="1" customWidth="1"/>
    <col min="11525" max="11525" width="9.1796875" style="1" customWidth="1"/>
    <col min="11526" max="11526" width="8.54296875" style="1" customWidth="1"/>
    <col min="11527" max="11527" width="9.1796875" style="1"/>
    <col min="11528" max="11528" width="10.1796875" style="1" customWidth="1"/>
    <col min="11529" max="11529" width="6.1796875" style="1" customWidth="1"/>
    <col min="11530" max="11530" width="10.1796875" style="1" customWidth="1"/>
    <col min="11531" max="11531" width="11.1796875" style="1" customWidth="1"/>
    <col min="11532" max="11532" width="8.1796875" style="1" customWidth="1"/>
    <col min="11533" max="11533" width="9.1796875" style="1" customWidth="1"/>
    <col min="11534" max="11534" width="13.453125" style="1" customWidth="1"/>
    <col min="11535" max="11535" width="12" style="1" customWidth="1"/>
    <col min="11536" max="11536" width="9" style="1" customWidth="1"/>
    <col min="11537" max="11537" width="9.1796875" style="1" bestFit="1"/>
    <col min="11538" max="11538" width="10" style="1" customWidth="1"/>
    <col min="11539" max="11539" width="10.1796875" style="1" customWidth="1"/>
    <col min="11540" max="11540" width="7.1796875" style="1" customWidth="1"/>
    <col min="11541" max="11772" width="9.1796875" style="1"/>
    <col min="11773" max="11773" width="6" style="1" customWidth="1"/>
    <col min="11774" max="11774" width="11.1796875" style="1" customWidth="1"/>
    <col min="11775" max="11775" width="9.1796875" style="1" customWidth="1"/>
    <col min="11776" max="11776" width="10.1796875" style="1" customWidth="1"/>
    <col min="11777" max="11777" width="10.1796875" style="1" bestFit="1" customWidth="1"/>
    <col min="11778" max="11778" width="8.81640625" style="1" customWidth="1"/>
    <col min="11779" max="11779" width="12.54296875" style="1" customWidth="1"/>
    <col min="11780" max="11780" width="7.1796875" style="1" customWidth="1"/>
    <col min="11781" max="11781" width="9.1796875" style="1" customWidth="1"/>
    <col min="11782" max="11782" width="8.54296875" style="1" customWidth="1"/>
    <col min="11783" max="11783" width="9.1796875" style="1"/>
    <col min="11784" max="11784" width="10.1796875" style="1" customWidth="1"/>
    <col min="11785" max="11785" width="6.1796875" style="1" customWidth="1"/>
    <col min="11786" max="11786" width="10.1796875" style="1" customWidth="1"/>
    <col min="11787" max="11787" width="11.1796875" style="1" customWidth="1"/>
    <col min="11788" max="11788" width="8.1796875" style="1" customWidth="1"/>
    <col min="11789" max="11789" width="9.1796875" style="1" customWidth="1"/>
    <col min="11790" max="11790" width="13.453125" style="1" customWidth="1"/>
    <col min="11791" max="11791" width="12" style="1" customWidth="1"/>
    <col min="11792" max="11792" width="9" style="1" customWidth="1"/>
    <col min="11793" max="11793" width="9.1796875" style="1" bestFit="1"/>
    <col min="11794" max="11794" width="10" style="1" customWidth="1"/>
    <col min="11795" max="11795" width="10.1796875" style="1" customWidth="1"/>
    <col min="11796" max="11796" width="7.1796875" style="1" customWidth="1"/>
    <col min="11797" max="12028" width="9.1796875" style="1"/>
    <col min="12029" max="12029" width="6" style="1" customWidth="1"/>
    <col min="12030" max="12030" width="11.1796875" style="1" customWidth="1"/>
    <col min="12031" max="12031" width="9.1796875" style="1" customWidth="1"/>
    <col min="12032" max="12032" width="10.1796875" style="1" customWidth="1"/>
    <col min="12033" max="12033" width="10.1796875" style="1" bestFit="1" customWidth="1"/>
    <col min="12034" max="12034" width="8.81640625" style="1" customWidth="1"/>
    <col min="12035" max="12035" width="12.54296875" style="1" customWidth="1"/>
    <col min="12036" max="12036" width="7.1796875" style="1" customWidth="1"/>
    <col min="12037" max="12037" width="9.1796875" style="1" customWidth="1"/>
    <col min="12038" max="12038" width="8.54296875" style="1" customWidth="1"/>
    <col min="12039" max="12039" width="9.1796875" style="1"/>
    <col min="12040" max="12040" width="10.1796875" style="1" customWidth="1"/>
    <col min="12041" max="12041" width="6.1796875" style="1" customWidth="1"/>
    <col min="12042" max="12042" width="10.1796875" style="1" customWidth="1"/>
    <col min="12043" max="12043" width="11.1796875" style="1" customWidth="1"/>
    <col min="12044" max="12044" width="8.1796875" style="1" customWidth="1"/>
    <col min="12045" max="12045" width="9.1796875" style="1" customWidth="1"/>
    <col min="12046" max="12046" width="13.453125" style="1" customWidth="1"/>
    <col min="12047" max="12047" width="12" style="1" customWidth="1"/>
    <col min="12048" max="12048" width="9" style="1" customWidth="1"/>
    <col min="12049" max="12049" width="9.1796875" style="1" bestFit="1"/>
    <col min="12050" max="12050" width="10" style="1" customWidth="1"/>
    <col min="12051" max="12051" width="10.1796875" style="1" customWidth="1"/>
    <col min="12052" max="12052" width="7.1796875" style="1" customWidth="1"/>
    <col min="12053" max="12284" width="9.1796875" style="1"/>
    <col min="12285" max="12285" width="6" style="1" customWidth="1"/>
    <col min="12286" max="12286" width="11.1796875" style="1" customWidth="1"/>
    <col min="12287" max="12287" width="9.1796875" style="1" customWidth="1"/>
    <col min="12288" max="12288" width="10.1796875" style="1" customWidth="1"/>
    <col min="12289" max="12289" width="10.1796875" style="1" bestFit="1" customWidth="1"/>
    <col min="12290" max="12290" width="8.81640625" style="1" customWidth="1"/>
    <col min="12291" max="12291" width="12.54296875" style="1" customWidth="1"/>
    <col min="12292" max="12292" width="7.1796875" style="1" customWidth="1"/>
    <col min="12293" max="12293" width="9.1796875" style="1" customWidth="1"/>
    <col min="12294" max="12294" width="8.54296875" style="1" customWidth="1"/>
    <col min="12295" max="12295" width="9.1796875" style="1"/>
    <col min="12296" max="12296" width="10.1796875" style="1" customWidth="1"/>
    <col min="12297" max="12297" width="6.1796875" style="1" customWidth="1"/>
    <col min="12298" max="12298" width="10.1796875" style="1" customWidth="1"/>
    <col min="12299" max="12299" width="11.1796875" style="1" customWidth="1"/>
    <col min="12300" max="12300" width="8.1796875" style="1" customWidth="1"/>
    <col min="12301" max="12301" width="9.1796875" style="1" customWidth="1"/>
    <col min="12302" max="12302" width="13.453125" style="1" customWidth="1"/>
    <col min="12303" max="12303" width="12" style="1" customWidth="1"/>
    <col min="12304" max="12304" width="9" style="1" customWidth="1"/>
    <col min="12305" max="12305" width="9.1796875" style="1" bestFit="1"/>
    <col min="12306" max="12306" width="10" style="1" customWidth="1"/>
    <col min="12307" max="12307" width="10.1796875" style="1" customWidth="1"/>
    <col min="12308" max="12308" width="7.1796875" style="1" customWidth="1"/>
    <col min="12309" max="12540" width="9.1796875" style="1"/>
    <col min="12541" max="12541" width="6" style="1" customWidth="1"/>
    <col min="12542" max="12542" width="11.1796875" style="1" customWidth="1"/>
    <col min="12543" max="12543" width="9.1796875" style="1" customWidth="1"/>
    <col min="12544" max="12544" width="10.1796875" style="1" customWidth="1"/>
    <col min="12545" max="12545" width="10.1796875" style="1" bestFit="1" customWidth="1"/>
    <col min="12546" max="12546" width="8.81640625" style="1" customWidth="1"/>
    <col min="12547" max="12547" width="12.54296875" style="1" customWidth="1"/>
    <col min="12548" max="12548" width="7.1796875" style="1" customWidth="1"/>
    <col min="12549" max="12549" width="9.1796875" style="1" customWidth="1"/>
    <col min="12550" max="12550" width="8.54296875" style="1" customWidth="1"/>
    <col min="12551" max="12551" width="9.1796875" style="1"/>
    <col min="12552" max="12552" width="10.1796875" style="1" customWidth="1"/>
    <col min="12553" max="12553" width="6.1796875" style="1" customWidth="1"/>
    <col min="12554" max="12554" width="10.1796875" style="1" customWidth="1"/>
    <col min="12555" max="12555" width="11.1796875" style="1" customWidth="1"/>
    <col min="12556" max="12556" width="8.1796875" style="1" customWidth="1"/>
    <col min="12557" max="12557" width="9.1796875" style="1" customWidth="1"/>
    <col min="12558" max="12558" width="13.453125" style="1" customWidth="1"/>
    <col min="12559" max="12559" width="12" style="1" customWidth="1"/>
    <col min="12560" max="12560" width="9" style="1" customWidth="1"/>
    <col min="12561" max="12561" width="9.1796875" style="1" bestFit="1"/>
    <col min="12562" max="12562" width="10" style="1" customWidth="1"/>
    <col min="12563" max="12563" width="10.1796875" style="1" customWidth="1"/>
    <col min="12564" max="12564" width="7.1796875" style="1" customWidth="1"/>
    <col min="12565" max="12796" width="9.1796875" style="1"/>
    <col min="12797" max="12797" width="6" style="1" customWidth="1"/>
    <col min="12798" max="12798" width="11.1796875" style="1" customWidth="1"/>
    <col min="12799" max="12799" width="9.1796875" style="1" customWidth="1"/>
    <col min="12800" max="12800" width="10.1796875" style="1" customWidth="1"/>
    <col min="12801" max="12801" width="10.1796875" style="1" bestFit="1" customWidth="1"/>
    <col min="12802" max="12802" width="8.81640625" style="1" customWidth="1"/>
    <col min="12803" max="12803" width="12.54296875" style="1" customWidth="1"/>
    <col min="12804" max="12804" width="7.1796875" style="1" customWidth="1"/>
    <col min="12805" max="12805" width="9.1796875" style="1" customWidth="1"/>
    <col min="12806" max="12806" width="8.54296875" style="1" customWidth="1"/>
    <col min="12807" max="12807" width="9.1796875" style="1"/>
    <col min="12808" max="12808" width="10.1796875" style="1" customWidth="1"/>
    <col min="12809" max="12809" width="6.1796875" style="1" customWidth="1"/>
    <col min="12810" max="12810" width="10.1796875" style="1" customWidth="1"/>
    <col min="12811" max="12811" width="11.1796875" style="1" customWidth="1"/>
    <col min="12812" max="12812" width="8.1796875" style="1" customWidth="1"/>
    <col min="12813" max="12813" width="9.1796875" style="1" customWidth="1"/>
    <col min="12814" max="12814" width="13.453125" style="1" customWidth="1"/>
    <col min="12815" max="12815" width="12" style="1" customWidth="1"/>
    <col min="12816" max="12816" width="9" style="1" customWidth="1"/>
    <col min="12817" max="12817" width="9.1796875" style="1" bestFit="1"/>
    <col min="12818" max="12818" width="10" style="1" customWidth="1"/>
    <col min="12819" max="12819" width="10.1796875" style="1" customWidth="1"/>
    <col min="12820" max="12820" width="7.1796875" style="1" customWidth="1"/>
    <col min="12821" max="13052" width="9.1796875" style="1"/>
    <col min="13053" max="13053" width="6" style="1" customWidth="1"/>
    <col min="13054" max="13054" width="11.1796875" style="1" customWidth="1"/>
    <col min="13055" max="13055" width="9.1796875" style="1" customWidth="1"/>
    <col min="13056" max="13056" width="10.1796875" style="1" customWidth="1"/>
    <col min="13057" max="13057" width="10.1796875" style="1" bestFit="1" customWidth="1"/>
    <col min="13058" max="13058" width="8.81640625" style="1" customWidth="1"/>
    <col min="13059" max="13059" width="12.54296875" style="1" customWidth="1"/>
    <col min="13060" max="13060" width="7.1796875" style="1" customWidth="1"/>
    <col min="13061" max="13061" width="9.1796875" style="1" customWidth="1"/>
    <col min="13062" max="13062" width="8.54296875" style="1" customWidth="1"/>
    <col min="13063" max="13063" width="9.1796875" style="1"/>
    <col min="13064" max="13064" width="10.1796875" style="1" customWidth="1"/>
    <col min="13065" max="13065" width="6.1796875" style="1" customWidth="1"/>
    <col min="13066" max="13066" width="10.1796875" style="1" customWidth="1"/>
    <col min="13067" max="13067" width="11.1796875" style="1" customWidth="1"/>
    <col min="13068" max="13068" width="8.1796875" style="1" customWidth="1"/>
    <col min="13069" max="13069" width="9.1796875" style="1" customWidth="1"/>
    <col min="13070" max="13070" width="13.453125" style="1" customWidth="1"/>
    <col min="13071" max="13071" width="12" style="1" customWidth="1"/>
    <col min="13072" max="13072" width="9" style="1" customWidth="1"/>
    <col min="13073" max="13073" width="9.1796875" style="1" bestFit="1"/>
    <col min="13074" max="13074" width="10" style="1" customWidth="1"/>
    <col min="13075" max="13075" width="10.1796875" style="1" customWidth="1"/>
    <col min="13076" max="13076" width="7.1796875" style="1" customWidth="1"/>
    <col min="13077" max="13308" width="9.1796875" style="1"/>
    <col min="13309" max="13309" width="6" style="1" customWidth="1"/>
    <col min="13310" max="13310" width="11.1796875" style="1" customWidth="1"/>
    <col min="13311" max="13311" width="9.1796875" style="1" customWidth="1"/>
    <col min="13312" max="13312" width="10.1796875" style="1" customWidth="1"/>
    <col min="13313" max="13313" width="10.1796875" style="1" bestFit="1" customWidth="1"/>
    <col min="13314" max="13314" width="8.81640625" style="1" customWidth="1"/>
    <col min="13315" max="13315" width="12.54296875" style="1" customWidth="1"/>
    <col min="13316" max="13316" width="7.1796875" style="1" customWidth="1"/>
    <col min="13317" max="13317" width="9.1796875" style="1" customWidth="1"/>
    <col min="13318" max="13318" width="8.54296875" style="1" customWidth="1"/>
    <col min="13319" max="13319" width="9.1796875" style="1"/>
    <col min="13320" max="13320" width="10.1796875" style="1" customWidth="1"/>
    <col min="13321" max="13321" width="6.1796875" style="1" customWidth="1"/>
    <col min="13322" max="13322" width="10.1796875" style="1" customWidth="1"/>
    <col min="13323" max="13323" width="11.1796875" style="1" customWidth="1"/>
    <col min="13324" max="13324" width="8.1796875" style="1" customWidth="1"/>
    <col min="13325" max="13325" width="9.1796875" style="1" customWidth="1"/>
    <col min="13326" max="13326" width="13.453125" style="1" customWidth="1"/>
    <col min="13327" max="13327" width="12" style="1" customWidth="1"/>
    <col min="13328" max="13328" width="9" style="1" customWidth="1"/>
    <col min="13329" max="13329" width="9.1796875" style="1" bestFit="1"/>
    <col min="13330" max="13330" width="10" style="1" customWidth="1"/>
    <col min="13331" max="13331" width="10.1796875" style="1" customWidth="1"/>
    <col min="13332" max="13332" width="7.1796875" style="1" customWidth="1"/>
    <col min="13333" max="13564" width="9.1796875" style="1"/>
    <col min="13565" max="13565" width="6" style="1" customWidth="1"/>
    <col min="13566" max="13566" width="11.1796875" style="1" customWidth="1"/>
    <col min="13567" max="13567" width="9.1796875" style="1" customWidth="1"/>
    <col min="13568" max="13568" width="10.1796875" style="1" customWidth="1"/>
    <col min="13569" max="13569" width="10.1796875" style="1" bestFit="1" customWidth="1"/>
    <col min="13570" max="13570" width="8.81640625" style="1" customWidth="1"/>
    <col min="13571" max="13571" width="12.54296875" style="1" customWidth="1"/>
    <col min="13572" max="13572" width="7.1796875" style="1" customWidth="1"/>
    <col min="13573" max="13573" width="9.1796875" style="1" customWidth="1"/>
    <col min="13574" max="13574" width="8.54296875" style="1" customWidth="1"/>
    <col min="13575" max="13575" width="9.1796875" style="1"/>
    <col min="13576" max="13576" width="10.1796875" style="1" customWidth="1"/>
    <col min="13577" max="13577" width="6.1796875" style="1" customWidth="1"/>
    <col min="13578" max="13578" width="10.1796875" style="1" customWidth="1"/>
    <col min="13579" max="13579" width="11.1796875" style="1" customWidth="1"/>
    <col min="13580" max="13580" width="8.1796875" style="1" customWidth="1"/>
    <col min="13581" max="13581" width="9.1796875" style="1" customWidth="1"/>
    <col min="13582" max="13582" width="13.453125" style="1" customWidth="1"/>
    <col min="13583" max="13583" width="12" style="1" customWidth="1"/>
    <col min="13584" max="13584" width="9" style="1" customWidth="1"/>
    <col min="13585" max="13585" width="9.1796875" style="1" bestFit="1"/>
    <col min="13586" max="13586" width="10" style="1" customWidth="1"/>
    <col min="13587" max="13587" width="10.1796875" style="1" customWidth="1"/>
    <col min="13588" max="13588" width="7.1796875" style="1" customWidth="1"/>
    <col min="13589" max="13820" width="9.1796875" style="1"/>
    <col min="13821" max="13821" width="6" style="1" customWidth="1"/>
    <col min="13822" max="13822" width="11.1796875" style="1" customWidth="1"/>
    <col min="13823" max="13823" width="9.1796875" style="1" customWidth="1"/>
    <col min="13824" max="13824" width="10.1796875" style="1" customWidth="1"/>
    <col min="13825" max="13825" width="10.1796875" style="1" bestFit="1" customWidth="1"/>
    <col min="13826" max="13826" width="8.81640625" style="1" customWidth="1"/>
    <col min="13827" max="13827" width="12.54296875" style="1" customWidth="1"/>
    <col min="13828" max="13828" width="7.1796875" style="1" customWidth="1"/>
    <col min="13829" max="13829" width="9.1796875" style="1" customWidth="1"/>
    <col min="13830" max="13830" width="8.54296875" style="1" customWidth="1"/>
    <col min="13831" max="13831" width="9.1796875" style="1"/>
    <col min="13832" max="13832" width="10.1796875" style="1" customWidth="1"/>
    <col min="13833" max="13833" width="6.1796875" style="1" customWidth="1"/>
    <col min="13834" max="13834" width="10.1796875" style="1" customWidth="1"/>
    <col min="13835" max="13835" width="11.1796875" style="1" customWidth="1"/>
    <col min="13836" max="13836" width="8.1796875" style="1" customWidth="1"/>
    <col min="13837" max="13837" width="9.1796875" style="1" customWidth="1"/>
    <col min="13838" max="13838" width="13.453125" style="1" customWidth="1"/>
    <col min="13839" max="13839" width="12" style="1" customWidth="1"/>
    <col min="13840" max="13840" width="9" style="1" customWidth="1"/>
    <col min="13841" max="13841" width="9.1796875" style="1" bestFit="1"/>
    <col min="13842" max="13842" width="10" style="1" customWidth="1"/>
    <col min="13843" max="13843" width="10.1796875" style="1" customWidth="1"/>
    <col min="13844" max="13844" width="7.1796875" style="1" customWidth="1"/>
    <col min="13845" max="14076" width="9.1796875" style="1"/>
    <col min="14077" max="14077" width="6" style="1" customWidth="1"/>
    <col min="14078" max="14078" width="11.1796875" style="1" customWidth="1"/>
    <col min="14079" max="14079" width="9.1796875" style="1" customWidth="1"/>
    <col min="14080" max="14080" width="10.1796875" style="1" customWidth="1"/>
    <col min="14081" max="14081" width="10.1796875" style="1" bestFit="1" customWidth="1"/>
    <col min="14082" max="14082" width="8.81640625" style="1" customWidth="1"/>
    <col min="14083" max="14083" width="12.54296875" style="1" customWidth="1"/>
    <col min="14084" max="14084" width="7.1796875" style="1" customWidth="1"/>
    <col min="14085" max="14085" width="9.1796875" style="1" customWidth="1"/>
    <col min="14086" max="14086" width="8.54296875" style="1" customWidth="1"/>
    <col min="14087" max="14087" width="9.1796875" style="1"/>
    <col min="14088" max="14088" width="10.1796875" style="1" customWidth="1"/>
    <col min="14089" max="14089" width="6.1796875" style="1" customWidth="1"/>
    <col min="14090" max="14090" width="10.1796875" style="1" customWidth="1"/>
    <col min="14091" max="14091" width="11.1796875" style="1" customWidth="1"/>
    <col min="14092" max="14092" width="8.1796875" style="1" customWidth="1"/>
    <col min="14093" max="14093" width="9.1796875" style="1" customWidth="1"/>
    <col min="14094" max="14094" width="13.453125" style="1" customWidth="1"/>
    <col min="14095" max="14095" width="12" style="1" customWidth="1"/>
    <col min="14096" max="14096" width="9" style="1" customWidth="1"/>
    <col min="14097" max="14097" width="9.1796875" style="1" bestFit="1"/>
    <col min="14098" max="14098" width="10" style="1" customWidth="1"/>
    <col min="14099" max="14099" width="10.1796875" style="1" customWidth="1"/>
    <col min="14100" max="14100" width="7.1796875" style="1" customWidth="1"/>
    <col min="14101" max="14332" width="9.1796875" style="1"/>
    <col min="14333" max="14333" width="6" style="1" customWidth="1"/>
    <col min="14334" max="14334" width="11.1796875" style="1" customWidth="1"/>
    <col min="14335" max="14335" width="9.1796875" style="1" customWidth="1"/>
    <col min="14336" max="14336" width="10.1796875" style="1" customWidth="1"/>
    <col min="14337" max="14337" width="10.1796875" style="1" bestFit="1" customWidth="1"/>
    <col min="14338" max="14338" width="8.81640625" style="1" customWidth="1"/>
    <col min="14339" max="14339" width="12.54296875" style="1" customWidth="1"/>
    <col min="14340" max="14340" width="7.1796875" style="1" customWidth="1"/>
    <col min="14341" max="14341" width="9.1796875" style="1" customWidth="1"/>
    <col min="14342" max="14342" width="8.54296875" style="1" customWidth="1"/>
    <col min="14343" max="14343" width="9.1796875" style="1"/>
    <col min="14344" max="14344" width="10.1796875" style="1" customWidth="1"/>
    <col min="14345" max="14345" width="6.1796875" style="1" customWidth="1"/>
    <col min="14346" max="14346" width="10.1796875" style="1" customWidth="1"/>
    <col min="14347" max="14347" width="11.1796875" style="1" customWidth="1"/>
    <col min="14348" max="14348" width="8.1796875" style="1" customWidth="1"/>
    <col min="14349" max="14349" width="9.1796875" style="1" customWidth="1"/>
    <col min="14350" max="14350" width="13.453125" style="1" customWidth="1"/>
    <col min="14351" max="14351" width="12" style="1" customWidth="1"/>
    <col min="14352" max="14352" width="9" style="1" customWidth="1"/>
    <col min="14353" max="14353" width="9.1796875" style="1" bestFit="1"/>
    <col min="14354" max="14354" width="10" style="1" customWidth="1"/>
    <col min="14355" max="14355" width="10.1796875" style="1" customWidth="1"/>
    <col min="14356" max="14356" width="7.1796875" style="1" customWidth="1"/>
    <col min="14357" max="14588" width="9.1796875" style="1"/>
    <col min="14589" max="14589" width="6" style="1" customWidth="1"/>
    <col min="14590" max="14590" width="11.1796875" style="1" customWidth="1"/>
    <col min="14591" max="14591" width="9.1796875" style="1" customWidth="1"/>
    <col min="14592" max="14592" width="10.1796875" style="1" customWidth="1"/>
    <col min="14593" max="14593" width="10.1796875" style="1" bestFit="1" customWidth="1"/>
    <col min="14594" max="14594" width="8.81640625" style="1" customWidth="1"/>
    <col min="14595" max="14595" width="12.54296875" style="1" customWidth="1"/>
    <col min="14596" max="14596" width="7.1796875" style="1" customWidth="1"/>
    <col min="14597" max="14597" width="9.1796875" style="1" customWidth="1"/>
    <col min="14598" max="14598" width="8.54296875" style="1" customWidth="1"/>
    <col min="14599" max="14599" width="9.1796875" style="1"/>
    <col min="14600" max="14600" width="10.1796875" style="1" customWidth="1"/>
    <col min="14601" max="14601" width="6.1796875" style="1" customWidth="1"/>
    <col min="14602" max="14602" width="10.1796875" style="1" customWidth="1"/>
    <col min="14603" max="14603" width="11.1796875" style="1" customWidth="1"/>
    <col min="14604" max="14604" width="8.1796875" style="1" customWidth="1"/>
    <col min="14605" max="14605" width="9.1796875" style="1" customWidth="1"/>
    <col min="14606" max="14606" width="13.453125" style="1" customWidth="1"/>
    <col min="14607" max="14607" width="12" style="1" customWidth="1"/>
    <col min="14608" max="14608" width="9" style="1" customWidth="1"/>
    <col min="14609" max="14609" width="9.1796875" style="1" bestFit="1"/>
    <col min="14610" max="14610" width="10" style="1" customWidth="1"/>
    <col min="14611" max="14611" width="10.1796875" style="1" customWidth="1"/>
    <col min="14612" max="14612" width="7.1796875" style="1" customWidth="1"/>
    <col min="14613" max="14844" width="9.1796875" style="1"/>
    <col min="14845" max="14845" width="6" style="1" customWidth="1"/>
    <col min="14846" max="14846" width="11.1796875" style="1" customWidth="1"/>
    <col min="14847" max="14847" width="9.1796875" style="1" customWidth="1"/>
    <col min="14848" max="14848" width="10.1796875" style="1" customWidth="1"/>
    <col min="14849" max="14849" width="10.1796875" style="1" bestFit="1" customWidth="1"/>
    <col min="14850" max="14850" width="8.81640625" style="1" customWidth="1"/>
    <col min="14851" max="14851" width="12.54296875" style="1" customWidth="1"/>
    <col min="14852" max="14852" width="7.1796875" style="1" customWidth="1"/>
    <col min="14853" max="14853" width="9.1796875" style="1" customWidth="1"/>
    <col min="14854" max="14854" width="8.54296875" style="1" customWidth="1"/>
    <col min="14855" max="14855" width="9.1796875" style="1"/>
    <col min="14856" max="14856" width="10.1796875" style="1" customWidth="1"/>
    <col min="14857" max="14857" width="6.1796875" style="1" customWidth="1"/>
    <col min="14858" max="14858" width="10.1796875" style="1" customWidth="1"/>
    <col min="14859" max="14859" width="11.1796875" style="1" customWidth="1"/>
    <col min="14860" max="14860" width="8.1796875" style="1" customWidth="1"/>
    <col min="14861" max="14861" width="9.1796875" style="1" customWidth="1"/>
    <col min="14862" max="14862" width="13.453125" style="1" customWidth="1"/>
    <col min="14863" max="14863" width="12" style="1" customWidth="1"/>
    <col min="14864" max="14864" width="9" style="1" customWidth="1"/>
    <col min="14865" max="14865" width="9.1796875" style="1" bestFit="1"/>
    <col min="14866" max="14866" width="10" style="1" customWidth="1"/>
    <col min="14867" max="14867" width="10.1796875" style="1" customWidth="1"/>
    <col min="14868" max="14868" width="7.1796875" style="1" customWidth="1"/>
    <col min="14869" max="15100" width="9.1796875" style="1"/>
    <col min="15101" max="15101" width="6" style="1" customWidth="1"/>
    <col min="15102" max="15102" width="11.1796875" style="1" customWidth="1"/>
    <col min="15103" max="15103" width="9.1796875" style="1" customWidth="1"/>
    <col min="15104" max="15104" width="10.1796875" style="1" customWidth="1"/>
    <col min="15105" max="15105" width="10.1796875" style="1" bestFit="1" customWidth="1"/>
    <col min="15106" max="15106" width="8.81640625" style="1" customWidth="1"/>
    <col min="15107" max="15107" width="12.54296875" style="1" customWidth="1"/>
    <col min="15108" max="15108" width="7.1796875" style="1" customWidth="1"/>
    <col min="15109" max="15109" width="9.1796875" style="1" customWidth="1"/>
    <col min="15110" max="15110" width="8.54296875" style="1" customWidth="1"/>
    <col min="15111" max="15111" width="9.1796875" style="1"/>
    <col min="15112" max="15112" width="10.1796875" style="1" customWidth="1"/>
    <col min="15113" max="15113" width="6.1796875" style="1" customWidth="1"/>
    <col min="15114" max="15114" width="10.1796875" style="1" customWidth="1"/>
    <col min="15115" max="15115" width="11.1796875" style="1" customWidth="1"/>
    <col min="15116" max="15116" width="8.1796875" style="1" customWidth="1"/>
    <col min="15117" max="15117" width="9.1796875" style="1" customWidth="1"/>
    <col min="15118" max="15118" width="13.453125" style="1" customWidth="1"/>
    <col min="15119" max="15119" width="12" style="1" customWidth="1"/>
    <col min="15120" max="15120" width="9" style="1" customWidth="1"/>
    <col min="15121" max="15121" width="9.1796875" style="1" bestFit="1"/>
    <col min="15122" max="15122" width="10" style="1" customWidth="1"/>
    <col min="15123" max="15123" width="10.1796875" style="1" customWidth="1"/>
    <col min="15124" max="15124" width="7.1796875" style="1" customWidth="1"/>
    <col min="15125" max="15356" width="9.1796875" style="1"/>
    <col min="15357" max="15357" width="6" style="1" customWidth="1"/>
    <col min="15358" max="15358" width="11.1796875" style="1" customWidth="1"/>
    <col min="15359" max="15359" width="9.1796875" style="1" customWidth="1"/>
    <col min="15360" max="15360" width="10.1796875" style="1" customWidth="1"/>
    <col min="15361" max="15361" width="10.1796875" style="1" bestFit="1" customWidth="1"/>
    <col min="15362" max="15362" width="8.81640625" style="1" customWidth="1"/>
    <col min="15363" max="15363" width="12.54296875" style="1" customWidth="1"/>
    <col min="15364" max="15364" width="7.1796875" style="1" customWidth="1"/>
    <col min="15365" max="15365" width="9.1796875" style="1" customWidth="1"/>
    <col min="15366" max="15366" width="8.54296875" style="1" customWidth="1"/>
    <col min="15367" max="15367" width="9.1796875" style="1"/>
    <col min="15368" max="15368" width="10.1796875" style="1" customWidth="1"/>
    <col min="15369" max="15369" width="6.1796875" style="1" customWidth="1"/>
    <col min="15370" max="15370" width="10.1796875" style="1" customWidth="1"/>
    <col min="15371" max="15371" width="11.1796875" style="1" customWidth="1"/>
    <col min="15372" max="15372" width="8.1796875" style="1" customWidth="1"/>
    <col min="15373" max="15373" width="9.1796875" style="1" customWidth="1"/>
    <col min="15374" max="15374" width="13.453125" style="1" customWidth="1"/>
    <col min="15375" max="15375" width="12" style="1" customWidth="1"/>
    <col min="15376" max="15376" width="9" style="1" customWidth="1"/>
    <col min="15377" max="15377" width="9.1796875" style="1" bestFit="1"/>
    <col min="15378" max="15378" width="10" style="1" customWidth="1"/>
    <col min="15379" max="15379" width="10.1796875" style="1" customWidth="1"/>
    <col min="15380" max="15380" width="7.1796875" style="1" customWidth="1"/>
    <col min="15381" max="15612" width="9.1796875" style="1"/>
    <col min="15613" max="15613" width="6" style="1" customWidth="1"/>
    <col min="15614" max="15614" width="11.1796875" style="1" customWidth="1"/>
    <col min="15615" max="15615" width="9.1796875" style="1" customWidth="1"/>
    <col min="15616" max="15616" width="10.1796875" style="1" customWidth="1"/>
    <col min="15617" max="15617" width="10.1796875" style="1" bestFit="1" customWidth="1"/>
    <col min="15618" max="15618" width="8.81640625" style="1" customWidth="1"/>
    <col min="15619" max="15619" width="12.54296875" style="1" customWidth="1"/>
    <col min="15620" max="15620" width="7.1796875" style="1" customWidth="1"/>
    <col min="15621" max="15621" width="9.1796875" style="1" customWidth="1"/>
    <col min="15622" max="15622" width="8.54296875" style="1" customWidth="1"/>
    <col min="15623" max="15623" width="9.1796875" style="1"/>
    <col min="15624" max="15624" width="10.1796875" style="1" customWidth="1"/>
    <col min="15625" max="15625" width="6.1796875" style="1" customWidth="1"/>
    <col min="15626" max="15626" width="10.1796875" style="1" customWidth="1"/>
    <col min="15627" max="15627" width="11.1796875" style="1" customWidth="1"/>
    <col min="15628" max="15628" width="8.1796875" style="1" customWidth="1"/>
    <col min="15629" max="15629" width="9.1796875" style="1" customWidth="1"/>
    <col min="15630" max="15630" width="13.453125" style="1" customWidth="1"/>
    <col min="15631" max="15631" width="12" style="1" customWidth="1"/>
    <col min="15632" max="15632" width="9" style="1" customWidth="1"/>
    <col min="15633" max="15633" width="9.1796875" style="1" bestFit="1"/>
    <col min="15634" max="15634" width="10" style="1" customWidth="1"/>
    <col min="15635" max="15635" width="10.1796875" style="1" customWidth="1"/>
    <col min="15636" max="15636" width="7.1796875" style="1" customWidth="1"/>
    <col min="15637" max="15868" width="9.1796875" style="1"/>
    <col min="15869" max="15869" width="6" style="1" customWidth="1"/>
    <col min="15870" max="15870" width="11.1796875" style="1" customWidth="1"/>
    <col min="15871" max="15871" width="9.1796875" style="1" customWidth="1"/>
    <col min="15872" max="15872" width="10.1796875" style="1" customWidth="1"/>
    <col min="15873" max="15873" width="10.1796875" style="1" bestFit="1" customWidth="1"/>
    <col min="15874" max="15874" width="8.81640625" style="1" customWidth="1"/>
    <col min="15875" max="15875" width="12.54296875" style="1" customWidth="1"/>
    <col min="15876" max="15876" width="7.1796875" style="1" customWidth="1"/>
    <col min="15877" max="15877" width="9.1796875" style="1" customWidth="1"/>
    <col min="15878" max="15878" width="8.54296875" style="1" customWidth="1"/>
    <col min="15879" max="15879" width="9.1796875" style="1"/>
    <col min="15880" max="15880" width="10.1796875" style="1" customWidth="1"/>
    <col min="15881" max="15881" width="6.1796875" style="1" customWidth="1"/>
    <col min="15882" max="15882" width="10.1796875" style="1" customWidth="1"/>
    <col min="15883" max="15883" width="11.1796875" style="1" customWidth="1"/>
    <col min="15884" max="15884" width="8.1796875" style="1" customWidth="1"/>
    <col min="15885" max="15885" width="9.1796875" style="1" customWidth="1"/>
    <col min="15886" max="15886" width="13.453125" style="1" customWidth="1"/>
    <col min="15887" max="15887" width="12" style="1" customWidth="1"/>
    <col min="15888" max="15888" width="9" style="1" customWidth="1"/>
    <col min="15889" max="15889" width="9.1796875" style="1" bestFit="1"/>
    <col min="15890" max="15890" width="10" style="1" customWidth="1"/>
    <col min="15891" max="15891" width="10.1796875" style="1" customWidth="1"/>
    <col min="15892" max="15892" width="7.1796875" style="1" customWidth="1"/>
    <col min="15893" max="16124" width="9.1796875" style="1"/>
    <col min="16125" max="16125" width="6" style="1" customWidth="1"/>
    <col min="16126" max="16126" width="11.1796875" style="1" customWidth="1"/>
    <col min="16127" max="16127" width="9.1796875" style="1" customWidth="1"/>
    <col min="16128" max="16128" width="10.1796875" style="1" customWidth="1"/>
    <col min="16129" max="16129" width="10.1796875" style="1" bestFit="1" customWidth="1"/>
    <col min="16130" max="16130" width="8.81640625" style="1" customWidth="1"/>
    <col min="16131" max="16131" width="12.54296875" style="1" customWidth="1"/>
    <col min="16132" max="16132" width="7.1796875" style="1" customWidth="1"/>
    <col min="16133" max="16133" width="9.1796875" style="1" customWidth="1"/>
    <col min="16134" max="16134" width="8.54296875" style="1" customWidth="1"/>
    <col min="16135" max="16135" width="9.1796875" style="1"/>
    <col min="16136" max="16136" width="10.1796875" style="1" customWidth="1"/>
    <col min="16137" max="16137" width="6.1796875" style="1" customWidth="1"/>
    <col min="16138" max="16138" width="10.1796875" style="1" customWidth="1"/>
    <col min="16139" max="16139" width="11.1796875" style="1" customWidth="1"/>
    <col min="16140" max="16140" width="8.1796875" style="1" customWidth="1"/>
    <col min="16141" max="16141" width="9.1796875" style="1" customWidth="1"/>
    <col min="16142" max="16142" width="13.453125" style="1" customWidth="1"/>
    <col min="16143" max="16143" width="12" style="1" customWidth="1"/>
    <col min="16144" max="16144" width="9" style="1" customWidth="1"/>
    <col min="16145" max="16145" width="9.1796875" style="1" bestFit="1"/>
    <col min="16146" max="16146" width="10" style="1" customWidth="1"/>
    <col min="16147" max="16147" width="10.1796875" style="1" customWidth="1"/>
    <col min="16148" max="16148" width="7.1796875" style="1" customWidth="1"/>
    <col min="16149" max="16384" width="9.1796875" style="1"/>
  </cols>
  <sheetData>
    <row r="1" spans="1:23" ht="23.5" x14ac:dyDescent="0.35">
      <c r="A1" s="116" t="s">
        <v>556</v>
      </c>
    </row>
    <row r="2" spans="1:23" x14ac:dyDescent="0.35">
      <c r="A2" s="2" t="s">
        <v>19</v>
      </c>
    </row>
    <row r="3" spans="1:23" x14ac:dyDescent="0.35">
      <c r="A3" s="2" t="s">
        <v>66</v>
      </c>
    </row>
    <row r="4" spans="1:23" x14ac:dyDescent="0.35">
      <c r="A4" s="2" t="s">
        <v>559</v>
      </c>
      <c r="D4" s="63"/>
      <c r="G4" s="63"/>
      <c r="J4" s="63"/>
    </row>
    <row r="5" spans="1:23" x14ac:dyDescent="0.35">
      <c r="B5" s="21" t="s">
        <v>528</v>
      </c>
      <c r="C5" s="22"/>
      <c r="D5" s="22"/>
      <c r="E5" s="22"/>
      <c r="F5" s="22"/>
      <c r="G5" s="62"/>
      <c r="H5" s="22"/>
      <c r="I5" s="22"/>
      <c r="J5" s="23"/>
      <c r="K5" s="62" t="s">
        <v>529</v>
      </c>
      <c r="L5" s="22"/>
      <c r="M5" s="67"/>
      <c r="N5" s="62"/>
      <c r="O5" s="22"/>
      <c r="P5" s="22"/>
      <c r="Q5" s="67"/>
      <c r="R5" s="67"/>
      <c r="S5" s="67"/>
      <c r="T5" s="68"/>
      <c r="U5" s="22" t="s">
        <v>527</v>
      </c>
      <c r="V5" s="67"/>
      <c r="W5" s="68"/>
    </row>
    <row r="6" spans="1:23" ht="62" x14ac:dyDescent="0.35">
      <c r="A6" s="27" t="s">
        <v>68</v>
      </c>
      <c r="B6" s="71" t="s">
        <v>542</v>
      </c>
      <c r="C6" s="72" t="s">
        <v>544</v>
      </c>
      <c r="D6" s="73" t="s">
        <v>545</v>
      </c>
      <c r="E6" s="72" t="s">
        <v>546</v>
      </c>
      <c r="F6" s="72" t="s">
        <v>547</v>
      </c>
      <c r="G6" s="73" t="s">
        <v>548</v>
      </c>
      <c r="H6" s="72" t="s">
        <v>549</v>
      </c>
      <c r="I6" s="72" t="s">
        <v>550</v>
      </c>
      <c r="J6" s="74" t="s">
        <v>64</v>
      </c>
      <c r="K6" s="75" t="s">
        <v>524</v>
      </c>
      <c r="L6" s="81" t="s">
        <v>578</v>
      </c>
      <c r="M6" s="72" t="s">
        <v>579</v>
      </c>
      <c r="N6" s="73" t="s">
        <v>558</v>
      </c>
      <c r="O6" s="72" t="s">
        <v>525</v>
      </c>
      <c r="P6" s="72" t="s">
        <v>526</v>
      </c>
      <c r="Q6" s="73" t="s">
        <v>530</v>
      </c>
      <c r="R6" s="72" t="s">
        <v>551</v>
      </c>
      <c r="S6" s="72" t="s">
        <v>552</v>
      </c>
      <c r="T6" s="74" t="s">
        <v>65</v>
      </c>
      <c r="U6" s="72" t="s">
        <v>553</v>
      </c>
      <c r="V6" s="72" t="s">
        <v>554</v>
      </c>
      <c r="W6" s="74" t="s">
        <v>527</v>
      </c>
    </row>
    <row r="7" spans="1:23" x14ac:dyDescent="0.35">
      <c r="A7" s="29">
        <v>2019</v>
      </c>
      <c r="B7" s="32">
        <f ca="1">INDIRECT(calculation_hide!S9)</f>
        <v>2147.27</v>
      </c>
      <c r="C7" s="32">
        <f ca="1">INDIRECT(calculation_hide!T9)</f>
        <v>921.1</v>
      </c>
      <c r="D7" s="89">
        <f ca="1">INDIRECT(calculation_hide!U9)</f>
        <v>3068.37</v>
      </c>
      <c r="E7" s="137">
        <f ca="1">INDIRECT(calculation_hide!V9)</f>
        <v>865.09</v>
      </c>
      <c r="F7" s="138">
        <f ca="1">INDIRECT(calculation_hide!W9)</f>
        <v>97.28</v>
      </c>
      <c r="G7" s="139">
        <f ca="1">INDIRECT(calculation_hide!X9)</f>
        <v>962.37</v>
      </c>
      <c r="H7" s="32">
        <f ca="1">INDIRECT(calculation_hide!Y9)</f>
        <v>875.32</v>
      </c>
      <c r="I7" s="32">
        <f ca="1">INDIRECT(calculation_hide!Z9)</f>
        <v>1845.83</v>
      </c>
      <c r="J7" s="90">
        <f ca="1">INDIRECT(calculation_hide!AA9)</f>
        <v>6751.88</v>
      </c>
      <c r="K7" s="93">
        <f ca="1">INDIRECT(calculation_hide!AB9)</f>
        <v>1030.6600000000001</v>
      </c>
      <c r="L7" s="104">
        <f ca="1">INDIRECT(calculation_hide!AC9)</f>
        <v>1522.97</v>
      </c>
      <c r="M7" s="82">
        <f ca="1">INDIRECT(calculation_hide!AD9)</f>
        <v>469.23</v>
      </c>
      <c r="N7" s="89">
        <f ca="1">INDIRECT(calculation_hide!AE9)</f>
        <v>1992.2</v>
      </c>
      <c r="O7" s="32">
        <f ca="1">INDIRECT(calculation_hide!AF9)</f>
        <v>1033.58</v>
      </c>
      <c r="P7" s="82">
        <f ca="1">INDIRECT(calculation_hide!AG9)</f>
        <v>186.9</v>
      </c>
      <c r="Q7" s="89">
        <f ca="1">INDIRECT(calculation_hide!AH9)</f>
        <v>1220.49</v>
      </c>
      <c r="R7" s="82">
        <f ca="1">INDIRECT(calculation_hide!AI9)</f>
        <v>1300.1300000000001</v>
      </c>
      <c r="S7" s="82">
        <f ca="1">INDIRECT(calculation_hide!AJ9)</f>
        <v>2590.83</v>
      </c>
      <c r="T7" s="90">
        <f ca="1">INDIRECT(calculation_hide!AK9)</f>
        <v>8134.31</v>
      </c>
      <c r="U7" s="82">
        <f ca="1">INDIRECT(calculation_hide!AL9)</f>
        <v>4436.66</v>
      </c>
      <c r="V7" s="82">
        <f ca="1">INDIRECT(calculation_hide!AM9)</f>
        <v>10449.530000000001</v>
      </c>
      <c r="W7" s="86">
        <f ca="1">INDIRECT(calculation_hide!AN9)</f>
        <v>14886.19</v>
      </c>
    </row>
    <row r="8" spans="1:23" x14ac:dyDescent="0.35">
      <c r="A8" s="30">
        <v>2020</v>
      </c>
      <c r="B8" s="32">
        <f ca="1">INDIRECT(calculation_hide!S10)</f>
        <v>2073.42</v>
      </c>
      <c r="C8" s="32">
        <f ca="1">INDIRECT(calculation_hide!T10)</f>
        <v>852.41</v>
      </c>
      <c r="D8" s="33">
        <f ca="1">INDIRECT(calculation_hide!U10)</f>
        <v>2925.82</v>
      </c>
      <c r="E8" s="137">
        <f ca="1">INDIRECT(calculation_hide!V10)</f>
        <v>944.95</v>
      </c>
      <c r="F8" s="140">
        <f ca="1">INDIRECT(calculation_hide!W10)</f>
        <v>92.06</v>
      </c>
      <c r="G8" s="141">
        <f ca="1">INDIRECT(calculation_hide!X10)</f>
        <v>1037.01</v>
      </c>
      <c r="H8" s="32">
        <f ca="1">INDIRECT(calculation_hide!Y10)</f>
        <v>776.75</v>
      </c>
      <c r="I8" s="32">
        <f ca="1">INDIRECT(calculation_hide!Z10)</f>
        <v>1515.5</v>
      </c>
      <c r="J8" s="91">
        <f ca="1">INDIRECT(calculation_hide!AA10)</f>
        <v>6255.08</v>
      </c>
      <c r="K8" s="94">
        <f ca="1">INDIRECT(calculation_hide!AB10)</f>
        <v>1283</v>
      </c>
      <c r="L8" s="32">
        <f ca="1">INDIRECT(calculation_hide!AC10)</f>
        <v>1704.64</v>
      </c>
      <c r="M8" s="82">
        <f ca="1">INDIRECT(calculation_hide!AD10)</f>
        <v>420.73</v>
      </c>
      <c r="N8" s="33">
        <f ca="1">INDIRECT(calculation_hide!AE10)</f>
        <v>2125.36</v>
      </c>
      <c r="O8" s="32">
        <f ca="1">INDIRECT(calculation_hide!AF10)</f>
        <v>1267.27</v>
      </c>
      <c r="P8" s="82">
        <f ca="1">INDIRECT(calculation_hide!AG10)</f>
        <v>235.6</v>
      </c>
      <c r="Q8" s="33">
        <f ca="1">INDIRECT(calculation_hide!AH10)</f>
        <v>1502.87</v>
      </c>
      <c r="R8" s="82">
        <f ca="1">INDIRECT(calculation_hide!AI10)</f>
        <v>1224.4100000000001</v>
      </c>
      <c r="S8" s="82">
        <f ca="1">INDIRECT(calculation_hide!AJ10)</f>
        <v>2302.7800000000002</v>
      </c>
      <c r="T8" s="91">
        <f ca="1">INDIRECT(calculation_hide!AK10)</f>
        <v>8438.43</v>
      </c>
      <c r="U8" s="82">
        <f ca="1">INDIRECT(calculation_hide!AL10)</f>
        <v>3818.28</v>
      </c>
      <c r="V8" s="82">
        <f ca="1">INDIRECT(calculation_hide!AM10)</f>
        <v>10875.23</v>
      </c>
      <c r="W8" s="86">
        <f ca="1">INDIRECT(calculation_hide!AN10)</f>
        <v>14693.51</v>
      </c>
    </row>
    <row r="9" spans="1:23" x14ac:dyDescent="0.35">
      <c r="A9" s="30">
        <v>2021</v>
      </c>
      <c r="B9" s="32">
        <f ca="1">INDIRECT(calculation_hide!S11)</f>
        <v>2075.15</v>
      </c>
      <c r="C9" s="32">
        <f ca="1">INDIRECT(calculation_hide!T11)</f>
        <v>921.68</v>
      </c>
      <c r="D9" s="33">
        <f ca="1">INDIRECT(calculation_hide!U11)</f>
        <v>2996.83</v>
      </c>
      <c r="E9" s="137">
        <f ca="1">INDIRECT(calculation_hide!V11)</f>
        <v>861.37</v>
      </c>
      <c r="F9" s="140">
        <f ca="1">INDIRECT(calculation_hide!W11)</f>
        <v>114.01</v>
      </c>
      <c r="G9" s="141">
        <f ca="1">INDIRECT(calculation_hide!X11)</f>
        <v>975.38</v>
      </c>
      <c r="H9" s="32">
        <f ca="1">INDIRECT(calculation_hide!Y11)</f>
        <v>617.66</v>
      </c>
      <c r="I9" s="32">
        <f ca="1">INDIRECT(calculation_hide!Z11)</f>
        <v>595.24</v>
      </c>
      <c r="J9" s="91">
        <f ca="1">INDIRECT(calculation_hide!AA11)</f>
        <v>5185.1099999999997</v>
      </c>
      <c r="K9" s="94">
        <f ca="1">INDIRECT(calculation_hide!AB11)</f>
        <v>1136.8800000000001</v>
      </c>
      <c r="L9" s="32">
        <f ca="1">INDIRECT(calculation_hide!AC11)</f>
        <v>1126.92</v>
      </c>
      <c r="M9" s="82">
        <f ca="1">INDIRECT(calculation_hide!AD11)</f>
        <v>483.31</v>
      </c>
      <c r="N9" s="33">
        <f ca="1">INDIRECT(calculation_hide!AE11)</f>
        <v>1610.23</v>
      </c>
      <c r="O9" s="32">
        <f ca="1">INDIRECT(calculation_hide!AF11)</f>
        <v>718.16</v>
      </c>
      <c r="P9" s="82">
        <f ca="1">INDIRECT(calculation_hide!AG11)</f>
        <v>187.86</v>
      </c>
      <c r="Q9" s="33">
        <f ca="1">INDIRECT(calculation_hide!AH11)</f>
        <v>906.02</v>
      </c>
      <c r="R9" s="82">
        <f ca="1">INDIRECT(calculation_hide!AI11)</f>
        <v>1118.08</v>
      </c>
      <c r="S9" s="82">
        <f ca="1">INDIRECT(calculation_hide!AJ11)</f>
        <v>127.49</v>
      </c>
      <c r="T9" s="91">
        <f ca="1">INDIRECT(calculation_hide!AK11)</f>
        <v>4898.6899999999996</v>
      </c>
      <c r="U9" s="82">
        <f ca="1">INDIRECT(calculation_hide!AL11)</f>
        <v>722.72</v>
      </c>
      <c r="V9" s="82">
        <f ca="1">INDIRECT(calculation_hide!AM11)</f>
        <v>9361.08</v>
      </c>
      <c r="W9" s="86">
        <f ca="1">INDIRECT(calculation_hide!AN11)</f>
        <v>10083.799999999999</v>
      </c>
    </row>
    <row r="10" spans="1:23" x14ac:dyDescent="0.35">
      <c r="A10" s="30">
        <v>2022</v>
      </c>
      <c r="B10" s="32">
        <f ca="1">INDIRECT(calculation_hide!S12)</f>
        <v>1730.21</v>
      </c>
      <c r="C10" s="32">
        <f ca="1">INDIRECT(calculation_hide!T12)</f>
        <v>990.92</v>
      </c>
      <c r="D10" s="33">
        <f ca="1">INDIRECT(calculation_hide!U12)</f>
        <v>2721.13</v>
      </c>
      <c r="E10" s="137">
        <f ca="1">INDIRECT(calculation_hide!V12)</f>
        <v>764.15</v>
      </c>
      <c r="F10" s="140">
        <f ca="1">INDIRECT(calculation_hide!W12)</f>
        <v>110.93</v>
      </c>
      <c r="G10" s="141">
        <f ca="1">INDIRECT(calculation_hide!X12)</f>
        <v>875.08</v>
      </c>
      <c r="H10" s="32">
        <f ca="1">INDIRECT(calculation_hide!Y12)</f>
        <v>580</v>
      </c>
      <c r="I10" s="32">
        <f ca="1">INDIRECT(calculation_hide!Z12)</f>
        <v>76.97</v>
      </c>
      <c r="J10" s="91">
        <f ca="1">INDIRECT(calculation_hide!AA12)</f>
        <v>4253.18</v>
      </c>
      <c r="K10" s="94">
        <f ca="1">INDIRECT(calculation_hide!AB12)</f>
        <v>934.02</v>
      </c>
      <c r="L10" s="32">
        <f ca="1">INDIRECT(calculation_hide!AC12)</f>
        <v>1132.47</v>
      </c>
      <c r="M10" s="82">
        <f ca="1">INDIRECT(calculation_hide!AD12)</f>
        <v>446.05</v>
      </c>
      <c r="N10" s="33">
        <f ca="1">INDIRECT(calculation_hide!AE12)</f>
        <v>1578.51</v>
      </c>
      <c r="O10" s="32">
        <f ca="1">INDIRECT(calculation_hide!AF12)</f>
        <v>719.6</v>
      </c>
      <c r="P10" s="82">
        <f ca="1">INDIRECT(calculation_hide!AG12)</f>
        <v>118.49</v>
      </c>
      <c r="Q10" s="33">
        <f ca="1">INDIRECT(calculation_hide!AH12)</f>
        <v>838.09</v>
      </c>
      <c r="R10" s="82">
        <f ca="1">INDIRECT(calculation_hide!AI12)</f>
        <v>1199.45</v>
      </c>
      <c r="S10" s="82">
        <f ca="1">INDIRECT(calculation_hide!AJ12)</f>
        <v>-71.010000000000005</v>
      </c>
      <c r="T10" s="91">
        <f ca="1">INDIRECT(calculation_hide!AK12)</f>
        <v>4479.0600000000004</v>
      </c>
      <c r="U10" s="82">
        <f ca="1">INDIRECT(calculation_hide!AL12)</f>
        <v>5.96</v>
      </c>
      <c r="V10" s="82">
        <f ca="1">INDIRECT(calculation_hide!AM12)</f>
        <v>8726.2900000000009</v>
      </c>
      <c r="W10" s="86">
        <f ca="1">INDIRECT(calculation_hide!AN12)</f>
        <v>8732.24</v>
      </c>
    </row>
    <row r="11" spans="1:23" x14ac:dyDescent="0.35">
      <c r="A11" s="31">
        <v>2023</v>
      </c>
      <c r="B11" s="34">
        <f ca="1">INDIRECT(calculation_hide!S13)</f>
        <v>2087.73</v>
      </c>
      <c r="C11" s="34">
        <f ca="1">INDIRECT(calculation_hide!T13)</f>
        <v>856.14</v>
      </c>
      <c r="D11" s="35">
        <f ca="1">INDIRECT(calculation_hide!U13)</f>
        <v>2943.87</v>
      </c>
      <c r="E11" s="142">
        <f ca="1">INDIRECT(calculation_hide!V13)</f>
        <v>984.22</v>
      </c>
      <c r="F11" s="142">
        <f ca="1">INDIRECT(calculation_hide!W13)</f>
        <v>127.54</v>
      </c>
      <c r="G11" s="143">
        <f ca="1">INDIRECT(calculation_hide!X13)</f>
        <v>1111.75</v>
      </c>
      <c r="H11" s="34">
        <f ca="1">INDIRECT(calculation_hide!Y13)</f>
        <v>829.15</v>
      </c>
      <c r="I11" s="34">
        <f ca="1">INDIRECT(calculation_hide!Z13)</f>
        <v>213.24</v>
      </c>
      <c r="J11" s="92">
        <f ca="1">INDIRECT(calculation_hide!AA13)</f>
        <v>5098.0200000000004</v>
      </c>
      <c r="K11" s="95">
        <f ca="1">INDIRECT(calculation_hide!AB13)</f>
        <v>970.39</v>
      </c>
      <c r="L11" s="34">
        <f ca="1">INDIRECT(calculation_hide!AC13)</f>
        <v>1007.13</v>
      </c>
      <c r="M11" s="34">
        <f ca="1">INDIRECT(calculation_hide!AD13)</f>
        <v>445.16</v>
      </c>
      <c r="N11" s="35">
        <f ca="1">INDIRECT(calculation_hide!AE13)</f>
        <v>1452.3</v>
      </c>
      <c r="O11" s="34">
        <f ca="1">INDIRECT(calculation_hide!AF13)</f>
        <v>897.57</v>
      </c>
      <c r="P11" s="34">
        <f ca="1">INDIRECT(calculation_hide!AG13)</f>
        <v>146.79</v>
      </c>
      <c r="Q11" s="35">
        <f ca="1">INDIRECT(calculation_hide!AH13)</f>
        <v>1044.3699999999999</v>
      </c>
      <c r="R11" s="34">
        <f ca="1">INDIRECT(calculation_hide!AI13)</f>
        <v>1085.7</v>
      </c>
      <c r="S11" s="34">
        <f ca="1">INDIRECT(calculation_hide!AJ13)</f>
        <v>-41.94</v>
      </c>
      <c r="T11" s="92">
        <f ca="1">INDIRECT(calculation_hide!AK13)</f>
        <v>4510.8100000000004</v>
      </c>
      <c r="U11" s="34">
        <f ca="1">INDIRECT(calculation_hide!AL13)</f>
        <v>171.31</v>
      </c>
      <c r="V11" s="34">
        <f ca="1">INDIRECT(calculation_hide!AM13)</f>
        <v>9437.5300000000007</v>
      </c>
      <c r="W11" s="87">
        <f ca="1">INDIRECT(calculation_hide!AN13)</f>
        <v>9608.83</v>
      </c>
    </row>
    <row r="12" spans="1:23" x14ac:dyDescent="0.35">
      <c r="A12" s="26" t="s">
        <v>532</v>
      </c>
      <c r="B12" s="36" t="str">
        <f ca="1">IF(((B11-B10)/B10*100)&gt;100,"(+) ",IF(((B11-B10)/B10*100)&lt;-100,"(-) ",IF(ROUND(((B11-B10)/B10*100),1)=0,"- ",IF(((B11-B10)/B10*100)&gt;0,TEXT(((B11-B10)/B10*100),"+0.0 "),TEXT(((B11-B10)/B10*100),"0.0 ")))))</f>
        <v xml:space="preserve">+20.7 </v>
      </c>
      <c r="C12" s="36" t="str">
        <f t="shared" ref="C12:P12" ca="1" si="0">IF(((C11-C10)/C10*100)&gt;100,"(+) ",IF(((C11-C10)/C10*100)&lt;-100,"(-) ",IF(ROUND(((C11-C10)/C10*100),1)=0,"- ",IF(((C11-C10)/C10*100)&gt;0,TEXT(((C11-C10)/C10*100),"+0.0 "),TEXT(((C11-C10)/C10*100),"0.0 ")))))</f>
        <v xml:space="preserve">-13.6 </v>
      </c>
      <c r="D12" s="37" t="str">
        <f t="shared" ca="1" si="0"/>
        <v xml:space="preserve">+8.2 </v>
      </c>
      <c r="E12" s="144" t="str">
        <f t="shared" ca="1" si="0"/>
        <v xml:space="preserve">+28.8 </v>
      </c>
      <c r="F12" s="145" t="str">
        <f t="shared" ca="1" si="0"/>
        <v xml:space="preserve">+15.0 </v>
      </c>
      <c r="G12" s="146" t="str">
        <f t="shared" ca="1" si="0"/>
        <v xml:space="preserve">+27.0 </v>
      </c>
      <c r="H12" s="36" t="str">
        <f t="shared" ca="1" si="0"/>
        <v xml:space="preserve">+43.0 </v>
      </c>
      <c r="I12" s="36" t="str">
        <f t="shared" ca="1" si="0"/>
        <v xml:space="preserve">(+) </v>
      </c>
      <c r="J12" s="100" t="str">
        <f t="shared" ca="1" si="0"/>
        <v xml:space="preserve">+19.9 </v>
      </c>
      <c r="K12" s="96" t="str">
        <f t="shared" ca="1" si="0"/>
        <v xml:space="preserve">+3.9 </v>
      </c>
      <c r="L12" s="36" t="str">
        <f t="shared" ca="1" si="0"/>
        <v xml:space="preserve">-11.1 </v>
      </c>
      <c r="M12" s="84" t="str">
        <f t="shared" ca="1" si="0"/>
        <v xml:space="preserve">-0.2 </v>
      </c>
      <c r="N12" s="37" t="str">
        <f t="shared" ca="1" si="0"/>
        <v xml:space="preserve">-8.0 </v>
      </c>
      <c r="O12" s="36" t="str">
        <f t="shared" ca="1" si="0"/>
        <v xml:space="preserve">+24.7 </v>
      </c>
      <c r="P12" s="36" t="str">
        <f t="shared" ca="1" si="0"/>
        <v xml:space="preserve">+23.9 </v>
      </c>
      <c r="Q12" s="37" t="str">
        <f t="shared" ref="Q12:W12" ca="1" si="1">IF(((Q11-Q10)/Q10*100)&gt;100,"(+) ",IF(((Q11-Q10)/Q10*100)&lt;-100,"(-) ",IF(ROUND(((Q11-Q10)/Q10*100),1)=0,"- ",IF(((Q11-Q10)/Q10*100)&gt;0,TEXT(((Q11-Q10)/Q10*100),"+0.0 "),TEXT(((Q11-Q10)/Q10*100),"0.0 ")))))</f>
        <v xml:space="preserve">+24.6 </v>
      </c>
      <c r="R12" s="36" t="str">
        <f t="shared" ca="1" si="1"/>
        <v xml:space="preserve">-9.5 </v>
      </c>
      <c r="S12" s="36" t="str">
        <f t="shared" ca="1" si="1"/>
        <v xml:space="preserve">-40.9 </v>
      </c>
      <c r="T12" s="100" t="str">
        <f t="shared" ca="1" si="1"/>
        <v xml:space="preserve">+0.7 </v>
      </c>
      <c r="U12" s="36" t="str">
        <f t="shared" ca="1" si="1"/>
        <v xml:space="preserve">(+) </v>
      </c>
      <c r="V12" s="36" t="str">
        <f t="shared" ca="1" si="1"/>
        <v xml:space="preserve">+8.2 </v>
      </c>
      <c r="W12" s="102" t="str">
        <f t="shared" ca="1" si="1"/>
        <v xml:space="preserve">+10.0 </v>
      </c>
    </row>
    <row r="13" spans="1:23" x14ac:dyDescent="0.35">
      <c r="A13" s="24" t="str">
        <f ca="1">INDIRECT(calculation_hide!R20)</f>
        <v>September 2023</v>
      </c>
      <c r="B13" s="32">
        <f ca="1">INDIRECT(calculation_hide!S20)</f>
        <v>1861.46</v>
      </c>
      <c r="C13" s="32">
        <f ca="1">INDIRECT(calculation_hide!T20)</f>
        <v>990.32</v>
      </c>
      <c r="D13" s="33">
        <f ca="1">INDIRECT(calculation_hide!U20)</f>
        <v>2851.78</v>
      </c>
      <c r="E13" s="137">
        <f ca="1">INDIRECT(calculation_hide!V20)</f>
        <v>1047.4100000000001</v>
      </c>
      <c r="F13" s="138">
        <f ca="1">INDIRECT(calculation_hide!W20)</f>
        <v>98.57</v>
      </c>
      <c r="G13" s="141">
        <f ca="1">INDIRECT(calculation_hide!X20)</f>
        <v>1145.98</v>
      </c>
      <c r="H13" s="32">
        <f ca="1">INDIRECT(calculation_hide!Y20)</f>
        <v>638.21</v>
      </c>
      <c r="I13" s="32">
        <f ca="1">INDIRECT(calculation_hide!Z20)</f>
        <v>152.66999999999999</v>
      </c>
      <c r="J13" s="91">
        <f ca="1">INDIRECT(calculation_hide!AA20)</f>
        <v>4788.6400000000003</v>
      </c>
      <c r="K13" s="94">
        <f ca="1">INDIRECT(calculation_hide!AB20)</f>
        <v>1027.05</v>
      </c>
      <c r="L13" s="32">
        <f ca="1">INDIRECT(calculation_hide!AC20)</f>
        <v>1023.44</v>
      </c>
      <c r="M13" s="85">
        <f ca="1">INDIRECT(calculation_hide!AD20)</f>
        <v>417.54</v>
      </c>
      <c r="N13" s="33">
        <f ca="1">INDIRECT(calculation_hide!AE20)</f>
        <v>1440.97</v>
      </c>
      <c r="O13" s="32">
        <f ca="1">INDIRECT(calculation_hide!AF20)</f>
        <v>956.38</v>
      </c>
      <c r="P13" s="82">
        <f ca="1">INDIRECT(calculation_hide!AG20)</f>
        <v>117.8</v>
      </c>
      <c r="Q13" s="98">
        <f ca="1">INDIRECT(calculation_hide!AH20)</f>
        <v>1074.18</v>
      </c>
      <c r="R13" s="83">
        <f ca="1">INDIRECT(calculation_hide!AI20)</f>
        <v>1165.27</v>
      </c>
      <c r="S13" s="83">
        <f ca="1">INDIRECT(calculation_hide!AJ20)</f>
        <v>-142.43</v>
      </c>
      <c r="T13" s="99">
        <f ca="1">INDIRECT(calculation_hide!AK20)</f>
        <v>4565.03</v>
      </c>
      <c r="U13" s="83">
        <f ca="1">INDIRECT(calculation_hide!AL20)</f>
        <v>10.23</v>
      </c>
      <c r="V13" s="83">
        <f ca="1">INDIRECT(calculation_hide!AM20)</f>
        <v>9343.43</v>
      </c>
      <c r="W13" s="88">
        <f ca="1">INDIRECT(calculation_hide!AN20)</f>
        <v>9353.67</v>
      </c>
    </row>
    <row r="14" spans="1:23" x14ac:dyDescent="0.35">
      <c r="A14" s="24" t="str">
        <f ca="1">INDIRECT(calculation_hide!R21)</f>
        <v>October 2023</v>
      </c>
      <c r="B14" s="32">
        <f ca="1">INDIRECT(calculation_hide!S21)</f>
        <v>1963.89</v>
      </c>
      <c r="C14" s="32">
        <f ca="1">INDIRECT(calculation_hide!T21)</f>
        <v>973.38</v>
      </c>
      <c r="D14" s="33">
        <f ca="1">INDIRECT(calculation_hide!U21)</f>
        <v>2937.27</v>
      </c>
      <c r="E14" s="137">
        <f ca="1">INDIRECT(calculation_hide!V21)</f>
        <v>912.94</v>
      </c>
      <c r="F14" s="140">
        <f ca="1">INDIRECT(calculation_hide!W21)</f>
        <v>105.32</v>
      </c>
      <c r="G14" s="141">
        <f ca="1">INDIRECT(calculation_hide!X21)</f>
        <v>1018.26</v>
      </c>
      <c r="H14" s="32">
        <f ca="1">INDIRECT(calculation_hide!Y21)</f>
        <v>675.74</v>
      </c>
      <c r="I14" s="32">
        <f ca="1">INDIRECT(calculation_hide!Z21)</f>
        <v>213.24</v>
      </c>
      <c r="J14" s="91">
        <f ca="1">INDIRECT(calculation_hide!AA21)</f>
        <v>4844.5200000000004</v>
      </c>
      <c r="K14" s="94">
        <f ca="1">INDIRECT(calculation_hide!AB21)</f>
        <v>995.2</v>
      </c>
      <c r="L14" s="32">
        <f ca="1">INDIRECT(calculation_hide!AC21)</f>
        <v>1104.5899999999999</v>
      </c>
      <c r="M14" s="82">
        <f ca="1">INDIRECT(calculation_hide!AD21)</f>
        <v>425.59</v>
      </c>
      <c r="N14" s="33">
        <f ca="1">INDIRECT(calculation_hide!AE21)</f>
        <v>1530.18</v>
      </c>
      <c r="O14" s="32">
        <f ca="1">INDIRECT(calculation_hide!AF21)</f>
        <v>780.48</v>
      </c>
      <c r="P14" s="82">
        <f ca="1">INDIRECT(calculation_hide!AG21)</f>
        <v>130.61000000000001</v>
      </c>
      <c r="Q14" s="33">
        <f ca="1">INDIRECT(calculation_hide!AH21)</f>
        <v>911.1</v>
      </c>
      <c r="R14" s="82">
        <f ca="1">INDIRECT(calculation_hide!AI21)</f>
        <v>1154.99</v>
      </c>
      <c r="S14" s="82">
        <f ca="1">INDIRECT(calculation_hide!AJ21)</f>
        <v>-41.94</v>
      </c>
      <c r="T14" s="91">
        <f ca="1">INDIRECT(calculation_hide!AK21)</f>
        <v>4549.5200000000004</v>
      </c>
      <c r="U14" s="82">
        <f ca="1">INDIRECT(calculation_hide!AL21)</f>
        <v>171.31</v>
      </c>
      <c r="V14" s="82">
        <f ca="1">INDIRECT(calculation_hide!AM21)</f>
        <v>9222.73</v>
      </c>
      <c r="W14" s="86">
        <f ca="1">INDIRECT(calculation_hide!AN21)</f>
        <v>9394.0400000000009</v>
      </c>
    </row>
    <row r="15" spans="1:23" x14ac:dyDescent="0.35">
      <c r="A15" s="25" t="str">
        <f ca="1">INDIRECT(calculation_hide!R22)</f>
        <v>November 2023</v>
      </c>
      <c r="B15" s="150">
        <f ca="1">INDIRECT(calculation_hide!S22)</f>
        <v>1998.18</v>
      </c>
      <c r="C15" s="34">
        <f ca="1">INDIRECT(calculation_hide!T22)</f>
        <v>976.24</v>
      </c>
      <c r="D15" s="35">
        <f ca="1">INDIRECT(calculation_hide!U22)</f>
        <v>2974.42</v>
      </c>
      <c r="E15" s="142">
        <f ca="1">INDIRECT(calculation_hide!V22)</f>
        <v>970.63</v>
      </c>
      <c r="F15" s="142">
        <f ca="1">INDIRECT(calculation_hide!W22)</f>
        <v>117.03</v>
      </c>
      <c r="G15" s="143">
        <f ca="1">INDIRECT(calculation_hide!X22)</f>
        <v>1087.6600000000001</v>
      </c>
      <c r="H15" s="34">
        <f ca="1">INDIRECT(calculation_hide!Y22)</f>
        <v>713.83</v>
      </c>
      <c r="I15" s="34">
        <f ca="1">INDIRECT(calculation_hide!Z22)</f>
        <v>213.24</v>
      </c>
      <c r="J15" s="92">
        <f ca="1">INDIRECT(calculation_hide!AA22)</f>
        <v>4989.16</v>
      </c>
      <c r="K15" s="95">
        <f ca="1">INDIRECT(calculation_hide!AB22)</f>
        <v>1091.93</v>
      </c>
      <c r="L15" s="34">
        <f ca="1">INDIRECT(calculation_hide!AC22)</f>
        <v>921.26</v>
      </c>
      <c r="M15" s="34">
        <f ca="1">INDIRECT(calculation_hide!AD22)</f>
        <v>416.63</v>
      </c>
      <c r="N15" s="35">
        <f ca="1">INDIRECT(calculation_hide!AE22)</f>
        <v>1337.89</v>
      </c>
      <c r="O15" s="34">
        <f ca="1">INDIRECT(calculation_hide!AF22)</f>
        <v>794.03</v>
      </c>
      <c r="P15" s="34">
        <f ca="1">INDIRECT(calculation_hide!AG22)</f>
        <v>103.36</v>
      </c>
      <c r="Q15" s="35">
        <f ca="1">INDIRECT(calculation_hide!AH22)</f>
        <v>897.39</v>
      </c>
      <c r="R15" s="34">
        <f ca="1">INDIRECT(calculation_hide!AI22)</f>
        <v>1117.4100000000001</v>
      </c>
      <c r="S15" s="34">
        <f ca="1">INDIRECT(calculation_hide!AJ22)</f>
        <v>-41.94</v>
      </c>
      <c r="T15" s="92">
        <f ca="1">INDIRECT(calculation_hide!AK22)</f>
        <v>4402.6899999999996</v>
      </c>
      <c r="U15" s="34">
        <f ca="1">INDIRECT(calculation_hide!AL22)</f>
        <v>171.31</v>
      </c>
      <c r="V15" s="34">
        <f ca="1">INDIRECT(calculation_hide!AM22)</f>
        <v>9220.5400000000009</v>
      </c>
      <c r="W15" s="87">
        <f ca="1">INDIRECT(calculation_hide!AN22)</f>
        <v>9391.84</v>
      </c>
    </row>
    <row r="16" spans="1:23" x14ac:dyDescent="0.35">
      <c r="A16" s="24" t="str">
        <f ca="1">INDIRECT(calculation_hide!R32)</f>
        <v>September 2024</v>
      </c>
      <c r="B16" s="32">
        <f ca="1">INDIRECT(calculation_hide!S32)</f>
        <v>1684.65</v>
      </c>
      <c r="C16" s="32">
        <f ca="1">INDIRECT(calculation_hide!T32)</f>
        <v>848.59</v>
      </c>
      <c r="D16" s="33">
        <f ca="1">INDIRECT(calculation_hide!U32)</f>
        <v>2533.25</v>
      </c>
      <c r="E16" s="137">
        <f ca="1">INDIRECT(calculation_hide!V32)</f>
        <v>1042.74</v>
      </c>
      <c r="F16" s="138">
        <f ca="1">INDIRECT(calculation_hide!W32)</f>
        <v>112.88</v>
      </c>
      <c r="G16" s="141">
        <f ca="1">INDIRECT(calculation_hide!X32)</f>
        <v>1155.6199999999999</v>
      </c>
      <c r="H16" s="32">
        <f ca="1">INDIRECT(calculation_hide!Y32)</f>
        <v>701.53</v>
      </c>
      <c r="I16" s="32">
        <f ca="1">INDIRECT(calculation_hide!Z32)</f>
        <v>1084.93</v>
      </c>
      <c r="J16" s="91">
        <f ca="1">INDIRECT(calculation_hide!AA32)</f>
        <v>5475.32</v>
      </c>
      <c r="K16" s="94">
        <f ca="1">INDIRECT(calculation_hide!AB32)</f>
        <v>1009.75</v>
      </c>
      <c r="L16" s="32">
        <f ca="1">INDIRECT(calculation_hide!AC32)</f>
        <v>1269.49</v>
      </c>
      <c r="M16" s="85">
        <f ca="1">INDIRECT(calculation_hide!AD32)</f>
        <v>317.16000000000003</v>
      </c>
      <c r="N16" s="33">
        <f ca="1">INDIRECT(calculation_hide!AE32)</f>
        <v>1586.65</v>
      </c>
      <c r="O16" s="32">
        <f ca="1">INDIRECT(calculation_hide!AF32)</f>
        <v>1062.3599999999999</v>
      </c>
      <c r="P16" s="82">
        <f ca="1">INDIRECT(calculation_hide!AG32)</f>
        <v>142.13999999999999</v>
      </c>
      <c r="Q16" s="33">
        <f ca="1">INDIRECT(calculation_hide!AH32)</f>
        <v>1204.5</v>
      </c>
      <c r="R16" s="82">
        <f ca="1">INDIRECT(calculation_hide!AI32)</f>
        <v>1094.3399999999999</v>
      </c>
      <c r="S16" s="82">
        <f ca="1">INDIRECT(calculation_hide!AJ32)</f>
        <v>722.24</v>
      </c>
      <c r="T16" s="91">
        <f ca="1">INDIRECT(calculation_hide!AK32)</f>
        <v>5617.48</v>
      </c>
      <c r="U16" s="82">
        <f ca="1">INDIRECT(calculation_hide!AL32)</f>
        <v>1807.17</v>
      </c>
      <c r="V16" s="82">
        <f ca="1">INDIRECT(calculation_hide!AM32)</f>
        <v>9285.64</v>
      </c>
      <c r="W16" s="86">
        <f ca="1">INDIRECT(calculation_hide!AN32)</f>
        <v>11092.81</v>
      </c>
    </row>
    <row r="17" spans="1:25" x14ac:dyDescent="0.35">
      <c r="A17" s="24" t="str">
        <f ca="1">INDIRECT(calculation_hide!R33)</f>
        <v>October 2024</v>
      </c>
      <c r="B17" s="32">
        <f ca="1">INDIRECT(calculation_hide!S33)</f>
        <v>2126.96</v>
      </c>
      <c r="C17" s="32">
        <f ca="1">INDIRECT(calculation_hide!T33)</f>
        <v>955.19</v>
      </c>
      <c r="D17" s="33">
        <f ca="1">INDIRECT(calculation_hide!U33)</f>
        <v>3082.16</v>
      </c>
      <c r="E17" s="137">
        <f ca="1">INDIRECT(calculation_hide!V33)</f>
        <v>785.03</v>
      </c>
      <c r="F17" s="140">
        <f ca="1">INDIRECT(calculation_hide!W33)</f>
        <v>94.56</v>
      </c>
      <c r="G17" s="141">
        <f ca="1">INDIRECT(calculation_hide!X33)</f>
        <v>879.59</v>
      </c>
      <c r="H17" s="32">
        <f ca="1">INDIRECT(calculation_hide!Y33)</f>
        <v>538.57000000000005</v>
      </c>
      <c r="I17" s="32">
        <f ca="1">INDIRECT(calculation_hide!Z33)</f>
        <v>1072.49</v>
      </c>
      <c r="J17" s="91">
        <f ca="1">INDIRECT(calculation_hide!AA33)</f>
        <v>5572.8</v>
      </c>
      <c r="K17" s="94">
        <f ca="1">INDIRECT(calculation_hide!AB33)</f>
        <v>944.77</v>
      </c>
      <c r="L17" s="32">
        <f ca="1">INDIRECT(calculation_hide!AC33)</f>
        <v>1241.69</v>
      </c>
      <c r="M17" s="82">
        <f ca="1">INDIRECT(calculation_hide!AD33)</f>
        <v>363.57</v>
      </c>
      <c r="N17" s="33">
        <f ca="1">INDIRECT(calculation_hide!AE33)</f>
        <v>1605.26</v>
      </c>
      <c r="O17" s="32">
        <f ca="1">INDIRECT(calculation_hide!AF33)</f>
        <v>1110.6500000000001</v>
      </c>
      <c r="P17" s="82">
        <f ca="1">INDIRECT(calculation_hide!AG33)</f>
        <v>182.64</v>
      </c>
      <c r="Q17" s="33">
        <f ca="1">INDIRECT(calculation_hide!AH33)</f>
        <v>1293.3</v>
      </c>
      <c r="R17" s="82">
        <f ca="1">INDIRECT(calculation_hide!AI33)</f>
        <v>1142.97</v>
      </c>
      <c r="S17" s="82">
        <f ca="1">INDIRECT(calculation_hide!AJ33)</f>
        <v>642</v>
      </c>
      <c r="T17" s="91">
        <f ca="1">INDIRECT(calculation_hide!AK33)</f>
        <v>5628.28</v>
      </c>
      <c r="U17" s="82">
        <f ca="1">INDIRECT(calculation_hide!AL33)</f>
        <v>1714.49</v>
      </c>
      <c r="V17" s="82">
        <f ca="1">INDIRECT(calculation_hide!AM33)</f>
        <v>9486.6</v>
      </c>
      <c r="W17" s="86">
        <f ca="1">INDIRECT(calculation_hide!AN33)</f>
        <v>11201.09</v>
      </c>
    </row>
    <row r="18" spans="1:25" x14ac:dyDescent="0.35">
      <c r="A18" s="24" t="str">
        <f ca="1">INDIRECT(calculation_hide!R34)</f>
        <v>November 2024 [provisional]</v>
      </c>
      <c r="B18" s="151">
        <f ca="1">INDIRECT(calculation_hide!S34)</f>
        <v>2236.0100000000002</v>
      </c>
      <c r="C18" s="32">
        <f ca="1">INDIRECT(calculation_hide!T34)</f>
        <v>948.62</v>
      </c>
      <c r="D18" s="33">
        <f ca="1">INDIRECT(calculation_hide!U34)</f>
        <v>3184.63</v>
      </c>
      <c r="E18" s="137">
        <f ca="1">INDIRECT(calculation_hide!V34)</f>
        <v>680.02</v>
      </c>
      <c r="F18" s="142">
        <f ca="1">INDIRECT(calculation_hide!W34)</f>
        <v>96.63</v>
      </c>
      <c r="G18" s="141">
        <f ca="1">INDIRECT(calculation_hide!X34)</f>
        <v>776.66</v>
      </c>
      <c r="H18" s="32">
        <f ca="1">INDIRECT(calculation_hide!Y34)</f>
        <v>563.5</v>
      </c>
      <c r="I18" s="32">
        <f ca="1">INDIRECT(calculation_hide!Z34)</f>
        <v>1072.49</v>
      </c>
      <c r="J18" s="91">
        <f ca="1">INDIRECT(calculation_hide!AA34)</f>
        <v>5597.29</v>
      </c>
      <c r="K18" s="94">
        <f ca="1">INDIRECT(calculation_hide!AB34)</f>
        <v>965.26</v>
      </c>
      <c r="L18" s="32">
        <f ca="1">INDIRECT(calculation_hide!AC34)</f>
        <v>1146.53</v>
      </c>
      <c r="M18" s="34">
        <f ca="1">INDIRECT(calculation_hide!AD34)</f>
        <v>394.73</v>
      </c>
      <c r="N18" s="33">
        <f ca="1">INDIRECT(calculation_hide!AE34)</f>
        <v>1541.26</v>
      </c>
      <c r="O18" s="32">
        <f ca="1">INDIRECT(calculation_hide!AF34)</f>
        <v>1194.24</v>
      </c>
      <c r="P18" s="82">
        <f ca="1">INDIRECT(calculation_hide!AG34)</f>
        <v>173.53</v>
      </c>
      <c r="Q18" s="33">
        <f ca="1">INDIRECT(calculation_hide!AH34)</f>
        <v>1367.77</v>
      </c>
      <c r="R18" s="82">
        <f ca="1">INDIRECT(calculation_hide!AI34)</f>
        <v>1155.76</v>
      </c>
      <c r="S18" s="82">
        <f ca="1">INDIRECT(calculation_hide!AJ34)</f>
        <v>642</v>
      </c>
      <c r="T18" s="91">
        <f ca="1">INDIRECT(calculation_hide!AK34)</f>
        <v>5672.05</v>
      </c>
      <c r="U18" s="82">
        <f ca="1">INDIRECT(calculation_hide!AL34)</f>
        <v>1714.49</v>
      </c>
      <c r="V18" s="82">
        <f ca="1">INDIRECT(calculation_hide!AM34)</f>
        <v>9554.84</v>
      </c>
      <c r="W18" s="86">
        <f ca="1">INDIRECT(calculation_hide!AN34)</f>
        <v>11269.34</v>
      </c>
      <c r="Y18" s="54"/>
    </row>
    <row r="19" spans="1:25" ht="18.75" customHeight="1" x14ac:dyDescent="0.35">
      <c r="A19" s="56" t="s">
        <v>555</v>
      </c>
      <c r="B19" s="57" t="str">
        <f ca="1">IF(((B18-B15)/B15*100)&gt;100,"(+) ",IF(((B18-B15)/B15*100)&lt;-100,"(-) ",IF(ROUND(((B18-B15)/B15*100),1)=0,"- ",IF(((B18-B15)/B15*100)&gt;0,TEXT(((B18-B15)/B15*100),"+0.0 "),TEXT(((B18-B15)/B15*100),"0.0 ")))))</f>
        <v xml:space="preserve">+11.9 </v>
      </c>
      <c r="C19" s="57" t="str">
        <f t="shared" ref="C19:O19" ca="1" si="2">IF(((C18-C15)/C15*100)&gt;100,"(+) ",IF(((C18-C15)/C15*100)&lt;-100,"(-) ",IF(ROUND(((C18-C15)/C15*100),1)=0,"- ",IF(((C18-C15)/C15*100)&gt;0,TEXT(((C18-C15)/C15*100),"+0.0 "),TEXT(((C18-C15)/C15*100),"0.0 ")))))</f>
        <v xml:space="preserve">-2.8 </v>
      </c>
      <c r="D19" s="58" t="str">
        <f t="shared" ca="1" si="2"/>
        <v xml:space="preserve">+7.1 </v>
      </c>
      <c r="E19" s="147" t="str">
        <f t="shared" ca="1" si="2"/>
        <v xml:space="preserve">-29.9 </v>
      </c>
      <c r="F19" s="147" t="str">
        <f ca="1">IF(((F18-F15)/F15*100)&gt;100,"(+) ",IF(((F18-F15)/F15*100)&lt;-100,"(-) ",IF(ROUND(((F18-F15)/F15*100),1)=0,"- ",IF(((F18-F15)/F15*100)&gt;0,TEXT(((F18-F15)/F15*100),"+0.0 "),TEXT(((F18-F15)/F15*100),"0.0 ")))))</f>
        <v xml:space="preserve">-17.4 </v>
      </c>
      <c r="G19" s="148" t="str">
        <f t="shared" ca="1" si="2"/>
        <v xml:space="preserve">-28.6 </v>
      </c>
      <c r="H19" s="59" t="str">
        <f ca="1">IF(((H18-H15)/H15*100)&gt;100,"(+) ",IF(((H18-H15)/H15*100)&lt;-100,"(-) ",IF(ROUND(((H18-H15)/H15*100),1)=0,"- ",IF(((H18-H15)/H15*100)&gt;0,TEXT(((H18-H15)/H15*100),"+0.0 "),TEXT(((H18-H15)/H15*100),"0.0 ")))))</f>
        <v xml:space="preserve">-21.1 </v>
      </c>
      <c r="I19" s="57" t="str">
        <f ca="1">IF(((I18-I15)/I15*100)&gt;100,"(+) ",IF(((I18-I15)/I15*100)&lt;-100,"(-) ",IF(ROUND(((I18-I15)/I15*100),1)=0,"- ",IF(((I18-I15)/I15*100)&gt;0,TEXT(((I18-I15)/I15*100),"+0.0 "),TEXT(((I18-I15)/I15*100),"0.0 ")))))</f>
        <v xml:space="preserve">(+) </v>
      </c>
      <c r="J19" s="101" t="str">
        <f ca="1">IF(((J18-J15)/J15*100)&gt;100,"(+) ",IF(((J18-J15)/J15*100)&lt;-100,"(-) ",IF(ROUND(((J18-J15)/J15*100),1)=0,"- ",IF(((J18-J15)/J15*100)&gt;0,TEXT(((J18-J15)/J15*100),"+0.0 "),TEXT(((J18-J15)/J15*100),"0.0 ")))))</f>
        <v xml:space="preserve">+12.2 </v>
      </c>
      <c r="K19" s="97" t="str">
        <f t="shared" ca="1" si="2"/>
        <v xml:space="preserve">-11.6 </v>
      </c>
      <c r="L19" s="57" t="str">
        <f t="shared" ca="1" si="2"/>
        <v xml:space="preserve">+24.5 </v>
      </c>
      <c r="M19" s="57" t="str">
        <f t="shared" ca="1" si="2"/>
        <v xml:space="preserve">-5.3 </v>
      </c>
      <c r="N19" s="58" t="str">
        <f ca="1">IF(((N18-N15)/N15*100)&gt;100,"(+) ",IF(((N18-N15)/N15*100)&lt;-100,"(-) ",IF(ROUND(((N18-N15)/N15*100),1)=0,"- ",IF(((N18-N15)/N15*100)&gt;0,TEXT(((N18-N15)/N15*100),"+0.0 "),TEXT(((N18-N15)/N15*100),"0.0 ")))))</f>
        <v xml:space="preserve">+15.2 </v>
      </c>
      <c r="O19" s="57" t="str">
        <f t="shared" ca="1" si="2"/>
        <v xml:space="preserve">+50.4 </v>
      </c>
      <c r="P19" s="57" t="str">
        <f ca="1">IF(((P18-P15)/P15*100)&gt;100,"(+) ",IF(((P18-P15)/P15*100)&lt;-100,"(-) ",IF(ROUND(((P18-P15)/P15*100),1)=0,"- ",IF(((P18-P15)/P15*100)&gt;0,TEXT(((P18-P15)/P15*100),"+0.0 "),TEXT(((P18-P15)/P15*100),"0.0 ")))))</f>
        <v xml:space="preserve">+67.9 </v>
      </c>
      <c r="Q19" s="58" t="str">
        <f t="shared" ref="Q19:V19" ca="1" si="3">IF(((Q18-Q15)/Q15*100)&gt;100,"(+) ",IF(((Q18-Q15)/Q15*100)&lt;-100,"(-) ",IF(ROUND(((Q18-Q15)/Q15*100),1)=0,"- ",IF(((Q18-Q15)/Q15*100)&gt;0,TEXT(((Q18-Q15)/Q15*100),"+0.0 "),TEXT(((Q18-Q15)/Q15*100),"0.0 ")))))</f>
        <v xml:space="preserve">+52.4 </v>
      </c>
      <c r="R19" s="57" t="str">
        <f t="shared" ca="1" si="3"/>
        <v xml:space="preserve">+3.4 </v>
      </c>
      <c r="S19" s="57" t="str">
        <f ca="1">IF(((S18-S15)/S15*100)&gt;100,"(+) ",IF(((S18-S15)/S15*100)&lt;-100,"(+) ",IF(ROUND(((S18-S15)/S15*100),1)=0,"- ",IF(((S18-S15)/S15*100)&gt;0,TEXT(((S18-S15)/S15*100),"+0.0 "),TEXT(((S18-S15)/S15*100),"0.0 ")))))</f>
        <v xml:space="preserve">(+) </v>
      </c>
      <c r="T19" s="101" t="str">
        <f t="shared" ca="1" si="3"/>
        <v xml:space="preserve">+28.8 </v>
      </c>
      <c r="U19" s="57" t="str">
        <f ca="1">IF(((U18-U15)/U15*100)&gt;100,"(+) ",IF(((U18-U15)/U15*100)&lt;-100,"(+) ",IF(ROUND(((U18-U15)/U15*100),1)=0,"- ",IF(((U18-U15)/U15*100)&gt;0,TEXT(((U18-U15)/U15*100),"+0.0 "),TEXT(((U18-U15)/U15*100),"0.0 ")))))</f>
        <v xml:space="preserve">(+) </v>
      </c>
      <c r="V19" s="57" t="str">
        <f t="shared" ca="1" si="3"/>
        <v xml:space="preserve">+3.6 </v>
      </c>
      <c r="W19" s="103" t="str">
        <f ca="1">IF(((W18-W15)/W15*100)&gt;100,"(+) ",IF(((W18-W15)/W15*100)&lt;-100,"(-) ",IF(ROUND(((W18-W15)/W15*100),1)=0,"- ",IF(((W18-W15)/W15*100)&gt;0,TEXT(((W18-W15)/W15*100),"+0.0 "),TEXT(((W18-W15)/W15*100),"0.0 ")))))</f>
        <v xml:space="preserve">+20.0 </v>
      </c>
    </row>
    <row r="21" spans="1:25" x14ac:dyDescent="0.35">
      <c r="B21" s="42"/>
      <c r="C21" s="42"/>
      <c r="D21" s="42"/>
      <c r="E21" s="42"/>
      <c r="F21" s="42"/>
      <c r="G21" s="42"/>
      <c r="H21" s="42"/>
      <c r="I21" s="42"/>
      <c r="J21" s="42"/>
      <c r="K21" s="42"/>
      <c r="L21" s="42"/>
      <c r="M21" s="42"/>
      <c r="N21" s="42"/>
      <c r="O21" s="42"/>
      <c r="P21" s="42"/>
      <c r="Q21" s="42"/>
      <c r="R21" s="42"/>
      <c r="S21" s="42"/>
      <c r="T21" s="42"/>
      <c r="U21" s="42"/>
      <c r="V21" s="42"/>
      <c r="W21" s="42"/>
    </row>
    <row r="22" spans="1:25" x14ac:dyDescent="0.35">
      <c r="B22" s="54"/>
      <c r="C22" s="54"/>
      <c r="D22" s="54"/>
      <c r="E22" s="54"/>
      <c r="F22" s="54"/>
      <c r="G22" s="54"/>
      <c r="H22" s="54"/>
      <c r="I22" s="54"/>
      <c r="J22" s="54"/>
      <c r="K22" s="54"/>
      <c r="L22" s="54"/>
      <c r="M22" s="54"/>
      <c r="N22" s="54"/>
      <c r="O22" s="54"/>
      <c r="P22" s="54"/>
      <c r="Q22" s="54"/>
      <c r="R22" s="54"/>
      <c r="S22" s="54"/>
      <c r="T22" s="54"/>
      <c r="U22" s="54"/>
      <c r="V22" s="54"/>
      <c r="W22" s="54"/>
    </row>
    <row r="23" spans="1:25" x14ac:dyDescent="0.35">
      <c r="B23" s="112"/>
      <c r="C23" s="112"/>
      <c r="D23" s="112"/>
      <c r="E23" s="112"/>
      <c r="F23" s="112"/>
      <c r="G23" s="112"/>
      <c r="H23" s="112"/>
      <c r="I23" s="112"/>
      <c r="J23" s="112"/>
      <c r="K23" s="79"/>
      <c r="L23" s="28"/>
      <c r="M23" s="28"/>
      <c r="N23" s="28"/>
      <c r="O23" s="28"/>
      <c r="P23" s="28"/>
      <c r="S23" s="54"/>
      <c r="U23" s="54"/>
      <c r="V23" s="54"/>
      <c r="W23" s="54"/>
    </row>
    <row r="24" spans="1:25" x14ac:dyDescent="0.35">
      <c r="H24" s="55"/>
    </row>
    <row r="26" spans="1:25" x14ac:dyDescent="0.35">
      <c r="U26" s="54"/>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6"/>
  <sheetViews>
    <sheetView showGridLines="0" zoomScaleNormal="100" workbookViewId="0">
      <pane xSplit="1" ySplit="7" topLeftCell="B32" activePane="bottomRight" state="frozen"/>
      <selection activeCell="A2" sqref="A2"/>
      <selection pane="topRight" activeCell="A2" sqref="A2"/>
      <selection pane="bottomLeft" activeCell="A2" sqref="A2"/>
      <selection pane="bottomRight" activeCell="A32" sqref="A32"/>
    </sheetView>
  </sheetViews>
  <sheetFormatPr defaultRowHeight="15.5" x14ac:dyDescent="0.35"/>
  <cols>
    <col min="1" max="1" width="18.1796875" style="1" customWidth="1"/>
    <col min="2" max="3" width="13.54296875" style="1" customWidth="1"/>
    <col min="4" max="4" width="13.54296875" style="63" customWidth="1"/>
    <col min="5" max="13" width="13.54296875" style="1" customWidth="1"/>
    <col min="14" max="14" width="13.54296875" style="63" customWidth="1"/>
    <col min="15" max="16" width="13.54296875" style="1" customWidth="1"/>
    <col min="17" max="17" width="13.54296875" style="63" customWidth="1"/>
    <col min="18" max="19" width="13.54296875" style="1" customWidth="1"/>
    <col min="20" max="20" width="13.54296875" style="63" customWidth="1"/>
    <col min="21" max="22" width="13.54296875" style="1" customWidth="1"/>
    <col min="23" max="23" width="13.54296875" style="63" customWidth="1"/>
    <col min="24" max="255" width="8.54296875" style="1"/>
    <col min="256" max="256" width="9.1796875" style="1" customWidth="1"/>
    <col min="257" max="257" width="8.54296875" style="1" customWidth="1"/>
    <col min="258" max="259" width="9.1796875" style="1" bestFit="1" customWidth="1"/>
    <col min="260" max="260" width="8.1796875" style="1" bestFit="1" customWidth="1"/>
    <col min="261" max="261" width="12" style="1" customWidth="1"/>
    <col min="262" max="262" width="12.81640625" style="1" customWidth="1"/>
    <col min="263" max="263" width="10.1796875" style="1" bestFit="1" customWidth="1"/>
    <col min="264" max="264" width="9.1796875" style="1" bestFit="1" customWidth="1"/>
    <col min="265" max="265" width="14.1796875" style="1" bestFit="1" customWidth="1"/>
    <col min="266" max="266" width="8.1796875" style="1" bestFit="1" customWidth="1"/>
    <col min="267" max="267" width="13.1796875" style="1" bestFit="1" customWidth="1"/>
    <col min="268" max="268" width="12.453125" style="1" customWidth="1"/>
    <col min="269" max="269" width="9.453125" style="1" customWidth="1"/>
    <col min="270" max="270" width="12" style="1" customWidth="1"/>
    <col min="271" max="271" width="10.1796875" style="1" customWidth="1"/>
    <col min="272" max="272" width="8.453125" style="1" customWidth="1"/>
    <col min="273" max="511" width="8.54296875" style="1"/>
    <col min="512" max="512" width="9.1796875" style="1" customWidth="1"/>
    <col min="513" max="513" width="8.54296875" style="1" customWidth="1"/>
    <col min="514" max="515" width="9.1796875" style="1" bestFit="1" customWidth="1"/>
    <col min="516" max="516" width="8.1796875" style="1" bestFit="1" customWidth="1"/>
    <col min="517" max="517" width="12" style="1" customWidth="1"/>
    <col min="518" max="518" width="12.81640625" style="1" customWidth="1"/>
    <col min="519" max="519" width="10.1796875" style="1" bestFit="1" customWidth="1"/>
    <col min="520" max="520" width="9.1796875" style="1" bestFit="1" customWidth="1"/>
    <col min="521" max="521" width="14.1796875" style="1" bestFit="1" customWidth="1"/>
    <col min="522" max="522" width="8.1796875" style="1" bestFit="1" customWidth="1"/>
    <col min="523" max="523" width="13.1796875" style="1" bestFit="1" customWidth="1"/>
    <col min="524" max="524" width="12.453125" style="1" customWidth="1"/>
    <col min="525" max="525" width="9.453125" style="1" customWidth="1"/>
    <col min="526" max="526" width="12" style="1" customWidth="1"/>
    <col min="527" max="527" width="10.1796875" style="1" customWidth="1"/>
    <col min="528" max="528" width="8.453125" style="1" customWidth="1"/>
    <col min="529" max="767" width="8.54296875" style="1"/>
    <col min="768" max="768" width="9.1796875" style="1" customWidth="1"/>
    <col min="769" max="769" width="8.54296875" style="1" customWidth="1"/>
    <col min="770" max="771" width="9.1796875" style="1" bestFit="1" customWidth="1"/>
    <col min="772" max="772" width="8.1796875" style="1" bestFit="1" customWidth="1"/>
    <col min="773" max="773" width="12" style="1" customWidth="1"/>
    <col min="774" max="774" width="12.81640625" style="1" customWidth="1"/>
    <col min="775" max="775" width="10.1796875" style="1" bestFit="1" customWidth="1"/>
    <col min="776" max="776" width="9.1796875" style="1" bestFit="1" customWidth="1"/>
    <col min="777" max="777" width="14.1796875" style="1" bestFit="1" customWidth="1"/>
    <col min="778" max="778" width="8.1796875" style="1" bestFit="1" customWidth="1"/>
    <col min="779" max="779" width="13.1796875" style="1" bestFit="1" customWidth="1"/>
    <col min="780" max="780" width="12.453125" style="1" customWidth="1"/>
    <col min="781" max="781" width="9.453125" style="1" customWidth="1"/>
    <col min="782" max="782" width="12" style="1" customWidth="1"/>
    <col min="783" max="783" width="10.1796875" style="1" customWidth="1"/>
    <col min="784" max="784" width="8.453125" style="1" customWidth="1"/>
    <col min="785" max="1023" width="8.54296875" style="1"/>
    <col min="1024" max="1024" width="9.1796875" style="1" customWidth="1"/>
    <col min="1025" max="1025" width="8.54296875" style="1" customWidth="1"/>
    <col min="1026" max="1027" width="9.1796875" style="1" bestFit="1" customWidth="1"/>
    <col min="1028" max="1028" width="8.1796875" style="1" bestFit="1" customWidth="1"/>
    <col min="1029" max="1029" width="12" style="1" customWidth="1"/>
    <col min="1030" max="1030" width="12.81640625" style="1" customWidth="1"/>
    <col min="1031" max="1031" width="10.1796875" style="1" bestFit="1" customWidth="1"/>
    <col min="1032" max="1032" width="9.1796875" style="1" bestFit="1" customWidth="1"/>
    <col min="1033" max="1033" width="14.1796875" style="1" bestFit="1" customWidth="1"/>
    <col min="1034" max="1034" width="8.1796875" style="1" bestFit="1" customWidth="1"/>
    <col min="1035" max="1035" width="13.1796875" style="1" bestFit="1" customWidth="1"/>
    <col min="1036" max="1036" width="12.453125" style="1" customWidth="1"/>
    <col min="1037" max="1037" width="9.453125" style="1" customWidth="1"/>
    <col min="1038" max="1038" width="12" style="1" customWidth="1"/>
    <col min="1039" max="1039" width="10.1796875" style="1" customWidth="1"/>
    <col min="1040" max="1040" width="8.453125" style="1" customWidth="1"/>
    <col min="1041" max="1279" width="8.54296875" style="1"/>
    <col min="1280" max="1280" width="9.1796875" style="1" customWidth="1"/>
    <col min="1281" max="1281" width="8.54296875" style="1" customWidth="1"/>
    <col min="1282" max="1283" width="9.1796875" style="1" bestFit="1" customWidth="1"/>
    <col min="1284" max="1284" width="8.1796875" style="1" bestFit="1" customWidth="1"/>
    <col min="1285" max="1285" width="12" style="1" customWidth="1"/>
    <col min="1286" max="1286" width="12.81640625" style="1" customWidth="1"/>
    <col min="1287" max="1287" width="10.1796875" style="1" bestFit="1" customWidth="1"/>
    <col min="1288" max="1288" width="9.1796875" style="1" bestFit="1" customWidth="1"/>
    <col min="1289" max="1289" width="14.1796875" style="1" bestFit="1" customWidth="1"/>
    <col min="1290" max="1290" width="8.1796875" style="1" bestFit="1" customWidth="1"/>
    <col min="1291" max="1291" width="13.1796875" style="1" bestFit="1" customWidth="1"/>
    <col min="1292" max="1292" width="12.453125" style="1" customWidth="1"/>
    <col min="1293" max="1293" width="9.453125" style="1" customWidth="1"/>
    <col min="1294" max="1294" width="12" style="1" customWidth="1"/>
    <col min="1295" max="1295" width="10.1796875" style="1" customWidth="1"/>
    <col min="1296" max="1296" width="8.453125" style="1" customWidth="1"/>
    <col min="1297" max="1535" width="8.54296875" style="1"/>
    <col min="1536" max="1536" width="9.1796875" style="1" customWidth="1"/>
    <col min="1537" max="1537" width="8.54296875" style="1" customWidth="1"/>
    <col min="1538" max="1539" width="9.1796875" style="1" bestFit="1" customWidth="1"/>
    <col min="1540" max="1540" width="8.1796875" style="1" bestFit="1" customWidth="1"/>
    <col min="1541" max="1541" width="12" style="1" customWidth="1"/>
    <col min="1542" max="1542" width="12.81640625" style="1" customWidth="1"/>
    <col min="1543" max="1543" width="10.1796875" style="1" bestFit="1" customWidth="1"/>
    <col min="1544" max="1544" width="9.1796875" style="1" bestFit="1" customWidth="1"/>
    <col min="1545" max="1545" width="14.1796875" style="1" bestFit="1" customWidth="1"/>
    <col min="1546" max="1546" width="8.1796875" style="1" bestFit="1" customWidth="1"/>
    <col min="1547" max="1547" width="13.1796875" style="1" bestFit="1" customWidth="1"/>
    <col min="1548" max="1548" width="12.453125" style="1" customWidth="1"/>
    <col min="1549" max="1549" width="9.453125" style="1" customWidth="1"/>
    <col min="1550" max="1550" width="12" style="1" customWidth="1"/>
    <col min="1551" max="1551" width="10.1796875" style="1" customWidth="1"/>
    <col min="1552" max="1552" width="8.453125" style="1" customWidth="1"/>
    <col min="1553" max="1791" width="8.54296875" style="1"/>
    <col min="1792" max="1792" width="9.1796875" style="1" customWidth="1"/>
    <col min="1793" max="1793" width="8.54296875" style="1" customWidth="1"/>
    <col min="1794" max="1795" width="9.1796875" style="1" bestFit="1" customWidth="1"/>
    <col min="1796" max="1796" width="8.1796875" style="1" bestFit="1" customWidth="1"/>
    <col min="1797" max="1797" width="12" style="1" customWidth="1"/>
    <col min="1798" max="1798" width="12.81640625" style="1" customWidth="1"/>
    <col min="1799" max="1799" width="10.1796875" style="1" bestFit="1" customWidth="1"/>
    <col min="1800" max="1800" width="9.1796875" style="1" bestFit="1" customWidth="1"/>
    <col min="1801" max="1801" width="14.1796875" style="1" bestFit="1" customWidth="1"/>
    <col min="1802" max="1802" width="8.1796875" style="1" bestFit="1" customWidth="1"/>
    <col min="1803" max="1803" width="13.1796875" style="1" bestFit="1" customWidth="1"/>
    <col min="1804" max="1804" width="12.453125" style="1" customWidth="1"/>
    <col min="1805" max="1805" width="9.453125" style="1" customWidth="1"/>
    <col min="1806" max="1806" width="12" style="1" customWidth="1"/>
    <col min="1807" max="1807" width="10.1796875" style="1" customWidth="1"/>
    <col min="1808" max="1808" width="8.453125" style="1" customWidth="1"/>
    <col min="1809" max="2047" width="8.54296875" style="1"/>
    <col min="2048" max="2048" width="9.1796875" style="1" customWidth="1"/>
    <col min="2049" max="2049" width="8.54296875" style="1" customWidth="1"/>
    <col min="2050" max="2051" width="9.1796875" style="1" bestFit="1" customWidth="1"/>
    <col min="2052" max="2052" width="8.1796875" style="1" bestFit="1" customWidth="1"/>
    <col min="2053" max="2053" width="12" style="1" customWidth="1"/>
    <col min="2054" max="2054" width="12.81640625" style="1" customWidth="1"/>
    <col min="2055" max="2055" width="10.1796875" style="1" bestFit="1" customWidth="1"/>
    <col min="2056" max="2056" width="9.1796875" style="1" bestFit="1" customWidth="1"/>
    <col min="2057" max="2057" width="14.1796875" style="1" bestFit="1" customWidth="1"/>
    <col min="2058" max="2058" width="8.1796875" style="1" bestFit="1" customWidth="1"/>
    <col min="2059" max="2059" width="13.1796875" style="1" bestFit="1" customWidth="1"/>
    <col min="2060" max="2060" width="12.453125" style="1" customWidth="1"/>
    <col min="2061" max="2061" width="9.453125" style="1" customWidth="1"/>
    <col min="2062" max="2062" width="12" style="1" customWidth="1"/>
    <col min="2063" max="2063" width="10.1796875" style="1" customWidth="1"/>
    <col min="2064" max="2064" width="8.453125" style="1" customWidth="1"/>
    <col min="2065" max="2303" width="8.54296875" style="1"/>
    <col min="2304" max="2304" width="9.1796875" style="1" customWidth="1"/>
    <col min="2305" max="2305" width="8.54296875" style="1" customWidth="1"/>
    <col min="2306" max="2307" width="9.1796875" style="1" bestFit="1" customWidth="1"/>
    <col min="2308" max="2308" width="8.1796875" style="1" bestFit="1" customWidth="1"/>
    <col min="2309" max="2309" width="12" style="1" customWidth="1"/>
    <col min="2310" max="2310" width="12.81640625" style="1" customWidth="1"/>
    <col min="2311" max="2311" width="10.1796875" style="1" bestFit="1" customWidth="1"/>
    <col min="2312" max="2312" width="9.1796875" style="1" bestFit="1" customWidth="1"/>
    <col min="2313" max="2313" width="14.1796875" style="1" bestFit="1" customWidth="1"/>
    <col min="2314" max="2314" width="8.1796875" style="1" bestFit="1" customWidth="1"/>
    <col min="2315" max="2315" width="13.1796875" style="1" bestFit="1" customWidth="1"/>
    <col min="2316" max="2316" width="12.453125" style="1" customWidth="1"/>
    <col min="2317" max="2317" width="9.453125" style="1" customWidth="1"/>
    <col min="2318" max="2318" width="12" style="1" customWidth="1"/>
    <col min="2319" max="2319" width="10.1796875" style="1" customWidth="1"/>
    <col min="2320" max="2320" width="8.453125" style="1" customWidth="1"/>
    <col min="2321" max="2559" width="8.54296875" style="1"/>
    <col min="2560" max="2560" width="9.1796875" style="1" customWidth="1"/>
    <col min="2561" max="2561" width="8.54296875" style="1" customWidth="1"/>
    <col min="2562" max="2563" width="9.1796875" style="1" bestFit="1" customWidth="1"/>
    <col min="2564" max="2564" width="8.1796875" style="1" bestFit="1" customWidth="1"/>
    <col min="2565" max="2565" width="12" style="1" customWidth="1"/>
    <col min="2566" max="2566" width="12.81640625" style="1" customWidth="1"/>
    <col min="2567" max="2567" width="10.1796875" style="1" bestFit="1" customWidth="1"/>
    <col min="2568" max="2568" width="9.1796875" style="1" bestFit="1" customWidth="1"/>
    <col min="2569" max="2569" width="14.1796875" style="1" bestFit="1" customWidth="1"/>
    <col min="2570" max="2570" width="8.1796875" style="1" bestFit="1" customWidth="1"/>
    <col min="2571" max="2571" width="13.1796875" style="1" bestFit="1" customWidth="1"/>
    <col min="2572" max="2572" width="12.453125" style="1" customWidth="1"/>
    <col min="2573" max="2573" width="9.453125" style="1" customWidth="1"/>
    <col min="2574" max="2574" width="12" style="1" customWidth="1"/>
    <col min="2575" max="2575" width="10.1796875" style="1" customWidth="1"/>
    <col min="2576" max="2576" width="8.453125" style="1" customWidth="1"/>
    <col min="2577" max="2815" width="8.54296875" style="1"/>
    <col min="2816" max="2816" width="9.1796875" style="1" customWidth="1"/>
    <col min="2817" max="2817" width="8.54296875" style="1" customWidth="1"/>
    <col min="2818" max="2819" width="9.1796875" style="1" bestFit="1" customWidth="1"/>
    <col min="2820" max="2820" width="8.1796875" style="1" bestFit="1" customWidth="1"/>
    <col min="2821" max="2821" width="12" style="1" customWidth="1"/>
    <col min="2822" max="2822" width="12.81640625" style="1" customWidth="1"/>
    <col min="2823" max="2823" width="10.1796875" style="1" bestFit="1" customWidth="1"/>
    <col min="2824" max="2824" width="9.1796875" style="1" bestFit="1" customWidth="1"/>
    <col min="2825" max="2825" width="14.1796875" style="1" bestFit="1" customWidth="1"/>
    <col min="2826" max="2826" width="8.1796875" style="1" bestFit="1" customWidth="1"/>
    <col min="2827" max="2827" width="13.1796875" style="1" bestFit="1" customWidth="1"/>
    <col min="2828" max="2828" width="12.453125" style="1" customWidth="1"/>
    <col min="2829" max="2829" width="9.453125" style="1" customWidth="1"/>
    <col min="2830" max="2830" width="12" style="1" customWidth="1"/>
    <col min="2831" max="2831" width="10.1796875" style="1" customWidth="1"/>
    <col min="2832" max="2832" width="8.453125" style="1" customWidth="1"/>
    <col min="2833" max="3071" width="8.54296875" style="1"/>
    <col min="3072" max="3072" width="9.1796875" style="1" customWidth="1"/>
    <col min="3073" max="3073" width="8.54296875" style="1" customWidth="1"/>
    <col min="3074" max="3075" width="9.1796875" style="1" bestFit="1" customWidth="1"/>
    <col min="3076" max="3076" width="8.1796875" style="1" bestFit="1" customWidth="1"/>
    <col min="3077" max="3077" width="12" style="1" customWidth="1"/>
    <col min="3078" max="3078" width="12.81640625" style="1" customWidth="1"/>
    <col min="3079" max="3079" width="10.1796875" style="1" bestFit="1" customWidth="1"/>
    <col min="3080" max="3080" width="9.1796875" style="1" bestFit="1" customWidth="1"/>
    <col min="3081" max="3081" width="14.1796875" style="1" bestFit="1" customWidth="1"/>
    <col min="3082" max="3082" width="8.1796875" style="1" bestFit="1" customWidth="1"/>
    <col min="3083" max="3083" width="13.1796875" style="1" bestFit="1" customWidth="1"/>
    <col min="3084" max="3084" width="12.453125" style="1" customWidth="1"/>
    <col min="3085" max="3085" width="9.453125" style="1" customWidth="1"/>
    <col min="3086" max="3086" width="12" style="1" customWidth="1"/>
    <col min="3087" max="3087" width="10.1796875" style="1" customWidth="1"/>
    <col min="3088" max="3088" width="8.453125" style="1" customWidth="1"/>
    <col min="3089" max="3327" width="8.54296875" style="1"/>
    <col min="3328" max="3328" width="9.1796875" style="1" customWidth="1"/>
    <col min="3329" max="3329" width="8.54296875" style="1" customWidth="1"/>
    <col min="3330" max="3331" width="9.1796875" style="1" bestFit="1" customWidth="1"/>
    <col min="3332" max="3332" width="8.1796875" style="1" bestFit="1" customWidth="1"/>
    <col min="3333" max="3333" width="12" style="1" customWidth="1"/>
    <col min="3334" max="3334" width="12.81640625" style="1" customWidth="1"/>
    <col min="3335" max="3335" width="10.1796875" style="1" bestFit="1" customWidth="1"/>
    <col min="3336" max="3336" width="9.1796875" style="1" bestFit="1" customWidth="1"/>
    <col min="3337" max="3337" width="14.1796875" style="1" bestFit="1" customWidth="1"/>
    <col min="3338" max="3338" width="8.1796875" style="1" bestFit="1" customWidth="1"/>
    <col min="3339" max="3339" width="13.1796875" style="1" bestFit="1" customWidth="1"/>
    <col min="3340" max="3340" width="12.453125" style="1" customWidth="1"/>
    <col min="3341" max="3341" width="9.453125" style="1" customWidth="1"/>
    <col min="3342" max="3342" width="12" style="1" customWidth="1"/>
    <col min="3343" max="3343" width="10.1796875" style="1" customWidth="1"/>
    <col min="3344" max="3344" width="8.453125" style="1" customWidth="1"/>
    <col min="3345" max="3583" width="8.54296875" style="1"/>
    <col min="3584" max="3584" width="9.1796875" style="1" customWidth="1"/>
    <col min="3585" max="3585" width="8.54296875" style="1" customWidth="1"/>
    <col min="3586" max="3587" width="9.1796875" style="1" bestFit="1" customWidth="1"/>
    <col min="3588" max="3588" width="8.1796875" style="1" bestFit="1" customWidth="1"/>
    <col min="3589" max="3589" width="12" style="1" customWidth="1"/>
    <col min="3590" max="3590" width="12.81640625" style="1" customWidth="1"/>
    <col min="3591" max="3591" width="10.1796875" style="1" bestFit="1" customWidth="1"/>
    <col min="3592" max="3592" width="9.1796875" style="1" bestFit="1" customWidth="1"/>
    <col min="3593" max="3593" width="14.1796875" style="1" bestFit="1" customWidth="1"/>
    <col min="3594" max="3594" width="8.1796875" style="1" bestFit="1" customWidth="1"/>
    <col min="3595" max="3595" width="13.1796875" style="1" bestFit="1" customWidth="1"/>
    <col min="3596" max="3596" width="12.453125" style="1" customWidth="1"/>
    <col min="3597" max="3597" width="9.453125" style="1" customWidth="1"/>
    <col min="3598" max="3598" width="12" style="1" customWidth="1"/>
    <col min="3599" max="3599" width="10.1796875" style="1" customWidth="1"/>
    <col min="3600" max="3600" width="8.453125" style="1" customWidth="1"/>
    <col min="3601" max="3839" width="8.54296875" style="1"/>
    <col min="3840" max="3840" width="9.1796875" style="1" customWidth="1"/>
    <col min="3841" max="3841" width="8.54296875" style="1" customWidth="1"/>
    <col min="3842" max="3843" width="9.1796875" style="1" bestFit="1" customWidth="1"/>
    <col min="3844" max="3844" width="8.1796875" style="1" bestFit="1" customWidth="1"/>
    <col min="3845" max="3845" width="12" style="1" customWidth="1"/>
    <col min="3846" max="3846" width="12.81640625" style="1" customWidth="1"/>
    <col min="3847" max="3847" width="10.1796875" style="1" bestFit="1" customWidth="1"/>
    <col min="3848" max="3848" width="9.1796875" style="1" bestFit="1" customWidth="1"/>
    <col min="3849" max="3849" width="14.1796875" style="1" bestFit="1" customWidth="1"/>
    <col min="3850" max="3850" width="8.1796875" style="1" bestFit="1" customWidth="1"/>
    <col min="3851" max="3851" width="13.1796875" style="1" bestFit="1" customWidth="1"/>
    <col min="3852" max="3852" width="12.453125" style="1" customWidth="1"/>
    <col min="3853" max="3853" width="9.453125" style="1" customWidth="1"/>
    <col min="3854" max="3854" width="12" style="1" customWidth="1"/>
    <col min="3855" max="3855" width="10.1796875" style="1" customWidth="1"/>
    <col min="3856" max="3856" width="8.453125" style="1" customWidth="1"/>
    <col min="3857" max="4095" width="8.54296875" style="1"/>
    <col min="4096" max="4096" width="9.1796875" style="1" customWidth="1"/>
    <col min="4097" max="4097" width="8.54296875" style="1" customWidth="1"/>
    <col min="4098" max="4099" width="9.1796875" style="1" bestFit="1" customWidth="1"/>
    <col min="4100" max="4100" width="8.1796875" style="1" bestFit="1" customWidth="1"/>
    <col min="4101" max="4101" width="12" style="1" customWidth="1"/>
    <col min="4102" max="4102" width="12.81640625" style="1" customWidth="1"/>
    <col min="4103" max="4103" width="10.1796875" style="1" bestFit="1" customWidth="1"/>
    <col min="4104" max="4104" width="9.1796875" style="1" bestFit="1" customWidth="1"/>
    <col min="4105" max="4105" width="14.1796875" style="1" bestFit="1" customWidth="1"/>
    <col min="4106" max="4106" width="8.1796875" style="1" bestFit="1" customWidth="1"/>
    <col min="4107" max="4107" width="13.1796875" style="1" bestFit="1" customWidth="1"/>
    <col min="4108" max="4108" width="12.453125" style="1" customWidth="1"/>
    <col min="4109" max="4109" width="9.453125" style="1" customWidth="1"/>
    <col min="4110" max="4110" width="12" style="1" customWidth="1"/>
    <col min="4111" max="4111" width="10.1796875" style="1" customWidth="1"/>
    <col min="4112" max="4112" width="8.453125" style="1" customWidth="1"/>
    <col min="4113" max="4351" width="8.54296875" style="1"/>
    <col min="4352" max="4352" width="9.1796875" style="1" customWidth="1"/>
    <col min="4353" max="4353" width="8.54296875" style="1" customWidth="1"/>
    <col min="4354" max="4355" width="9.1796875" style="1" bestFit="1" customWidth="1"/>
    <col min="4356" max="4356" width="8.1796875" style="1" bestFit="1" customWidth="1"/>
    <col min="4357" max="4357" width="12" style="1" customWidth="1"/>
    <col min="4358" max="4358" width="12.81640625" style="1" customWidth="1"/>
    <col min="4359" max="4359" width="10.1796875" style="1" bestFit="1" customWidth="1"/>
    <col min="4360" max="4360" width="9.1796875" style="1" bestFit="1" customWidth="1"/>
    <col min="4361" max="4361" width="14.1796875" style="1" bestFit="1" customWidth="1"/>
    <col min="4362" max="4362" width="8.1796875" style="1" bestFit="1" customWidth="1"/>
    <col min="4363" max="4363" width="13.1796875" style="1" bestFit="1" customWidth="1"/>
    <col min="4364" max="4364" width="12.453125" style="1" customWidth="1"/>
    <col min="4365" max="4365" width="9.453125" style="1" customWidth="1"/>
    <col min="4366" max="4366" width="12" style="1" customWidth="1"/>
    <col min="4367" max="4367" width="10.1796875" style="1" customWidth="1"/>
    <col min="4368" max="4368" width="8.453125" style="1" customWidth="1"/>
    <col min="4369" max="4607" width="8.54296875" style="1"/>
    <col min="4608" max="4608" width="9.1796875" style="1" customWidth="1"/>
    <col min="4609" max="4609" width="8.54296875" style="1" customWidth="1"/>
    <col min="4610" max="4611" width="9.1796875" style="1" bestFit="1" customWidth="1"/>
    <col min="4612" max="4612" width="8.1796875" style="1" bestFit="1" customWidth="1"/>
    <col min="4613" max="4613" width="12" style="1" customWidth="1"/>
    <col min="4614" max="4614" width="12.81640625" style="1" customWidth="1"/>
    <col min="4615" max="4615" width="10.1796875" style="1" bestFit="1" customWidth="1"/>
    <col min="4616" max="4616" width="9.1796875" style="1" bestFit="1" customWidth="1"/>
    <col min="4617" max="4617" width="14.1796875" style="1" bestFit="1" customWidth="1"/>
    <col min="4618" max="4618" width="8.1796875" style="1" bestFit="1" customWidth="1"/>
    <col min="4619" max="4619" width="13.1796875" style="1" bestFit="1" customWidth="1"/>
    <col min="4620" max="4620" width="12.453125" style="1" customWidth="1"/>
    <col min="4621" max="4621" width="9.453125" style="1" customWidth="1"/>
    <col min="4622" max="4622" width="12" style="1" customWidth="1"/>
    <col min="4623" max="4623" width="10.1796875" style="1" customWidth="1"/>
    <col min="4624" max="4624" width="8.453125" style="1" customWidth="1"/>
    <col min="4625" max="4863" width="8.54296875" style="1"/>
    <col min="4864" max="4864" width="9.1796875" style="1" customWidth="1"/>
    <col min="4865" max="4865" width="8.54296875" style="1" customWidth="1"/>
    <col min="4866" max="4867" width="9.1796875" style="1" bestFit="1" customWidth="1"/>
    <col min="4868" max="4868" width="8.1796875" style="1" bestFit="1" customWidth="1"/>
    <col min="4869" max="4869" width="12" style="1" customWidth="1"/>
    <col min="4870" max="4870" width="12.81640625" style="1" customWidth="1"/>
    <col min="4871" max="4871" width="10.1796875" style="1" bestFit="1" customWidth="1"/>
    <col min="4872" max="4872" width="9.1796875" style="1" bestFit="1" customWidth="1"/>
    <col min="4873" max="4873" width="14.1796875" style="1" bestFit="1" customWidth="1"/>
    <col min="4874" max="4874" width="8.1796875" style="1" bestFit="1" customWidth="1"/>
    <col min="4875" max="4875" width="13.1796875" style="1" bestFit="1" customWidth="1"/>
    <col min="4876" max="4876" width="12.453125" style="1" customWidth="1"/>
    <col min="4877" max="4877" width="9.453125" style="1" customWidth="1"/>
    <col min="4878" max="4878" width="12" style="1" customWidth="1"/>
    <col min="4879" max="4879" width="10.1796875" style="1" customWidth="1"/>
    <col min="4880" max="4880" width="8.453125" style="1" customWidth="1"/>
    <col min="4881" max="5119" width="8.54296875" style="1"/>
    <col min="5120" max="5120" width="9.1796875" style="1" customWidth="1"/>
    <col min="5121" max="5121" width="8.54296875" style="1" customWidth="1"/>
    <col min="5122" max="5123" width="9.1796875" style="1" bestFit="1" customWidth="1"/>
    <col min="5124" max="5124" width="8.1796875" style="1" bestFit="1" customWidth="1"/>
    <col min="5125" max="5125" width="12" style="1" customWidth="1"/>
    <col min="5126" max="5126" width="12.81640625" style="1" customWidth="1"/>
    <col min="5127" max="5127" width="10.1796875" style="1" bestFit="1" customWidth="1"/>
    <col min="5128" max="5128" width="9.1796875" style="1" bestFit="1" customWidth="1"/>
    <col min="5129" max="5129" width="14.1796875" style="1" bestFit="1" customWidth="1"/>
    <col min="5130" max="5130" width="8.1796875" style="1" bestFit="1" customWidth="1"/>
    <col min="5131" max="5131" width="13.1796875" style="1" bestFit="1" customWidth="1"/>
    <col min="5132" max="5132" width="12.453125" style="1" customWidth="1"/>
    <col min="5133" max="5133" width="9.453125" style="1" customWidth="1"/>
    <col min="5134" max="5134" width="12" style="1" customWidth="1"/>
    <col min="5135" max="5135" width="10.1796875" style="1" customWidth="1"/>
    <col min="5136" max="5136" width="8.453125" style="1" customWidth="1"/>
    <col min="5137" max="5375" width="8.54296875" style="1"/>
    <col min="5376" max="5376" width="9.1796875" style="1" customWidth="1"/>
    <col min="5377" max="5377" width="8.54296875" style="1" customWidth="1"/>
    <col min="5378" max="5379" width="9.1796875" style="1" bestFit="1" customWidth="1"/>
    <col min="5380" max="5380" width="8.1796875" style="1" bestFit="1" customWidth="1"/>
    <col min="5381" max="5381" width="12" style="1" customWidth="1"/>
    <col min="5382" max="5382" width="12.81640625" style="1" customWidth="1"/>
    <col min="5383" max="5383" width="10.1796875" style="1" bestFit="1" customWidth="1"/>
    <col min="5384" max="5384" width="9.1796875" style="1" bestFit="1" customWidth="1"/>
    <col min="5385" max="5385" width="14.1796875" style="1" bestFit="1" customWidth="1"/>
    <col min="5386" max="5386" width="8.1796875" style="1" bestFit="1" customWidth="1"/>
    <col min="5387" max="5387" width="13.1796875" style="1" bestFit="1" customWidth="1"/>
    <col min="5388" max="5388" width="12.453125" style="1" customWidth="1"/>
    <col min="5389" max="5389" width="9.453125" style="1" customWidth="1"/>
    <col min="5390" max="5390" width="12" style="1" customWidth="1"/>
    <col min="5391" max="5391" width="10.1796875" style="1" customWidth="1"/>
    <col min="5392" max="5392" width="8.453125" style="1" customWidth="1"/>
    <col min="5393" max="5631" width="8.54296875" style="1"/>
    <col min="5632" max="5632" width="9.1796875" style="1" customWidth="1"/>
    <col min="5633" max="5633" width="8.54296875" style="1" customWidth="1"/>
    <col min="5634" max="5635" width="9.1796875" style="1" bestFit="1" customWidth="1"/>
    <col min="5636" max="5636" width="8.1796875" style="1" bestFit="1" customWidth="1"/>
    <col min="5637" max="5637" width="12" style="1" customWidth="1"/>
    <col min="5638" max="5638" width="12.81640625" style="1" customWidth="1"/>
    <col min="5639" max="5639" width="10.1796875" style="1" bestFit="1" customWidth="1"/>
    <col min="5640" max="5640" width="9.1796875" style="1" bestFit="1" customWidth="1"/>
    <col min="5641" max="5641" width="14.1796875" style="1" bestFit="1" customWidth="1"/>
    <col min="5642" max="5642" width="8.1796875" style="1" bestFit="1" customWidth="1"/>
    <col min="5643" max="5643" width="13.1796875" style="1" bestFit="1" customWidth="1"/>
    <col min="5644" max="5644" width="12.453125" style="1" customWidth="1"/>
    <col min="5645" max="5645" width="9.453125" style="1" customWidth="1"/>
    <col min="5646" max="5646" width="12" style="1" customWidth="1"/>
    <col min="5647" max="5647" width="10.1796875" style="1" customWidth="1"/>
    <col min="5648" max="5648" width="8.453125" style="1" customWidth="1"/>
    <col min="5649" max="5887" width="8.54296875" style="1"/>
    <col min="5888" max="5888" width="9.1796875" style="1" customWidth="1"/>
    <col min="5889" max="5889" width="8.54296875" style="1" customWidth="1"/>
    <col min="5890" max="5891" width="9.1796875" style="1" bestFit="1" customWidth="1"/>
    <col min="5892" max="5892" width="8.1796875" style="1" bestFit="1" customWidth="1"/>
    <col min="5893" max="5893" width="12" style="1" customWidth="1"/>
    <col min="5894" max="5894" width="12.81640625" style="1" customWidth="1"/>
    <col min="5895" max="5895" width="10.1796875" style="1" bestFit="1" customWidth="1"/>
    <col min="5896" max="5896" width="9.1796875" style="1" bestFit="1" customWidth="1"/>
    <col min="5897" max="5897" width="14.1796875" style="1" bestFit="1" customWidth="1"/>
    <col min="5898" max="5898" width="8.1796875" style="1" bestFit="1" customWidth="1"/>
    <col min="5899" max="5899" width="13.1796875" style="1" bestFit="1" customWidth="1"/>
    <col min="5900" max="5900" width="12.453125" style="1" customWidth="1"/>
    <col min="5901" max="5901" width="9.453125" style="1" customWidth="1"/>
    <col min="5902" max="5902" width="12" style="1" customWidth="1"/>
    <col min="5903" max="5903" width="10.1796875" style="1" customWidth="1"/>
    <col min="5904" max="5904" width="8.453125" style="1" customWidth="1"/>
    <col min="5905" max="6143" width="8.54296875" style="1"/>
    <col min="6144" max="6144" width="9.1796875" style="1" customWidth="1"/>
    <col min="6145" max="6145" width="8.54296875" style="1" customWidth="1"/>
    <col min="6146" max="6147" width="9.1796875" style="1" bestFit="1" customWidth="1"/>
    <col min="6148" max="6148" width="8.1796875" style="1" bestFit="1" customWidth="1"/>
    <col min="6149" max="6149" width="12" style="1" customWidth="1"/>
    <col min="6150" max="6150" width="12.81640625" style="1" customWidth="1"/>
    <col min="6151" max="6151" width="10.1796875" style="1" bestFit="1" customWidth="1"/>
    <col min="6152" max="6152" width="9.1796875" style="1" bestFit="1" customWidth="1"/>
    <col min="6153" max="6153" width="14.1796875" style="1" bestFit="1" customWidth="1"/>
    <col min="6154" max="6154" width="8.1796875" style="1" bestFit="1" customWidth="1"/>
    <col min="6155" max="6155" width="13.1796875" style="1" bestFit="1" customWidth="1"/>
    <col min="6156" max="6156" width="12.453125" style="1" customWidth="1"/>
    <col min="6157" max="6157" width="9.453125" style="1" customWidth="1"/>
    <col min="6158" max="6158" width="12" style="1" customWidth="1"/>
    <col min="6159" max="6159" width="10.1796875" style="1" customWidth="1"/>
    <col min="6160" max="6160" width="8.453125" style="1" customWidth="1"/>
    <col min="6161" max="6399" width="8.54296875" style="1"/>
    <col min="6400" max="6400" width="9.1796875" style="1" customWidth="1"/>
    <col min="6401" max="6401" width="8.54296875" style="1" customWidth="1"/>
    <col min="6402" max="6403" width="9.1796875" style="1" bestFit="1" customWidth="1"/>
    <col min="6404" max="6404" width="8.1796875" style="1" bestFit="1" customWidth="1"/>
    <col min="6405" max="6405" width="12" style="1" customWidth="1"/>
    <col min="6406" max="6406" width="12.81640625" style="1" customWidth="1"/>
    <col min="6407" max="6407" width="10.1796875" style="1" bestFit="1" customWidth="1"/>
    <col min="6408" max="6408" width="9.1796875" style="1" bestFit="1" customWidth="1"/>
    <col min="6409" max="6409" width="14.1796875" style="1" bestFit="1" customWidth="1"/>
    <col min="6410" max="6410" width="8.1796875" style="1" bestFit="1" customWidth="1"/>
    <col min="6411" max="6411" width="13.1796875" style="1" bestFit="1" customWidth="1"/>
    <col min="6412" max="6412" width="12.453125" style="1" customWidth="1"/>
    <col min="6413" max="6413" width="9.453125" style="1" customWidth="1"/>
    <col min="6414" max="6414" width="12" style="1" customWidth="1"/>
    <col min="6415" max="6415" width="10.1796875" style="1" customWidth="1"/>
    <col min="6416" max="6416" width="8.453125" style="1" customWidth="1"/>
    <col min="6417" max="6655" width="8.54296875" style="1"/>
    <col min="6656" max="6656" width="9.1796875" style="1" customWidth="1"/>
    <col min="6657" max="6657" width="8.54296875" style="1" customWidth="1"/>
    <col min="6658" max="6659" width="9.1796875" style="1" bestFit="1" customWidth="1"/>
    <col min="6660" max="6660" width="8.1796875" style="1" bestFit="1" customWidth="1"/>
    <col min="6661" max="6661" width="12" style="1" customWidth="1"/>
    <col min="6662" max="6662" width="12.81640625" style="1" customWidth="1"/>
    <col min="6663" max="6663" width="10.1796875" style="1" bestFit="1" customWidth="1"/>
    <col min="6664" max="6664" width="9.1796875" style="1" bestFit="1" customWidth="1"/>
    <col min="6665" max="6665" width="14.1796875" style="1" bestFit="1" customWidth="1"/>
    <col min="6666" max="6666" width="8.1796875" style="1" bestFit="1" customWidth="1"/>
    <col min="6667" max="6667" width="13.1796875" style="1" bestFit="1" customWidth="1"/>
    <col min="6668" max="6668" width="12.453125" style="1" customWidth="1"/>
    <col min="6669" max="6669" width="9.453125" style="1" customWidth="1"/>
    <col min="6670" max="6670" width="12" style="1" customWidth="1"/>
    <col min="6671" max="6671" width="10.1796875" style="1" customWidth="1"/>
    <col min="6672" max="6672" width="8.453125" style="1" customWidth="1"/>
    <col min="6673" max="6911" width="8.54296875" style="1"/>
    <col min="6912" max="6912" width="9.1796875" style="1" customWidth="1"/>
    <col min="6913" max="6913" width="8.54296875" style="1" customWidth="1"/>
    <col min="6914" max="6915" width="9.1796875" style="1" bestFit="1" customWidth="1"/>
    <col min="6916" max="6916" width="8.1796875" style="1" bestFit="1" customWidth="1"/>
    <col min="6917" max="6917" width="12" style="1" customWidth="1"/>
    <col min="6918" max="6918" width="12.81640625" style="1" customWidth="1"/>
    <col min="6919" max="6919" width="10.1796875" style="1" bestFit="1" customWidth="1"/>
    <col min="6920" max="6920" width="9.1796875" style="1" bestFit="1" customWidth="1"/>
    <col min="6921" max="6921" width="14.1796875" style="1" bestFit="1" customWidth="1"/>
    <col min="6922" max="6922" width="8.1796875" style="1" bestFit="1" customWidth="1"/>
    <col min="6923" max="6923" width="13.1796875" style="1" bestFit="1" customWidth="1"/>
    <col min="6924" max="6924" width="12.453125" style="1" customWidth="1"/>
    <col min="6925" max="6925" width="9.453125" style="1" customWidth="1"/>
    <col min="6926" max="6926" width="12" style="1" customWidth="1"/>
    <col min="6927" max="6927" width="10.1796875" style="1" customWidth="1"/>
    <col min="6928" max="6928" width="8.453125" style="1" customWidth="1"/>
    <col min="6929" max="7167" width="8.54296875" style="1"/>
    <col min="7168" max="7168" width="9.1796875" style="1" customWidth="1"/>
    <col min="7169" max="7169" width="8.54296875" style="1" customWidth="1"/>
    <col min="7170" max="7171" width="9.1796875" style="1" bestFit="1" customWidth="1"/>
    <col min="7172" max="7172" width="8.1796875" style="1" bestFit="1" customWidth="1"/>
    <col min="7173" max="7173" width="12" style="1" customWidth="1"/>
    <col min="7174" max="7174" width="12.81640625" style="1" customWidth="1"/>
    <col min="7175" max="7175" width="10.1796875" style="1" bestFit="1" customWidth="1"/>
    <col min="7176" max="7176" width="9.1796875" style="1" bestFit="1" customWidth="1"/>
    <col min="7177" max="7177" width="14.1796875" style="1" bestFit="1" customWidth="1"/>
    <col min="7178" max="7178" width="8.1796875" style="1" bestFit="1" customWidth="1"/>
    <col min="7179" max="7179" width="13.1796875" style="1" bestFit="1" customWidth="1"/>
    <col min="7180" max="7180" width="12.453125" style="1" customWidth="1"/>
    <col min="7181" max="7181" width="9.453125" style="1" customWidth="1"/>
    <col min="7182" max="7182" width="12" style="1" customWidth="1"/>
    <col min="7183" max="7183" width="10.1796875" style="1" customWidth="1"/>
    <col min="7184" max="7184" width="8.453125" style="1" customWidth="1"/>
    <col min="7185" max="7423" width="8.54296875" style="1"/>
    <col min="7424" max="7424" width="9.1796875" style="1" customWidth="1"/>
    <col min="7425" max="7425" width="8.54296875" style="1" customWidth="1"/>
    <col min="7426" max="7427" width="9.1796875" style="1" bestFit="1" customWidth="1"/>
    <col min="7428" max="7428" width="8.1796875" style="1" bestFit="1" customWidth="1"/>
    <col min="7429" max="7429" width="12" style="1" customWidth="1"/>
    <col min="7430" max="7430" width="12.81640625" style="1" customWidth="1"/>
    <col min="7431" max="7431" width="10.1796875" style="1" bestFit="1" customWidth="1"/>
    <col min="7432" max="7432" width="9.1796875" style="1" bestFit="1" customWidth="1"/>
    <col min="7433" max="7433" width="14.1796875" style="1" bestFit="1" customWidth="1"/>
    <col min="7434" max="7434" width="8.1796875" style="1" bestFit="1" customWidth="1"/>
    <col min="7435" max="7435" width="13.1796875" style="1" bestFit="1" customWidth="1"/>
    <col min="7436" max="7436" width="12.453125" style="1" customWidth="1"/>
    <col min="7437" max="7437" width="9.453125" style="1" customWidth="1"/>
    <col min="7438" max="7438" width="12" style="1" customWidth="1"/>
    <col min="7439" max="7439" width="10.1796875" style="1" customWidth="1"/>
    <col min="7440" max="7440" width="8.453125" style="1" customWidth="1"/>
    <col min="7441" max="7679" width="8.54296875" style="1"/>
    <col min="7680" max="7680" width="9.1796875" style="1" customWidth="1"/>
    <col min="7681" max="7681" width="8.54296875" style="1" customWidth="1"/>
    <col min="7682" max="7683" width="9.1796875" style="1" bestFit="1" customWidth="1"/>
    <col min="7684" max="7684" width="8.1796875" style="1" bestFit="1" customWidth="1"/>
    <col min="7685" max="7685" width="12" style="1" customWidth="1"/>
    <col min="7686" max="7686" width="12.81640625" style="1" customWidth="1"/>
    <col min="7687" max="7687" width="10.1796875" style="1" bestFit="1" customWidth="1"/>
    <col min="7688" max="7688" width="9.1796875" style="1" bestFit="1" customWidth="1"/>
    <col min="7689" max="7689" width="14.1796875" style="1" bestFit="1" customWidth="1"/>
    <col min="7690" max="7690" width="8.1796875" style="1" bestFit="1" customWidth="1"/>
    <col min="7691" max="7691" width="13.1796875" style="1" bestFit="1" customWidth="1"/>
    <col min="7692" max="7692" width="12.453125" style="1" customWidth="1"/>
    <col min="7693" max="7693" width="9.453125" style="1" customWidth="1"/>
    <col min="7694" max="7694" width="12" style="1" customWidth="1"/>
    <col min="7695" max="7695" width="10.1796875" style="1" customWidth="1"/>
    <col min="7696" max="7696" width="8.453125" style="1" customWidth="1"/>
    <col min="7697" max="7935" width="8.54296875" style="1"/>
    <col min="7936" max="7936" width="9.1796875" style="1" customWidth="1"/>
    <col min="7937" max="7937" width="8.54296875" style="1" customWidth="1"/>
    <col min="7938" max="7939" width="9.1796875" style="1" bestFit="1" customWidth="1"/>
    <col min="7940" max="7940" width="8.1796875" style="1" bestFit="1" customWidth="1"/>
    <col min="7941" max="7941" width="12" style="1" customWidth="1"/>
    <col min="7942" max="7942" width="12.81640625" style="1" customWidth="1"/>
    <col min="7943" max="7943" width="10.1796875" style="1" bestFit="1" customWidth="1"/>
    <col min="7944" max="7944" width="9.1796875" style="1" bestFit="1" customWidth="1"/>
    <col min="7945" max="7945" width="14.1796875" style="1" bestFit="1" customWidth="1"/>
    <col min="7946" max="7946" width="8.1796875" style="1" bestFit="1" customWidth="1"/>
    <col min="7947" max="7947" width="13.1796875" style="1" bestFit="1" customWidth="1"/>
    <col min="7948" max="7948" width="12.453125" style="1" customWidth="1"/>
    <col min="7949" max="7949" width="9.453125" style="1" customWidth="1"/>
    <col min="7950" max="7950" width="12" style="1" customWidth="1"/>
    <col min="7951" max="7951" width="10.1796875" style="1" customWidth="1"/>
    <col min="7952" max="7952" width="8.453125" style="1" customWidth="1"/>
    <col min="7953" max="8191" width="8.54296875" style="1"/>
    <col min="8192" max="8192" width="9.1796875" style="1" customWidth="1"/>
    <col min="8193" max="8193" width="8.54296875" style="1" customWidth="1"/>
    <col min="8194" max="8195" width="9.1796875" style="1" bestFit="1" customWidth="1"/>
    <col min="8196" max="8196" width="8.1796875" style="1" bestFit="1" customWidth="1"/>
    <col min="8197" max="8197" width="12" style="1" customWidth="1"/>
    <col min="8198" max="8198" width="12.81640625" style="1" customWidth="1"/>
    <col min="8199" max="8199" width="10.1796875" style="1" bestFit="1" customWidth="1"/>
    <col min="8200" max="8200" width="9.1796875" style="1" bestFit="1" customWidth="1"/>
    <col min="8201" max="8201" width="14.1796875" style="1" bestFit="1" customWidth="1"/>
    <col min="8202" max="8202" width="8.1796875" style="1" bestFit="1" customWidth="1"/>
    <col min="8203" max="8203" width="13.1796875" style="1" bestFit="1" customWidth="1"/>
    <col min="8204" max="8204" width="12.453125" style="1" customWidth="1"/>
    <col min="8205" max="8205" width="9.453125" style="1" customWidth="1"/>
    <col min="8206" max="8206" width="12" style="1" customWidth="1"/>
    <col min="8207" max="8207" width="10.1796875" style="1" customWidth="1"/>
    <col min="8208" max="8208" width="8.453125" style="1" customWidth="1"/>
    <col min="8209" max="8447" width="8.54296875" style="1"/>
    <col min="8448" max="8448" width="9.1796875" style="1" customWidth="1"/>
    <col min="8449" max="8449" width="8.54296875" style="1" customWidth="1"/>
    <col min="8450" max="8451" width="9.1796875" style="1" bestFit="1" customWidth="1"/>
    <col min="8452" max="8452" width="8.1796875" style="1" bestFit="1" customWidth="1"/>
    <col min="8453" max="8453" width="12" style="1" customWidth="1"/>
    <col min="8454" max="8454" width="12.81640625" style="1" customWidth="1"/>
    <col min="8455" max="8455" width="10.1796875" style="1" bestFit="1" customWidth="1"/>
    <col min="8456" max="8456" width="9.1796875" style="1" bestFit="1" customWidth="1"/>
    <col min="8457" max="8457" width="14.1796875" style="1" bestFit="1" customWidth="1"/>
    <col min="8458" max="8458" width="8.1796875" style="1" bestFit="1" customWidth="1"/>
    <col min="8459" max="8459" width="13.1796875" style="1" bestFit="1" customWidth="1"/>
    <col min="8460" max="8460" width="12.453125" style="1" customWidth="1"/>
    <col min="8461" max="8461" width="9.453125" style="1" customWidth="1"/>
    <col min="8462" max="8462" width="12" style="1" customWidth="1"/>
    <col min="8463" max="8463" width="10.1796875" style="1" customWidth="1"/>
    <col min="8464" max="8464" width="8.453125" style="1" customWidth="1"/>
    <col min="8465" max="8703" width="8.54296875" style="1"/>
    <col min="8704" max="8704" width="9.1796875" style="1" customWidth="1"/>
    <col min="8705" max="8705" width="8.54296875" style="1" customWidth="1"/>
    <col min="8706" max="8707" width="9.1796875" style="1" bestFit="1" customWidth="1"/>
    <col min="8708" max="8708" width="8.1796875" style="1" bestFit="1" customWidth="1"/>
    <col min="8709" max="8709" width="12" style="1" customWidth="1"/>
    <col min="8710" max="8710" width="12.81640625" style="1" customWidth="1"/>
    <col min="8711" max="8711" width="10.1796875" style="1" bestFit="1" customWidth="1"/>
    <col min="8712" max="8712" width="9.1796875" style="1" bestFit="1" customWidth="1"/>
    <col min="8713" max="8713" width="14.1796875" style="1" bestFit="1" customWidth="1"/>
    <col min="8714" max="8714" width="8.1796875" style="1" bestFit="1" customWidth="1"/>
    <col min="8715" max="8715" width="13.1796875" style="1" bestFit="1" customWidth="1"/>
    <col min="8716" max="8716" width="12.453125" style="1" customWidth="1"/>
    <col min="8717" max="8717" width="9.453125" style="1" customWidth="1"/>
    <col min="8718" max="8718" width="12" style="1" customWidth="1"/>
    <col min="8719" max="8719" width="10.1796875" style="1" customWidth="1"/>
    <col min="8720" max="8720" width="8.453125" style="1" customWidth="1"/>
    <col min="8721" max="8959" width="8.54296875" style="1"/>
    <col min="8960" max="8960" width="9.1796875" style="1" customWidth="1"/>
    <col min="8961" max="8961" width="8.54296875" style="1" customWidth="1"/>
    <col min="8962" max="8963" width="9.1796875" style="1" bestFit="1" customWidth="1"/>
    <col min="8964" max="8964" width="8.1796875" style="1" bestFit="1" customWidth="1"/>
    <col min="8965" max="8965" width="12" style="1" customWidth="1"/>
    <col min="8966" max="8966" width="12.81640625" style="1" customWidth="1"/>
    <col min="8967" max="8967" width="10.1796875" style="1" bestFit="1" customWidth="1"/>
    <col min="8968" max="8968" width="9.1796875" style="1" bestFit="1" customWidth="1"/>
    <col min="8969" max="8969" width="14.1796875" style="1" bestFit="1" customWidth="1"/>
    <col min="8970" max="8970" width="8.1796875" style="1" bestFit="1" customWidth="1"/>
    <col min="8971" max="8971" width="13.1796875" style="1" bestFit="1" customWidth="1"/>
    <col min="8972" max="8972" width="12.453125" style="1" customWidth="1"/>
    <col min="8973" max="8973" width="9.453125" style="1" customWidth="1"/>
    <col min="8974" max="8974" width="12" style="1" customWidth="1"/>
    <col min="8975" max="8975" width="10.1796875" style="1" customWidth="1"/>
    <col min="8976" max="8976" width="8.453125" style="1" customWidth="1"/>
    <col min="8977" max="9215" width="8.54296875" style="1"/>
    <col min="9216" max="9216" width="9.1796875" style="1" customWidth="1"/>
    <col min="9217" max="9217" width="8.54296875" style="1" customWidth="1"/>
    <col min="9218" max="9219" width="9.1796875" style="1" bestFit="1" customWidth="1"/>
    <col min="9220" max="9220" width="8.1796875" style="1" bestFit="1" customWidth="1"/>
    <col min="9221" max="9221" width="12" style="1" customWidth="1"/>
    <col min="9222" max="9222" width="12.81640625" style="1" customWidth="1"/>
    <col min="9223" max="9223" width="10.1796875" style="1" bestFit="1" customWidth="1"/>
    <col min="9224" max="9224" width="9.1796875" style="1" bestFit="1" customWidth="1"/>
    <col min="9225" max="9225" width="14.1796875" style="1" bestFit="1" customWidth="1"/>
    <col min="9226" max="9226" width="8.1796875" style="1" bestFit="1" customWidth="1"/>
    <col min="9227" max="9227" width="13.1796875" style="1" bestFit="1" customWidth="1"/>
    <col min="9228" max="9228" width="12.453125" style="1" customWidth="1"/>
    <col min="9229" max="9229" width="9.453125" style="1" customWidth="1"/>
    <col min="9230" max="9230" width="12" style="1" customWidth="1"/>
    <col min="9231" max="9231" width="10.1796875" style="1" customWidth="1"/>
    <col min="9232" max="9232" width="8.453125" style="1" customWidth="1"/>
    <col min="9233" max="9471" width="8.54296875" style="1"/>
    <col min="9472" max="9472" width="9.1796875" style="1" customWidth="1"/>
    <col min="9473" max="9473" width="8.54296875" style="1" customWidth="1"/>
    <col min="9474" max="9475" width="9.1796875" style="1" bestFit="1" customWidth="1"/>
    <col min="9476" max="9476" width="8.1796875" style="1" bestFit="1" customWidth="1"/>
    <col min="9477" max="9477" width="12" style="1" customWidth="1"/>
    <col min="9478" max="9478" width="12.81640625" style="1" customWidth="1"/>
    <col min="9479" max="9479" width="10.1796875" style="1" bestFit="1" customWidth="1"/>
    <col min="9480" max="9480" width="9.1796875" style="1" bestFit="1" customWidth="1"/>
    <col min="9481" max="9481" width="14.1796875" style="1" bestFit="1" customWidth="1"/>
    <col min="9482" max="9482" width="8.1796875" style="1" bestFit="1" customWidth="1"/>
    <col min="9483" max="9483" width="13.1796875" style="1" bestFit="1" customWidth="1"/>
    <col min="9484" max="9484" width="12.453125" style="1" customWidth="1"/>
    <col min="9485" max="9485" width="9.453125" style="1" customWidth="1"/>
    <col min="9486" max="9486" width="12" style="1" customWidth="1"/>
    <col min="9487" max="9487" width="10.1796875" style="1" customWidth="1"/>
    <col min="9488" max="9488" width="8.453125" style="1" customWidth="1"/>
    <col min="9489" max="9727" width="8.54296875" style="1"/>
    <col min="9728" max="9728" width="9.1796875" style="1" customWidth="1"/>
    <col min="9729" max="9729" width="8.54296875" style="1" customWidth="1"/>
    <col min="9730" max="9731" width="9.1796875" style="1" bestFit="1" customWidth="1"/>
    <col min="9732" max="9732" width="8.1796875" style="1" bestFit="1" customWidth="1"/>
    <col min="9733" max="9733" width="12" style="1" customWidth="1"/>
    <col min="9734" max="9734" width="12.81640625" style="1" customWidth="1"/>
    <col min="9735" max="9735" width="10.1796875" style="1" bestFit="1" customWidth="1"/>
    <col min="9736" max="9736" width="9.1796875" style="1" bestFit="1" customWidth="1"/>
    <col min="9737" max="9737" width="14.1796875" style="1" bestFit="1" customWidth="1"/>
    <col min="9738" max="9738" width="8.1796875" style="1" bestFit="1" customWidth="1"/>
    <col min="9739" max="9739" width="13.1796875" style="1" bestFit="1" customWidth="1"/>
    <col min="9740" max="9740" width="12.453125" style="1" customWidth="1"/>
    <col min="9741" max="9741" width="9.453125" style="1" customWidth="1"/>
    <col min="9742" max="9742" width="12" style="1" customWidth="1"/>
    <col min="9743" max="9743" width="10.1796875" style="1" customWidth="1"/>
    <col min="9744" max="9744" width="8.453125" style="1" customWidth="1"/>
    <col min="9745" max="9983" width="8.54296875" style="1"/>
    <col min="9984" max="9984" width="9.1796875" style="1" customWidth="1"/>
    <col min="9985" max="9985" width="8.54296875" style="1" customWidth="1"/>
    <col min="9986" max="9987" width="9.1796875" style="1" bestFit="1" customWidth="1"/>
    <col min="9988" max="9988" width="8.1796875" style="1" bestFit="1" customWidth="1"/>
    <col min="9989" max="9989" width="12" style="1" customWidth="1"/>
    <col min="9990" max="9990" width="12.81640625" style="1" customWidth="1"/>
    <col min="9991" max="9991" width="10.1796875" style="1" bestFit="1" customWidth="1"/>
    <col min="9992" max="9992" width="9.1796875" style="1" bestFit="1" customWidth="1"/>
    <col min="9993" max="9993" width="14.1796875" style="1" bestFit="1" customWidth="1"/>
    <col min="9994" max="9994" width="8.1796875" style="1" bestFit="1" customWidth="1"/>
    <col min="9995" max="9995" width="13.1796875" style="1" bestFit="1" customWidth="1"/>
    <col min="9996" max="9996" width="12.453125" style="1" customWidth="1"/>
    <col min="9997" max="9997" width="9.453125" style="1" customWidth="1"/>
    <col min="9998" max="9998" width="12" style="1" customWidth="1"/>
    <col min="9999" max="9999" width="10.1796875" style="1" customWidth="1"/>
    <col min="10000" max="10000" width="8.453125" style="1" customWidth="1"/>
    <col min="10001" max="10239" width="8.54296875" style="1"/>
    <col min="10240" max="10240" width="9.1796875" style="1" customWidth="1"/>
    <col min="10241" max="10241" width="8.54296875" style="1" customWidth="1"/>
    <col min="10242" max="10243" width="9.1796875" style="1" bestFit="1" customWidth="1"/>
    <col min="10244" max="10244" width="8.1796875" style="1" bestFit="1" customWidth="1"/>
    <col min="10245" max="10245" width="12" style="1" customWidth="1"/>
    <col min="10246" max="10246" width="12.81640625" style="1" customWidth="1"/>
    <col min="10247" max="10247" width="10.1796875" style="1" bestFit="1" customWidth="1"/>
    <col min="10248" max="10248" width="9.1796875" style="1" bestFit="1" customWidth="1"/>
    <col min="10249" max="10249" width="14.1796875" style="1" bestFit="1" customWidth="1"/>
    <col min="10250" max="10250" width="8.1796875" style="1" bestFit="1" customWidth="1"/>
    <col min="10251" max="10251" width="13.1796875" style="1" bestFit="1" customWidth="1"/>
    <col min="10252" max="10252" width="12.453125" style="1" customWidth="1"/>
    <col min="10253" max="10253" width="9.453125" style="1" customWidth="1"/>
    <col min="10254" max="10254" width="12" style="1" customWidth="1"/>
    <col min="10255" max="10255" width="10.1796875" style="1" customWidth="1"/>
    <col min="10256" max="10256" width="8.453125" style="1" customWidth="1"/>
    <col min="10257" max="10495" width="8.54296875" style="1"/>
    <col min="10496" max="10496" width="9.1796875" style="1" customWidth="1"/>
    <col min="10497" max="10497" width="8.54296875" style="1" customWidth="1"/>
    <col min="10498" max="10499" width="9.1796875" style="1" bestFit="1" customWidth="1"/>
    <col min="10500" max="10500" width="8.1796875" style="1" bestFit="1" customWidth="1"/>
    <col min="10501" max="10501" width="12" style="1" customWidth="1"/>
    <col min="10502" max="10502" width="12.81640625" style="1" customWidth="1"/>
    <col min="10503" max="10503" width="10.1796875" style="1" bestFit="1" customWidth="1"/>
    <col min="10504" max="10504" width="9.1796875" style="1" bestFit="1" customWidth="1"/>
    <col min="10505" max="10505" width="14.1796875" style="1" bestFit="1" customWidth="1"/>
    <col min="10506" max="10506" width="8.1796875" style="1" bestFit="1" customWidth="1"/>
    <col min="10507" max="10507" width="13.1796875" style="1" bestFit="1" customWidth="1"/>
    <col min="10508" max="10508" width="12.453125" style="1" customWidth="1"/>
    <col min="10509" max="10509" width="9.453125" style="1" customWidth="1"/>
    <col min="10510" max="10510" width="12" style="1" customWidth="1"/>
    <col min="10511" max="10511" width="10.1796875" style="1" customWidth="1"/>
    <col min="10512" max="10512" width="8.453125" style="1" customWidth="1"/>
    <col min="10513" max="10751" width="8.54296875" style="1"/>
    <col min="10752" max="10752" width="9.1796875" style="1" customWidth="1"/>
    <col min="10753" max="10753" width="8.54296875" style="1" customWidth="1"/>
    <col min="10754" max="10755" width="9.1796875" style="1" bestFit="1" customWidth="1"/>
    <col min="10756" max="10756" width="8.1796875" style="1" bestFit="1" customWidth="1"/>
    <col min="10757" max="10757" width="12" style="1" customWidth="1"/>
    <col min="10758" max="10758" width="12.81640625" style="1" customWidth="1"/>
    <col min="10759" max="10759" width="10.1796875" style="1" bestFit="1" customWidth="1"/>
    <col min="10760" max="10760" width="9.1796875" style="1" bestFit="1" customWidth="1"/>
    <col min="10761" max="10761" width="14.1796875" style="1" bestFit="1" customWidth="1"/>
    <col min="10762" max="10762" width="8.1796875" style="1" bestFit="1" customWidth="1"/>
    <col min="10763" max="10763" width="13.1796875" style="1" bestFit="1" customWidth="1"/>
    <col min="10764" max="10764" width="12.453125" style="1" customWidth="1"/>
    <col min="10765" max="10765" width="9.453125" style="1" customWidth="1"/>
    <col min="10766" max="10766" width="12" style="1" customWidth="1"/>
    <col min="10767" max="10767" width="10.1796875" style="1" customWidth="1"/>
    <col min="10768" max="10768" width="8.453125" style="1" customWidth="1"/>
    <col min="10769" max="11007" width="8.54296875" style="1"/>
    <col min="11008" max="11008" width="9.1796875" style="1" customWidth="1"/>
    <col min="11009" max="11009" width="8.54296875" style="1" customWidth="1"/>
    <col min="11010" max="11011" width="9.1796875" style="1" bestFit="1" customWidth="1"/>
    <col min="11012" max="11012" width="8.1796875" style="1" bestFit="1" customWidth="1"/>
    <col min="11013" max="11013" width="12" style="1" customWidth="1"/>
    <col min="11014" max="11014" width="12.81640625" style="1" customWidth="1"/>
    <col min="11015" max="11015" width="10.1796875" style="1" bestFit="1" customWidth="1"/>
    <col min="11016" max="11016" width="9.1796875" style="1" bestFit="1" customWidth="1"/>
    <col min="11017" max="11017" width="14.1796875" style="1" bestFit="1" customWidth="1"/>
    <col min="11018" max="11018" width="8.1796875" style="1" bestFit="1" customWidth="1"/>
    <col min="11019" max="11019" width="13.1796875" style="1" bestFit="1" customWidth="1"/>
    <col min="11020" max="11020" width="12.453125" style="1" customWidth="1"/>
    <col min="11021" max="11021" width="9.453125" style="1" customWidth="1"/>
    <col min="11022" max="11022" width="12" style="1" customWidth="1"/>
    <col min="11023" max="11023" width="10.1796875" style="1" customWidth="1"/>
    <col min="11024" max="11024" width="8.453125" style="1" customWidth="1"/>
    <col min="11025" max="11263" width="8.54296875" style="1"/>
    <col min="11264" max="11264" width="9.1796875" style="1" customWidth="1"/>
    <col min="11265" max="11265" width="8.54296875" style="1" customWidth="1"/>
    <col min="11266" max="11267" width="9.1796875" style="1" bestFit="1" customWidth="1"/>
    <col min="11268" max="11268" width="8.1796875" style="1" bestFit="1" customWidth="1"/>
    <col min="11269" max="11269" width="12" style="1" customWidth="1"/>
    <col min="11270" max="11270" width="12.81640625" style="1" customWidth="1"/>
    <col min="11271" max="11271" width="10.1796875" style="1" bestFit="1" customWidth="1"/>
    <col min="11272" max="11272" width="9.1796875" style="1" bestFit="1" customWidth="1"/>
    <col min="11273" max="11273" width="14.1796875" style="1" bestFit="1" customWidth="1"/>
    <col min="11274" max="11274" width="8.1796875" style="1" bestFit="1" customWidth="1"/>
    <col min="11275" max="11275" width="13.1796875" style="1" bestFit="1" customWidth="1"/>
    <col min="11276" max="11276" width="12.453125" style="1" customWidth="1"/>
    <col min="11277" max="11277" width="9.453125" style="1" customWidth="1"/>
    <col min="11278" max="11278" width="12" style="1" customWidth="1"/>
    <col min="11279" max="11279" width="10.1796875" style="1" customWidth="1"/>
    <col min="11280" max="11280" width="8.453125" style="1" customWidth="1"/>
    <col min="11281" max="11519" width="8.54296875" style="1"/>
    <col min="11520" max="11520" width="9.1796875" style="1" customWidth="1"/>
    <col min="11521" max="11521" width="8.54296875" style="1" customWidth="1"/>
    <col min="11522" max="11523" width="9.1796875" style="1" bestFit="1" customWidth="1"/>
    <col min="11524" max="11524" width="8.1796875" style="1" bestFit="1" customWidth="1"/>
    <col min="11525" max="11525" width="12" style="1" customWidth="1"/>
    <col min="11526" max="11526" width="12.81640625" style="1" customWidth="1"/>
    <col min="11527" max="11527" width="10.1796875" style="1" bestFit="1" customWidth="1"/>
    <col min="11528" max="11528" width="9.1796875" style="1" bestFit="1" customWidth="1"/>
    <col min="11529" max="11529" width="14.1796875" style="1" bestFit="1" customWidth="1"/>
    <col min="11530" max="11530" width="8.1796875" style="1" bestFit="1" customWidth="1"/>
    <col min="11531" max="11531" width="13.1796875" style="1" bestFit="1" customWidth="1"/>
    <col min="11532" max="11532" width="12.453125" style="1" customWidth="1"/>
    <col min="11533" max="11533" width="9.453125" style="1" customWidth="1"/>
    <col min="11534" max="11534" width="12" style="1" customWidth="1"/>
    <col min="11535" max="11535" width="10.1796875" style="1" customWidth="1"/>
    <col min="11536" max="11536" width="8.453125" style="1" customWidth="1"/>
    <col min="11537" max="11775" width="8.54296875" style="1"/>
    <col min="11776" max="11776" width="9.1796875" style="1" customWidth="1"/>
    <col min="11777" max="11777" width="8.54296875" style="1" customWidth="1"/>
    <col min="11778" max="11779" width="9.1796875" style="1" bestFit="1" customWidth="1"/>
    <col min="11780" max="11780" width="8.1796875" style="1" bestFit="1" customWidth="1"/>
    <col min="11781" max="11781" width="12" style="1" customWidth="1"/>
    <col min="11782" max="11782" width="12.81640625" style="1" customWidth="1"/>
    <col min="11783" max="11783" width="10.1796875" style="1" bestFit="1" customWidth="1"/>
    <col min="11784" max="11784" width="9.1796875" style="1" bestFit="1" customWidth="1"/>
    <col min="11785" max="11785" width="14.1796875" style="1" bestFit="1" customWidth="1"/>
    <col min="11786" max="11786" width="8.1796875" style="1" bestFit="1" customWidth="1"/>
    <col min="11787" max="11787" width="13.1796875" style="1" bestFit="1" customWidth="1"/>
    <col min="11788" max="11788" width="12.453125" style="1" customWidth="1"/>
    <col min="11789" max="11789" width="9.453125" style="1" customWidth="1"/>
    <col min="11790" max="11790" width="12" style="1" customWidth="1"/>
    <col min="11791" max="11791" width="10.1796875" style="1" customWidth="1"/>
    <col min="11792" max="11792" width="8.453125" style="1" customWidth="1"/>
    <col min="11793" max="12031" width="8.54296875" style="1"/>
    <col min="12032" max="12032" width="9.1796875" style="1" customWidth="1"/>
    <col min="12033" max="12033" width="8.54296875" style="1" customWidth="1"/>
    <col min="12034" max="12035" width="9.1796875" style="1" bestFit="1" customWidth="1"/>
    <col min="12036" max="12036" width="8.1796875" style="1" bestFit="1" customWidth="1"/>
    <col min="12037" max="12037" width="12" style="1" customWidth="1"/>
    <col min="12038" max="12038" width="12.81640625" style="1" customWidth="1"/>
    <col min="12039" max="12039" width="10.1796875" style="1" bestFit="1" customWidth="1"/>
    <col min="12040" max="12040" width="9.1796875" style="1" bestFit="1" customWidth="1"/>
    <col min="12041" max="12041" width="14.1796875" style="1" bestFit="1" customWidth="1"/>
    <col min="12042" max="12042" width="8.1796875" style="1" bestFit="1" customWidth="1"/>
    <col min="12043" max="12043" width="13.1796875" style="1" bestFit="1" customWidth="1"/>
    <col min="12044" max="12044" width="12.453125" style="1" customWidth="1"/>
    <col min="12045" max="12045" width="9.453125" style="1" customWidth="1"/>
    <col min="12046" max="12046" width="12" style="1" customWidth="1"/>
    <col min="12047" max="12047" width="10.1796875" style="1" customWidth="1"/>
    <col min="12048" max="12048" width="8.453125" style="1" customWidth="1"/>
    <col min="12049" max="12287" width="8.54296875" style="1"/>
    <col min="12288" max="12288" width="9.1796875" style="1" customWidth="1"/>
    <col min="12289" max="12289" width="8.54296875" style="1" customWidth="1"/>
    <col min="12290" max="12291" width="9.1796875" style="1" bestFit="1" customWidth="1"/>
    <col min="12292" max="12292" width="8.1796875" style="1" bestFit="1" customWidth="1"/>
    <col min="12293" max="12293" width="12" style="1" customWidth="1"/>
    <col min="12294" max="12294" width="12.81640625" style="1" customWidth="1"/>
    <col min="12295" max="12295" width="10.1796875" style="1" bestFit="1" customWidth="1"/>
    <col min="12296" max="12296" width="9.1796875" style="1" bestFit="1" customWidth="1"/>
    <col min="12297" max="12297" width="14.1796875" style="1" bestFit="1" customWidth="1"/>
    <col min="12298" max="12298" width="8.1796875" style="1" bestFit="1" customWidth="1"/>
    <col min="12299" max="12299" width="13.1796875" style="1" bestFit="1" customWidth="1"/>
    <col min="12300" max="12300" width="12.453125" style="1" customWidth="1"/>
    <col min="12301" max="12301" width="9.453125" style="1" customWidth="1"/>
    <col min="12302" max="12302" width="12" style="1" customWidth="1"/>
    <col min="12303" max="12303" width="10.1796875" style="1" customWidth="1"/>
    <col min="12304" max="12304" width="8.453125" style="1" customWidth="1"/>
    <col min="12305" max="12543" width="8.54296875" style="1"/>
    <col min="12544" max="12544" width="9.1796875" style="1" customWidth="1"/>
    <col min="12545" max="12545" width="8.54296875" style="1" customWidth="1"/>
    <col min="12546" max="12547" width="9.1796875" style="1" bestFit="1" customWidth="1"/>
    <col min="12548" max="12548" width="8.1796875" style="1" bestFit="1" customWidth="1"/>
    <col min="12549" max="12549" width="12" style="1" customWidth="1"/>
    <col min="12550" max="12550" width="12.81640625" style="1" customWidth="1"/>
    <col min="12551" max="12551" width="10.1796875" style="1" bestFit="1" customWidth="1"/>
    <col min="12552" max="12552" width="9.1796875" style="1" bestFit="1" customWidth="1"/>
    <col min="12553" max="12553" width="14.1796875" style="1" bestFit="1" customWidth="1"/>
    <col min="12554" max="12554" width="8.1796875" style="1" bestFit="1" customWidth="1"/>
    <col min="12555" max="12555" width="13.1796875" style="1" bestFit="1" customWidth="1"/>
    <col min="12556" max="12556" width="12.453125" style="1" customWidth="1"/>
    <col min="12557" max="12557" width="9.453125" style="1" customWidth="1"/>
    <col min="12558" max="12558" width="12" style="1" customWidth="1"/>
    <col min="12559" max="12559" width="10.1796875" style="1" customWidth="1"/>
    <col min="12560" max="12560" width="8.453125" style="1" customWidth="1"/>
    <col min="12561" max="12799" width="8.54296875" style="1"/>
    <col min="12800" max="12800" width="9.1796875" style="1" customWidth="1"/>
    <col min="12801" max="12801" width="8.54296875" style="1" customWidth="1"/>
    <col min="12802" max="12803" width="9.1796875" style="1" bestFit="1" customWidth="1"/>
    <col min="12804" max="12804" width="8.1796875" style="1" bestFit="1" customWidth="1"/>
    <col min="12805" max="12805" width="12" style="1" customWidth="1"/>
    <col min="12806" max="12806" width="12.81640625" style="1" customWidth="1"/>
    <col min="12807" max="12807" width="10.1796875" style="1" bestFit="1" customWidth="1"/>
    <col min="12808" max="12808" width="9.1796875" style="1" bestFit="1" customWidth="1"/>
    <col min="12809" max="12809" width="14.1796875" style="1" bestFit="1" customWidth="1"/>
    <col min="12810" max="12810" width="8.1796875" style="1" bestFit="1" customWidth="1"/>
    <col min="12811" max="12811" width="13.1796875" style="1" bestFit="1" customWidth="1"/>
    <col min="12812" max="12812" width="12.453125" style="1" customWidth="1"/>
    <col min="12813" max="12813" width="9.453125" style="1" customWidth="1"/>
    <col min="12814" max="12814" width="12" style="1" customWidth="1"/>
    <col min="12815" max="12815" width="10.1796875" style="1" customWidth="1"/>
    <col min="12816" max="12816" width="8.453125" style="1" customWidth="1"/>
    <col min="12817" max="13055" width="8.54296875" style="1"/>
    <col min="13056" max="13056" width="9.1796875" style="1" customWidth="1"/>
    <col min="13057" max="13057" width="8.54296875" style="1" customWidth="1"/>
    <col min="13058" max="13059" width="9.1796875" style="1" bestFit="1" customWidth="1"/>
    <col min="13060" max="13060" width="8.1796875" style="1" bestFit="1" customWidth="1"/>
    <col min="13061" max="13061" width="12" style="1" customWidth="1"/>
    <col min="13062" max="13062" width="12.81640625" style="1" customWidth="1"/>
    <col min="13063" max="13063" width="10.1796875" style="1" bestFit="1" customWidth="1"/>
    <col min="13064" max="13064" width="9.1796875" style="1" bestFit="1" customWidth="1"/>
    <col min="13065" max="13065" width="14.1796875" style="1" bestFit="1" customWidth="1"/>
    <col min="13066" max="13066" width="8.1796875" style="1" bestFit="1" customWidth="1"/>
    <col min="13067" max="13067" width="13.1796875" style="1" bestFit="1" customWidth="1"/>
    <col min="13068" max="13068" width="12.453125" style="1" customWidth="1"/>
    <col min="13069" max="13069" width="9.453125" style="1" customWidth="1"/>
    <col min="13070" max="13070" width="12" style="1" customWidth="1"/>
    <col min="13071" max="13071" width="10.1796875" style="1" customWidth="1"/>
    <col min="13072" max="13072" width="8.453125" style="1" customWidth="1"/>
    <col min="13073" max="13311" width="8.54296875" style="1"/>
    <col min="13312" max="13312" width="9.1796875" style="1" customWidth="1"/>
    <col min="13313" max="13313" width="8.54296875" style="1" customWidth="1"/>
    <col min="13314" max="13315" width="9.1796875" style="1" bestFit="1" customWidth="1"/>
    <col min="13316" max="13316" width="8.1796875" style="1" bestFit="1" customWidth="1"/>
    <col min="13317" max="13317" width="12" style="1" customWidth="1"/>
    <col min="13318" max="13318" width="12.81640625" style="1" customWidth="1"/>
    <col min="13319" max="13319" width="10.1796875" style="1" bestFit="1" customWidth="1"/>
    <col min="13320" max="13320" width="9.1796875" style="1" bestFit="1" customWidth="1"/>
    <col min="13321" max="13321" width="14.1796875" style="1" bestFit="1" customWidth="1"/>
    <col min="13322" max="13322" width="8.1796875" style="1" bestFit="1" customWidth="1"/>
    <col min="13323" max="13323" width="13.1796875" style="1" bestFit="1" customWidth="1"/>
    <col min="13324" max="13324" width="12.453125" style="1" customWidth="1"/>
    <col min="13325" max="13325" width="9.453125" style="1" customWidth="1"/>
    <col min="13326" max="13326" width="12" style="1" customWidth="1"/>
    <col min="13327" max="13327" width="10.1796875" style="1" customWidth="1"/>
    <col min="13328" max="13328" width="8.453125" style="1" customWidth="1"/>
    <col min="13329" max="13567" width="8.54296875" style="1"/>
    <col min="13568" max="13568" width="9.1796875" style="1" customWidth="1"/>
    <col min="13569" max="13569" width="8.54296875" style="1" customWidth="1"/>
    <col min="13570" max="13571" width="9.1796875" style="1" bestFit="1" customWidth="1"/>
    <col min="13572" max="13572" width="8.1796875" style="1" bestFit="1" customWidth="1"/>
    <col min="13573" max="13573" width="12" style="1" customWidth="1"/>
    <col min="13574" max="13574" width="12.81640625" style="1" customWidth="1"/>
    <col min="13575" max="13575" width="10.1796875" style="1" bestFit="1" customWidth="1"/>
    <col min="13576" max="13576" width="9.1796875" style="1" bestFit="1" customWidth="1"/>
    <col min="13577" max="13577" width="14.1796875" style="1" bestFit="1" customWidth="1"/>
    <col min="13578" max="13578" width="8.1796875" style="1" bestFit="1" customWidth="1"/>
    <col min="13579" max="13579" width="13.1796875" style="1" bestFit="1" customWidth="1"/>
    <col min="13580" max="13580" width="12.453125" style="1" customWidth="1"/>
    <col min="13581" max="13581" width="9.453125" style="1" customWidth="1"/>
    <col min="13582" max="13582" width="12" style="1" customWidth="1"/>
    <col min="13583" max="13583" width="10.1796875" style="1" customWidth="1"/>
    <col min="13584" max="13584" width="8.453125" style="1" customWidth="1"/>
    <col min="13585" max="13823" width="8.54296875" style="1"/>
    <col min="13824" max="13824" width="9.1796875" style="1" customWidth="1"/>
    <col min="13825" max="13825" width="8.54296875" style="1" customWidth="1"/>
    <col min="13826" max="13827" width="9.1796875" style="1" bestFit="1" customWidth="1"/>
    <col min="13828" max="13828" width="8.1796875" style="1" bestFit="1" customWidth="1"/>
    <col min="13829" max="13829" width="12" style="1" customWidth="1"/>
    <col min="13830" max="13830" width="12.81640625" style="1" customWidth="1"/>
    <col min="13831" max="13831" width="10.1796875" style="1" bestFit="1" customWidth="1"/>
    <col min="13832" max="13832" width="9.1796875" style="1" bestFit="1" customWidth="1"/>
    <col min="13833" max="13833" width="14.1796875" style="1" bestFit="1" customWidth="1"/>
    <col min="13834" max="13834" width="8.1796875" style="1" bestFit="1" customWidth="1"/>
    <col min="13835" max="13835" width="13.1796875" style="1" bestFit="1" customWidth="1"/>
    <col min="13836" max="13836" width="12.453125" style="1" customWidth="1"/>
    <col min="13837" max="13837" width="9.453125" style="1" customWidth="1"/>
    <col min="13838" max="13838" width="12" style="1" customWidth="1"/>
    <col min="13839" max="13839" width="10.1796875" style="1" customWidth="1"/>
    <col min="13840" max="13840" width="8.453125" style="1" customWidth="1"/>
    <col min="13841" max="14079" width="8.54296875" style="1"/>
    <col min="14080" max="14080" width="9.1796875" style="1" customWidth="1"/>
    <col min="14081" max="14081" width="8.54296875" style="1" customWidth="1"/>
    <col min="14082" max="14083" width="9.1796875" style="1" bestFit="1" customWidth="1"/>
    <col min="14084" max="14084" width="8.1796875" style="1" bestFit="1" customWidth="1"/>
    <col min="14085" max="14085" width="12" style="1" customWidth="1"/>
    <col min="14086" max="14086" width="12.81640625" style="1" customWidth="1"/>
    <col min="14087" max="14087" width="10.1796875" style="1" bestFit="1" customWidth="1"/>
    <col min="14088" max="14088" width="9.1796875" style="1" bestFit="1" customWidth="1"/>
    <col min="14089" max="14089" width="14.1796875" style="1" bestFit="1" customWidth="1"/>
    <col min="14090" max="14090" width="8.1796875" style="1" bestFit="1" customWidth="1"/>
    <col min="14091" max="14091" width="13.1796875" style="1" bestFit="1" customWidth="1"/>
    <col min="14092" max="14092" width="12.453125" style="1" customWidth="1"/>
    <col min="14093" max="14093" width="9.453125" style="1" customWidth="1"/>
    <col min="14094" max="14094" width="12" style="1" customWidth="1"/>
    <col min="14095" max="14095" width="10.1796875" style="1" customWidth="1"/>
    <col min="14096" max="14096" width="8.453125" style="1" customWidth="1"/>
    <col min="14097" max="14335" width="8.54296875" style="1"/>
    <col min="14336" max="14336" width="9.1796875" style="1" customWidth="1"/>
    <col min="14337" max="14337" width="8.54296875" style="1" customWidth="1"/>
    <col min="14338" max="14339" width="9.1796875" style="1" bestFit="1" customWidth="1"/>
    <col min="14340" max="14340" width="8.1796875" style="1" bestFit="1" customWidth="1"/>
    <col min="14341" max="14341" width="12" style="1" customWidth="1"/>
    <col min="14342" max="14342" width="12.81640625" style="1" customWidth="1"/>
    <col min="14343" max="14343" width="10.1796875" style="1" bestFit="1" customWidth="1"/>
    <col min="14344" max="14344" width="9.1796875" style="1" bestFit="1" customWidth="1"/>
    <col min="14345" max="14345" width="14.1796875" style="1" bestFit="1" customWidth="1"/>
    <col min="14346" max="14346" width="8.1796875" style="1" bestFit="1" customWidth="1"/>
    <col min="14347" max="14347" width="13.1796875" style="1" bestFit="1" customWidth="1"/>
    <col min="14348" max="14348" width="12.453125" style="1" customWidth="1"/>
    <col min="14349" max="14349" width="9.453125" style="1" customWidth="1"/>
    <col min="14350" max="14350" width="12" style="1" customWidth="1"/>
    <col min="14351" max="14351" width="10.1796875" style="1" customWidth="1"/>
    <col min="14352" max="14352" width="8.453125" style="1" customWidth="1"/>
    <col min="14353" max="14591" width="8.54296875" style="1"/>
    <col min="14592" max="14592" width="9.1796875" style="1" customWidth="1"/>
    <col min="14593" max="14593" width="8.54296875" style="1" customWidth="1"/>
    <col min="14594" max="14595" width="9.1796875" style="1" bestFit="1" customWidth="1"/>
    <col min="14596" max="14596" width="8.1796875" style="1" bestFit="1" customWidth="1"/>
    <col min="14597" max="14597" width="12" style="1" customWidth="1"/>
    <col min="14598" max="14598" width="12.81640625" style="1" customWidth="1"/>
    <col min="14599" max="14599" width="10.1796875" style="1" bestFit="1" customWidth="1"/>
    <col min="14600" max="14600" width="9.1796875" style="1" bestFit="1" customWidth="1"/>
    <col min="14601" max="14601" width="14.1796875" style="1" bestFit="1" customWidth="1"/>
    <col min="14602" max="14602" width="8.1796875" style="1" bestFit="1" customWidth="1"/>
    <col min="14603" max="14603" width="13.1796875" style="1" bestFit="1" customWidth="1"/>
    <col min="14604" max="14604" width="12.453125" style="1" customWidth="1"/>
    <col min="14605" max="14605" width="9.453125" style="1" customWidth="1"/>
    <col min="14606" max="14606" width="12" style="1" customWidth="1"/>
    <col min="14607" max="14607" width="10.1796875" style="1" customWidth="1"/>
    <col min="14608" max="14608" width="8.453125" style="1" customWidth="1"/>
    <col min="14609" max="14847" width="8.54296875" style="1"/>
    <col min="14848" max="14848" width="9.1796875" style="1" customWidth="1"/>
    <col min="14849" max="14849" width="8.54296875" style="1" customWidth="1"/>
    <col min="14850" max="14851" width="9.1796875" style="1" bestFit="1" customWidth="1"/>
    <col min="14852" max="14852" width="8.1796875" style="1" bestFit="1" customWidth="1"/>
    <col min="14853" max="14853" width="12" style="1" customWidth="1"/>
    <col min="14854" max="14854" width="12.81640625" style="1" customWidth="1"/>
    <col min="14855" max="14855" width="10.1796875" style="1" bestFit="1" customWidth="1"/>
    <col min="14856" max="14856" width="9.1796875" style="1" bestFit="1" customWidth="1"/>
    <col min="14857" max="14857" width="14.1796875" style="1" bestFit="1" customWidth="1"/>
    <col min="14858" max="14858" width="8.1796875" style="1" bestFit="1" customWidth="1"/>
    <col min="14859" max="14859" width="13.1796875" style="1" bestFit="1" customWidth="1"/>
    <col min="14860" max="14860" width="12.453125" style="1" customWidth="1"/>
    <col min="14861" max="14861" width="9.453125" style="1" customWidth="1"/>
    <col min="14862" max="14862" width="12" style="1" customWidth="1"/>
    <col min="14863" max="14863" width="10.1796875" style="1" customWidth="1"/>
    <col min="14864" max="14864" width="8.453125" style="1" customWidth="1"/>
    <col min="14865" max="15103" width="8.54296875" style="1"/>
    <col min="15104" max="15104" width="9.1796875" style="1" customWidth="1"/>
    <col min="15105" max="15105" width="8.54296875" style="1" customWidth="1"/>
    <col min="15106" max="15107" width="9.1796875" style="1" bestFit="1" customWidth="1"/>
    <col min="15108" max="15108" width="8.1796875" style="1" bestFit="1" customWidth="1"/>
    <col min="15109" max="15109" width="12" style="1" customWidth="1"/>
    <col min="15110" max="15110" width="12.81640625" style="1" customWidth="1"/>
    <col min="15111" max="15111" width="10.1796875" style="1" bestFit="1" customWidth="1"/>
    <col min="15112" max="15112" width="9.1796875" style="1" bestFit="1" customWidth="1"/>
    <col min="15113" max="15113" width="14.1796875" style="1" bestFit="1" customWidth="1"/>
    <col min="15114" max="15114" width="8.1796875" style="1" bestFit="1" customWidth="1"/>
    <col min="15115" max="15115" width="13.1796875" style="1" bestFit="1" customWidth="1"/>
    <col min="15116" max="15116" width="12.453125" style="1" customWidth="1"/>
    <col min="15117" max="15117" width="9.453125" style="1" customWidth="1"/>
    <col min="15118" max="15118" width="12" style="1" customWidth="1"/>
    <col min="15119" max="15119" width="10.1796875" style="1" customWidth="1"/>
    <col min="15120" max="15120" width="8.453125" style="1" customWidth="1"/>
    <col min="15121" max="15359" width="8.54296875" style="1"/>
    <col min="15360" max="15360" width="9.1796875" style="1" customWidth="1"/>
    <col min="15361" max="15361" width="8.54296875" style="1" customWidth="1"/>
    <col min="15362" max="15363" width="9.1796875" style="1" bestFit="1" customWidth="1"/>
    <col min="15364" max="15364" width="8.1796875" style="1" bestFit="1" customWidth="1"/>
    <col min="15365" max="15365" width="12" style="1" customWidth="1"/>
    <col min="15366" max="15366" width="12.81640625" style="1" customWidth="1"/>
    <col min="15367" max="15367" width="10.1796875" style="1" bestFit="1" customWidth="1"/>
    <col min="15368" max="15368" width="9.1796875" style="1" bestFit="1" customWidth="1"/>
    <col min="15369" max="15369" width="14.1796875" style="1" bestFit="1" customWidth="1"/>
    <col min="15370" max="15370" width="8.1796875" style="1" bestFit="1" customWidth="1"/>
    <col min="15371" max="15371" width="13.1796875" style="1" bestFit="1" customWidth="1"/>
    <col min="15372" max="15372" width="12.453125" style="1" customWidth="1"/>
    <col min="15373" max="15373" width="9.453125" style="1" customWidth="1"/>
    <col min="15374" max="15374" width="12" style="1" customWidth="1"/>
    <col min="15375" max="15375" width="10.1796875" style="1" customWidth="1"/>
    <col min="15376" max="15376" width="8.453125" style="1" customWidth="1"/>
    <col min="15377" max="15615" width="8.54296875" style="1"/>
    <col min="15616" max="15616" width="9.1796875" style="1" customWidth="1"/>
    <col min="15617" max="15617" width="8.54296875" style="1" customWidth="1"/>
    <col min="15618" max="15619" width="9.1796875" style="1" bestFit="1" customWidth="1"/>
    <col min="15620" max="15620" width="8.1796875" style="1" bestFit="1" customWidth="1"/>
    <col min="15621" max="15621" width="12" style="1" customWidth="1"/>
    <col min="15622" max="15622" width="12.81640625" style="1" customWidth="1"/>
    <col min="15623" max="15623" width="10.1796875" style="1" bestFit="1" customWidth="1"/>
    <col min="15624" max="15624" width="9.1796875" style="1" bestFit="1" customWidth="1"/>
    <col min="15625" max="15625" width="14.1796875" style="1" bestFit="1" customWidth="1"/>
    <col min="15626" max="15626" width="8.1796875" style="1" bestFit="1" customWidth="1"/>
    <col min="15627" max="15627" width="13.1796875" style="1" bestFit="1" customWidth="1"/>
    <col min="15628" max="15628" width="12.453125" style="1" customWidth="1"/>
    <col min="15629" max="15629" width="9.453125" style="1" customWidth="1"/>
    <col min="15630" max="15630" width="12" style="1" customWidth="1"/>
    <col min="15631" max="15631" width="10.1796875" style="1" customWidth="1"/>
    <col min="15632" max="15632" width="8.453125" style="1" customWidth="1"/>
    <col min="15633" max="15871" width="8.54296875" style="1"/>
    <col min="15872" max="15872" width="9.1796875" style="1" customWidth="1"/>
    <col min="15873" max="15873" width="8.54296875" style="1" customWidth="1"/>
    <col min="15874" max="15875" width="9.1796875" style="1" bestFit="1" customWidth="1"/>
    <col min="15876" max="15876" width="8.1796875" style="1" bestFit="1" customWidth="1"/>
    <col min="15877" max="15877" width="12" style="1" customWidth="1"/>
    <col min="15878" max="15878" width="12.81640625" style="1" customWidth="1"/>
    <col min="15879" max="15879" width="10.1796875" style="1" bestFit="1" customWidth="1"/>
    <col min="15880" max="15880" width="9.1796875" style="1" bestFit="1" customWidth="1"/>
    <col min="15881" max="15881" width="14.1796875" style="1" bestFit="1" customWidth="1"/>
    <col min="15882" max="15882" width="8.1796875" style="1" bestFit="1" customWidth="1"/>
    <col min="15883" max="15883" width="13.1796875" style="1" bestFit="1" customWidth="1"/>
    <col min="15884" max="15884" width="12.453125" style="1" customWidth="1"/>
    <col min="15885" max="15885" width="9.453125" style="1" customWidth="1"/>
    <col min="15886" max="15886" width="12" style="1" customWidth="1"/>
    <col min="15887" max="15887" width="10.1796875" style="1" customWidth="1"/>
    <col min="15888" max="15888" width="8.453125" style="1" customWidth="1"/>
    <col min="15889" max="16127" width="8.54296875" style="1"/>
    <col min="16128" max="16128" width="9.1796875" style="1" customWidth="1"/>
    <col min="16129" max="16129" width="8.54296875" style="1" customWidth="1"/>
    <col min="16130" max="16131" width="9.1796875" style="1" bestFit="1" customWidth="1"/>
    <col min="16132" max="16132" width="8.1796875" style="1" bestFit="1" customWidth="1"/>
    <col min="16133" max="16133" width="12" style="1" customWidth="1"/>
    <col min="16134" max="16134" width="12.81640625" style="1" customWidth="1"/>
    <col min="16135" max="16135" width="10.1796875" style="1" bestFit="1" customWidth="1"/>
    <col min="16136" max="16136" width="9.1796875" style="1" bestFit="1" customWidth="1"/>
    <col min="16137" max="16137" width="14.1796875" style="1" bestFit="1" customWidth="1"/>
    <col min="16138" max="16138" width="8.1796875" style="1" bestFit="1" customWidth="1"/>
    <col min="16139" max="16139" width="13.1796875" style="1" bestFit="1" customWidth="1"/>
    <col min="16140" max="16140" width="12.453125" style="1" customWidth="1"/>
    <col min="16141" max="16141" width="9.453125" style="1" customWidth="1"/>
    <col min="16142" max="16142" width="12" style="1" customWidth="1"/>
    <col min="16143" max="16143" width="10.1796875" style="1" customWidth="1"/>
    <col min="16144" max="16144" width="8.453125" style="1" customWidth="1"/>
    <col min="16145" max="16383" width="8.54296875" style="1"/>
    <col min="16384" max="16384" width="8.54296875" style="1" customWidth="1"/>
  </cols>
  <sheetData>
    <row r="1" spans="1:23" ht="23.5" x14ac:dyDescent="0.35">
      <c r="A1" s="116" t="s">
        <v>543</v>
      </c>
    </row>
    <row r="2" spans="1:23" s="2" customFormat="1" x14ac:dyDescent="0.35">
      <c r="A2" s="2" t="s">
        <v>19</v>
      </c>
      <c r="D2" s="76"/>
      <c r="N2" s="76"/>
      <c r="Q2" s="76"/>
      <c r="T2" s="76"/>
      <c r="W2" s="76"/>
    </row>
    <row r="3" spans="1:23" s="2" customFormat="1" x14ac:dyDescent="0.35">
      <c r="A3" s="2" t="s">
        <v>66</v>
      </c>
      <c r="D3" s="76"/>
      <c r="N3" s="76"/>
      <c r="Q3" s="76"/>
      <c r="T3" s="76"/>
      <c r="W3" s="76"/>
    </row>
    <row r="4" spans="1:23" x14ac:dyDescent="0.35">
      <c r="A4" s="2" t="s">
        <v>67</v>
      </c>
    </row>
    <row r="5" spans="1:23" x14ac:dyDescent="0.35">
      <c r="A5" s="2" t="s">
        <v>559</v>
      </c>
      <c r="G5" s="63"/>
      <c r="J5" s="63"/>
      <c r="N5" s="1"/>
      <c r="Q5" s="1"/>
      <c r="T5" s="1"/>
      <c r="W5" s="1"/>
    </row>
    <row r="6" spans="1:23" x14ac:dyDescent="0.35">
      <c r="B6" s="21" t="s">
        <v>528</v>
      </c>
      <c r="C6" s="22"/>
      <c r="D6" s="22"/>
      <c r="E6" s="22"/>
      <c r="F6" s="22"/>
      <c r="G6" s="62"/>
      <c r="H6" s="22"/>
      <c r="I6" s="22"/>
      <c r="J6" s="23"/>
      <c r="K6" s="62" t="s">
        <v>529</v>
      </c>
      <c r="L6" s="22"/>
      <c r="M6" s="67"/>
      <c r="N6" s="62"/>
      <c r="O6" s="22"/>
      <c r="P6" s="22"/>
      <c r="Q6" s="67"/>
      <c r="R6" s="67"/>
      <c r="S6" s="67"/>
      <c r="T6" s="68"/>
      <c r="U6" s="22" t="s">
        <v>527</v>
      </c>
      <c r="V6" s="67"/>
      <c r="W6" s="68"/>
    </row>
    <row r="7" spans="1:23" ht="62" x14ac:dyDescent="0.35">
      <c r="A7" s="27" t="s">
        <v>68</v>
      </c>
      <c r="B7" s="71" t="s">
        <v>542</v>
      </c>
      <c r="C7" s="72" t="s">
        <v>544</v>
      </c>
      <c r="D7" s="73" t="s">
        <v>545</v>
      </c>
      <c r="E7" s="72" t="s">
        <v>546</v>
      </c>
      <c r="F7" s="72" t="s">
        <v>547</v>
      </c>
      <c r="G7" s="73" t="s">
        <v>548</v>
      </c>
      <c r="H7" s="72" t="s">
        <v>549</v>
      </c>
      <c r="I7" s="72" t="s">
        <v>550</v>
      </c>
      <c r="J7" s="74" t="s">
        <v>64</v>
      </c>
      <c r="K7" s="75" t="s">
        <v>524</v>
      </c>
      <c r="L7" s="81" t="s">
        <v>578</v>
      </c>
      <c r="M7" s="72" t="s">
        <v>579</v>
      </c>
      <c r="N7" s="73" t="s">
        <v>558</v>
      </c>
      <c r="O7" s="72" t="s">
        <v>525</v>
      </c>
      <c r="P7" s="72" t="s">
        <v>526</v>
      </c>
      <c r="Q7" s="73" t="s">
        <v>530</v>
      </c>
      <c r="R7" s="72" t="s">
        <v>551</v>
      </c>
      <c r="S7" s="72" t="s">
        <v>552</v>
      </c>
      <c r="T7" s="74" t="s">
        <v>65</v>
      </c>
      <c r="U7" s="72" t="s">
        <v>553</v>
      </c>
      <c r="V7" s="72" t="s">
        <v>554</v>
      </c>
      <c r="W7" s="74" t="s">
        <v>527</v>
      </c>
    </row>
    <row r="8" spans="1:23" x14ac:dyDescent="0.35">
      <c r="A8" s="38">
        <v>1995</v>
      </c>
      <c r="B8" s="105" t="str">
        <f>+Month!B19</f>
        <v>[x]</v>
      </c>
      <c r="C8" s="105" t="str">
        <f>+Month!C19</f>
        <v>[x]</v>
      </c>
      <c r="D8" s="110">
        <f>+Month!D19</f>
        <v>5076</v>
      </c>
      <c r="E8" s="105" t="str">
        <f>+Month!E19</f>
        <v>[x]</v>
      </c>
      <c r="F8" s="109" t="str">
        <f>+Month!F19</f>
        <v>[x]</v>
      </c>
      <c r="G8" s="45">
        <f>+Month!G19</f>
        <v>1003</v>
      </c>
      <c r="H8" s="42">
        <f>+Month!H19</f>
        <v>588</v>
      </c>
      <c r="I8" s="42">
        <f>+Month!I19</f>
        <v>74</v>
      </c>
      <c r="J8" s="77">
        <f>+Month!J19</f>
        <v>6741</v>
      </c>
      <c r="K8" s="69">
        <f>+Month!K19</f>
        <v>2482</v>
      </c>
      <c r="L8" s="105" t="str">
        <f>+Month!L19</f>
        <v>[x]</v>
      </c>
      <c r="M8" s="107" t="str">
        <f>+Month!M19</f>
        <v>[x]</v>
      </c>
      <c r="N8" s="111">
        <f>+Month!N19</f>
        <v>0</v>
      </c>
      <c r="O8" s="105" t="str">
        <f>+Month!O19</f>
        <v>[x]</v>
      </c>
      <c r="P8" s="109" t="str">
        <f>+Month!P19</f>
        <v>[x]</v>
      </c>
      <c r="Q8" s="43">
        <f>+Month!Q19</f>
        <v>2444</v>
      </c>
      <c r="R8" s="44">
        <f>+Month!R19</f>
        <v>3051</v>
      </c>
      <c r="S8" s="44">
        <f>+Month!S19</f>
        <v>1534</v>
      </c>
      <c r="T8" s="77">
        <f>+Month!T19</f>
        <v>9511</v>
      </c>
      <c r="U8" s="44">
        <f>+Month!U19</f>
        <v>1608</v>
      </c>
      <c r="V8" s="44">
        <f>+Month!V19</f>
        <v>14644</v>
      </c>
      <c r="W8" s="77">
        <f>+Month!W19</f>
        <v>16252</v>
      </c>
    </row>
    <row r="9" spans="1:23" x14ac:dyDescent="0.35">
      <c r="A9" s="39">
        <v>1996</v>
      </c>
      <c r="B9" s="105" t="str">
        <f>+Month!B31</f>
        <v>[x]</v>
      </c>
      <c r="C9" s="105" t="str">
        <f>+Month!C31</f>
        <v>[x]</v>
      </c>
      <c r="D9" s="111">
        <f>+Month!D31</f>
        <v>4970</v>
      </c>
      <c r="E9" s="105" t="str">
        <f>+Month!E31</f>
        <v>[x]</v>
      </c>
      <c r="F9" s="107" t="str">
        <f>+Month!F31</f>
        <v>[x]</v>
      </c>
      <c r="G9" s="45">
        <f>+Month!G31</f>
        <v>1461</v>
      </c>
      <c r="H9" s="42">
        <f>+Month!H31</f>
        <v>590</v>
      </c>
      <c r="I9" s="42">
        <f>+Month!I31</f>
        <v>44</v>
      </c>
      <c r="J9" s="66">
        <f>+Month!J31</f>
        <v>7065</v>
      </c>
      <c r="K9" s="69">
        <f>+Month!K31</f>
        <v>2509</v>
      </c>
      <c r="L9" s="105" t="str">
        <f>+Month!L31</f>
        <v>[x]</v>
      </c>
      <c r="M9" s="107" t="str">
        <f>+Month!M31</f>
        <v>[x]</v>
      </c>
      <c r="N9" s="111">
        <f>+Month!N31</f>
        <v>0</v>
      </c>
      <c r="O9" s="105" t="str">
        <f>+Month!O31</f>
        <v>[x]</v>
      </c>
      <c r="P9" s="107" t="str">
        <f>+Month!P31</f>
        <v>[x]</v>
      </c>
      <c r="Q9" s="45">
        <f>+Month!Q31</f>
        <v>2534</v>
      </c>
      <c r="R9" s="46">
        <f>+Month!R31</f>
        <v>2876</v>
      </c>
      <c r="S9" s="46">
        <f>+Month!S31</f>
        <v>1527</v>
      </c>
      <c r="T9" s="66">
        <f>+Month!T31</f>
        <v>9446</v>
      </c>
      <c r="U9" s="46">
        <f>+Month!U31</f>
        <v>1571</v>
      </c>
      <c r="V9" s="46">
        <f>+Month!V31</f>
        <v>14940</v>
      </c>
      <c r="W9" s="66">
        <f>+Month!W31</f>
        <v>16511</v>
      </c>
    </row>
    <row r="10" spans="1:23" x14ac:dyDescent="0.35">
      <c r="A10" s="39">
        <v>1997</v>
      </c>
      <c r="B10" s="105" t="str">
        <f>+Month!B43</f>
        <v>[x]</v>
      </c>
      <c r="C10" s="105" t="str">
        <f>+Month!C43</f>
        <v>[x]</v>
      </c>
      <c r="D10" s="111">
        <f>+Month!D43</f>
        <v>4976.66</v>
      </c>
      <c r="E10" s="105" t="str">
        <f>+Month!E43</f>
        <v>[x]</v>
      </c>
      <c r="F10" s="107" t="str">
        <f>+Month!F43</f>
        <v>[x]</v>
      </c>
      <c r="G10" s="45">
        <f>+Month!G43</f>
        <v>1463.13</v>
      </c>
      <c r="H10" s="42">
        <f>+Month!H43</f>
        <v>790</v>
      </c>
      <c r="I10" s="42">
        <f>+Month!I43</f>
        <v>160</v>
      </c>
      <c r="J10" s="66">
        <f>+Month!J43</f>
        <v>7389.79</v>
      </c>
      <c r="K10" s="69">
        <f>+Month!K43</f>
        <v>2223.6799999999998</v>
      </c>
      <c r="L10" s="105" t="str">
        <f>+Month!L43</f>
        <v>[x]</v>
      </c>
      <c r="M10" s="107" t="str">
        <f>+Month!M43</f>
        <v>[x]</v>
      </c>
      <c r="N10" s="111">
        <f>+Month!N43</f>
        <v>0</v>
      </c>
      <c r="O10" s="105" t="str">
        <f>+Month!O43</f>
        <v>[x]</v>
      </c>
      <c r="P10" s="107" t="str">
        <f>+Month!P43</f>
        <v>[x]</v>
      </c>
      <c r="Q10" s="45">
        <f>+Month!Q43</f>
        <v>2500.02</v>
      </c>
      <c r="R10" s="46">
        <f>+Month!R43</f>
        <v>2556.2199999999998</v>
      </c>
      <c r="S10" s="46">
        <f>+Month!S43</f>
        <v>1858.1</v>
      </c>
      <c r="T10" s="66">
        <f>+Month!T43</f>
        <v>9138.02</v>
      </c>
      <c r="U10" s="46">
        <f>+Month!U43</f>
        <v>2018.1</v>
      </c>
      <c r="V10" s="46">
        <f>+Month!V43</f>
        <v>14509.71</v>
      </c>
      <c r="W10" s="66">
        <f>+Month!W43</f>
        <v>16527.810000000001</v>
      </c>
    </row>
    <row r="11" spans="1:23" x14ac:dyDescent="0.35">
      <c r="A11" s="39">
        <v>1998</v>
      </c>
      <c r="B11" s="105" t="str">
        <f>+Month!B55</f>
        <v>[x]</v>
      </c>
      <c r="C11" s="105" t="str">
        <f>+Month!C55</f>
        <v>[x]</v>
      </c>
      <c r="D11" s="111">
        <f>+Month!D55</f>
        <v>5073.83</v>
      </c>
      <c r="E11" s="105" t="str">
        <f>+Month!E55</f>
        <v>[x]</v>
      </c>
      <c r="F11" s="107" t="str">
        <f>+Month!F55</f>
        <v>[x]</v>
      </c>
      <c r="G11" s="45">
        <f>+Month!G55</f>
        <v>1832.4</v>
      </c>
      <c r="H11" s="42">
        <f>+Month!H55</f>
        <v>916.62</v>
      </c>
      <c r="I11" s="42">
        <f>+Month!I55</f>
        <v>60</v>
      </c>
      <c r="J11" s="66">
        <f>+Month!J55</f>
        <v>7882.86</v>
      </c>
      <c r="K11" s="69">
        <f>+Month!K55</f>
        <v>1995.79</v>
      </c>
      <c r="L11" s="105" t="str">
        <f>+Month!L55</f>
        <v>[x]</v>
      </c>
      <c r="M11" s="107" t="str">
        <f>+Month!M55</f>
        <v>[x]</v>
      </c>
      <c r="N11" s="111">
        <f>+Month!N55</f>
        <v>0</v>
      </c>
      <c r="O11" s="105" t="str">
        <f>+Month!O55</f>
        <v>[x]</v>
      </c>
      <c r="P11" s="107" t="str">
        <f>+Month!P55</f>
        <v>[x]</v>
      </c>
      <c r="Q11" s="45">
        <f>+Month!Q55</f>
        <v>4597</v>
      </c>
      <c r="R11" s="46">
        <f>+Month!R55</f>
        <v>885.15</v>
      </c>
      <c r="S11" s="46">
        <f>+Month!S55</f>
        <v>2288.1</v>
      </c>
      <c r="T11" s="66">
        <f>+Month!T55</f>
        <v>9766.0400000000009</v>
      </c>
      <c r="U11" s="46">
        <f>+Month!U55</f>
        <v>2348.1</v>
      </c>
      <c r="V11" s="46">
        <f>+Month!V55</f>
        <v>15300.8</v>
      </c>
      <c r="W11" s="66">
        <f>+Month!W55</f>
        <v>17648.900000000001</v>
      </c>
    </row>
    <row r="12" spans="1:23" x14ac:dyDescent="0.35">
      <c r="A12" s="39">
        <v>1999</v>
      </c>
      <c r="B12" s="105" t="str">
        <f>+Month!B67</f>
        <v>[x]</v>
      </c>
      <c r="C12" s="105" t="str">
        <f>+Month!C67</f>
        <v>[x]</v>
      </c>
      <c r="D12" s="111">
        <f>+Month!D67</f>
        <v>4559.93</v>
      </c>
      <c r="E12" s="105" t="str">
        <f>+Month!E67</f>
        <v>[x]</v>
      </c>
      <c r="F12" s="107" t="str">
        <f>+Month!F67</f>
        <v>[x]</v>
      </c>
      <c r="G12" s="45">
        <f>+Month!G67</f>
        <v>2460.5300000000002</v>
      </c>
      <c r="H12" s="42">
        <f>+Month!H67</f>
        <v>1000</v>
      </c>
      <c r="I12" s="42">
        <f>+Month!I67</f>
        <v>60</v>
      </c>
      <c r="J12" s="66">
        <f>+Month!J67</f>
        <v>8080.46</v>
      </c>
      <c r="K12" s="69">
        <f>+Month!K67</f>
        <v>1430.23</v>
      </c>
      <c r="L12" s="105" t="str">
        <f>+Month!L67</f>
        <v>[x]</v>
      </c>
      <c r="M12" s="107" t="str">
        <f>+Month!M67</f>
        <v>[x]</v>
      </c>
      <c r="N12" s="111">
        <f>+Month!N67</f>
        <v>0</v>
      </c>
      <c r="O12" s="105" t="str">
        <f>+Month!O67</f>
        <v>[x]</v>
      </c>
      <c r="P12" s="107" t="str">
        <f>+Month!P67</f>
        <v>[x]</v>
      </c>
      <c r="Q12" s="45">
        <f>+Month!Q67</f>
        <v>3784.31</v>
      </c>
      <c r="R12" s="46">
        <f>+Month!R67</f>
        <v>1686.86</v>
      </c>
      <c r="S12" s="46">
        <f>+Month!S67</f>
        <v>1367.3</v>
      </c>
      <c r="T12" s="66">
        <f>+Month!T67</f>
        <v>8268.7000000000007</v>
      </c>
      <c r="U12" s="46">
        <f>+Month!U67</f>
        <v>1427.3</v>
      </c>
      <c r="V12" s="46">
        <f>+Month!V67</f>
        <v>14921.86</v>
      </c>
      <c r="W12" s="66">
        <f>+Month!W67</f>
        <v>16349.16</v>
      </c>
    </row>
    <row r="13" spans="1:23" x14ac:dyDescent="0.35">
      <c r="A13" s="39">
        <v>2000</v>
      </c>
      <c r="B13" s="105" t="str">
        <f>+Month!B79</f>
        <v>[x]</v>
      </c>
      <c r="C13" s="105" t="str">
        <f>+Month!C79</f>
        <v>[x]</v>
      </c>
      <c r="D13" s="111">
        <f>+Month!D79</f>
        <v>3916.88</v>
      </c>
      <c r="E13" s="105" t="str">
        <f>+Month!E79</f>
        <v>[x]</v>
      </c>
      <c r="F13" s="107" t="str">
        <f>+Month!F79</f>
        <v>[x]</v>
      </c>
      <c r="G13" s="45">
        <f>+Month!G79</f>
        <v>2555.5700000000002</v>
      </c>
      <c r="H13" s="42">
        <f>+Month!H79</f>
        <v>450</v>
      </c>
      <c r="I13" s="42">
        <f>+Month!I79</f>
        <v>70</v>
      </c>
      <c r="J13" s="66">
        <f>+Month!J79</f>
        <v>6992.44</v>
      </c>
      <c r="K13" s="69">
        <f>+Month!K79</f>
        <v>1081.3800000000001</v>
      </c>
      <c r="L13" s="105" t="str">
        <f>+Month!L79</f>
        <v>[x]</v>
      </c>
      <c r="M13" s="107" t="str">
        <f>+Month!M79</f>
        <v>[x]</v>
      </c>
      <c r="N13" s="111">
        <f>+Month!N79</f>
        <v>0</v>
      </c>
      <c r="O13" s="105" t="str">
        <f>+Month!O79</f>
        <v>[x]</v>
      </c>
      <c r="P13" s="107" t="str">
        <f>+Month!P79</f>
        <v>[x]</v>
      </c>
      <c r="Q13" s="45">
        <f>+Month!Q79</f>
        <v>2809.7</v>
      </c>
      <c r="R13" s="46">
        <f>+Month!R79</f>
        <v>3380.36</v>
      </c>
      <c r="S13" s="46">
        <f>+Month!S79</f>
        <v>146.69999999999999</v>
      </c>
      <c r="T13" s="66">
        <f>+Month!T79</f>
        <v>7418.14</v>
      </c>
      <c r="U13" s="46">
        <f>+Month!U79</f>
        <v>216.7</v>
      </c>
      <c r="V13" s="46">
        <f>+Month!V79</f>
        <v>14193.88</v>
      </c>
      <c r="W13" s="66">
        <f>+Month!W79</f>
        <v>14410.58</v>
      </c>
    </row>
    <row r="14" spans="1:23" x14ac:dyDescent="0.35">
      <c r="A14" s="39">
        <v>2001</v>
      </c>
      <c r="B14" s="105" t="str">
        <f>Month!B91</f>
        <v>[x]</v>
      </c>
      <c r="C14" s="105" t="str">
        <f>Month!C91</f>
        <v>[x]</v>
      </c>
      <c r="D14" s="111">
        <f>Month!D91</f>
        <v>4182.7299999999996</v>
      </c>
      <c r="E14" s="105" t="str">
        <f>Month!E91</f>
        <v>[x]</v>
      </c>
      <c r="F14" s="107" t="str">
        <f>Month!F91</f>
        <v>[x]</v>
      </c>
      <c r="G14" s="45">
        <f>Month!G91</f>
        <v>2526.04</v>
      </c>
      <c r="H14" s="42">
        <f>Month!H91</f>
        <v>828</v>
      </c>
      <c r="I14" s="42">
        <f>Month!I91</f>
        <v>100</v>
      </c>
      <c r="J14" s="66">
        <f>Month!J91</f>
        <v>7636.77</v>
      </c>
      <c r="K14" s="69">
        <f>Month!K91</f>
        <v>1378.31</v>
      </c>
      <c r="L14" s="105" t="str">
        <f>Month!L91</f>
        <v>[x]</v>
      </c>
      <c r="M14" s="107" t="str">
        <f>Month!M91</f>
        <v>[x]</v>
      </c>
      <c r="N14" s="111">
        <f>Month!N91</f>
        <v>0</v>
      </c>
      <c r="O14" s="105" t="str">
        <f>Month!O91</f>
        <v>[x]</v>
      </c>
      <c r="P14" s="107" t="str">
        <f>Month!P91</f>
        <v>[x]</v>
      </c>
      <c r="Q14" s="45">
        <f>Month!Q91</f>
        <v>3302.62</v>
      </c>
      <c r="R14" s="46">
        <f>Month!R91</f>
        <v>3165.95</v>
      </c>
      <c r="S14" s="46">
        <f>Month!S91</f>
        <v>614</v>
      </c>
      <c r="T14" s="66">
        <f>Month!T91</f>
        <v>8460.8799999999992</v>
      </c>
      <c r="U14" s="46">
        <f>Month!U91</f>
        <v>714</v>
      </c>
      <c r="V14" s="46">
        <f>Month!V91</f>
        <v>15383.65</v>
      </c>
      <c r="W14" s="66">
        <f>Month!W91</f>
        <v>16097.65</v>
      </c>
    </row>
    <row r="15" spans="1:23" x14ac:dyDescent="0.35">
      <c r="A15" s="39">
        <v>2002</v>
      </c>
      <c r="B15" s="105" t="str">
        <f>Month!B103</f>
        <v>[x]</v>
      </c>
      <c r="C15" s="105" t="str">
        <f>Month!C103</f>
        <v>[x]</v>
      </c>
      <c r="D15" s="111">
        <f>Month!D103</f>
        <v>4508</v>
      </c>
      <c r="E15" s="105" t="str">
        <f>Month!E103</f>
        <v>[x]</v>
      </c>
      <c r="F15" s="107" t="str">
        <f>Month!F103</f>
        <v>[x]</v>
      </c>
      <c r="G15" s="45">
        <f>Month!G103</f>
        <v>2126.0500000000002</v>
      </c>
      <c r="H15" s="42">
        <f>Month!H103</f>
        <v>760.19</v>
      </c>
      <c r="I15" s="42">
        <f>Month!I103</f>
        <v>109.77</v>
      </c>
      <c r="J15" s="66">
        <f>Month!J103</f>
        <v>7504</v>
      </c>
      <c r="K15" s="69">
        <f>Month!K103</f>
        <v>1281.75</v>
      </c>
      <c r="L15" s="105" t="str">
        <f>Month!L103</f>
        <v>[x]</v>
      </c>
      <c r="M15" s="107" t="str">
        <f>Month!M103</f>
        <v>[x]</v>
      </c>
      <c r="N15" s="111">
        <f>Month!N103</f>
        <v>0</v>
      </c>
      <c r="O15" s="105" t="str">
        <f>Month!O103</f>
        <v>[x]</v>
      </c>
      <c r="P15" s="107" t="str">
        <f>Month!P103</f>
        <v>[x]</v>
      </c>
      <c r="Q15" s="45">
        <f>Month!Q103</f>
        <v>3173.06</v>
      </c>
      <c r="R15" s="46">
        <f>Month!R103</f>
        <v>2138.9</v>
      </c>
      <c r="S15" s="46">
        <f>Month!S103</f>
        <v>1118.2</v>
      </c>
      <c r="T15" s="66">
        <f>Month!T103</f>
        <v>7711.91</v>
      </c>
      <c r="U15" s="46">
        <f>Month!U103</f>
        <v>1227.97</v>
      </c>
      <c r="V15" s="46">
        <f>Month!V103</f>
        <v>13987.94</v>
      </c>
      <c r="W15" s="66">
        <f>Month!W103</f>
        <v>15215.91</v>
      </c>
    </row>
    <row r="16" spans="1:23" x14ac:dyDescent="0.35">
      <c r="A16" s="39">
        <v>2003</v>
      </c>
      <c r="B16" s="105" t="str">
        <f>Month!B115</f>
        <v>[x]</v>
      </c>
      <c r="C16" s="105" t="str">
        <f>Month!C115</f>
        <v>[x]</v>
      </c>
      <c r="D16" s="111">
        <f>Month!D115</f>
        <v>4670</v>
      </c>
      <c r="E16" s="105" t="str">
        <f>Month!E115</f>
        <v>[x]</v>
      </c>
      <c r="F16" s="107" t="str">
        <f>Month!F115</f>
        <v>[x]</v>
      </c>
      <c r="G16" s="45">
        <f>Month!G115</f>
        <v>1509</v>
      </c>
      <c r="H16" s="42">
        <f>Month!H115</f>
        <v>741</v>
      </c>
      <c r="I16" s="42">
        <f>Month!I115</f>
        <v>220</v>
      </c>
      <c r="J16" s="66">
        <f>Month!J115</f>
        <v>7140</v>
      </c>
      <c r="K16" s="69">
        <f>Month!K115</f>
        <v>1490.03</v>
      </c>
      <c r="L16" s="105" t="str">
        <f>Month!L115</f>
        <v>[x]</v>
      </c>
      <c r="M16" s="107" t="str">
        <f>Month!M115</f>
        <v>[x]</v>
      </c>
      <c r="N16" s="111">
        <f>Month!N115</f>
        <v>0</v>
      </c>
      <c r="O16" s="105" t="str">
        <f>Month!O115</f>
        <v>[x]</v>
      </c>
      <c r="P16" s="107" t="str">
        <f>Month!P115</f>
        <v>[x]</v>
      </c>
      <c r="Q16" s="45">
        <f>Month!Q115</f>
        <v>3640.18</v>
      </c>
      <c r="R16" s="46">
        <f>Month!R115</f>
        <v>1793.23</v>
      </c>
      <c r="S16" s="46">
        <f>Month!S115</f>
        <v>1609.5</v>
      </c>
      <c r="T16" s="66">
        <f>Month!T115</f>
        <v>8532.94</v>
      </c>
      <c r="U16" s="46">
        <f>Month!U115</f>
        <v>1829.5</v>
      </c>
      <c r="V16" s="46">
        <f>Month!V115</f>
        <v>13843.44</v>
      </c>
      <c r="W16" s="66">
        <f>Month!W115</f>
        <v>15672.94</v>
      </c>
    </row>
    <row r="17" spans="1:23" x14ac:dyDescent="0.35">
      <c r="A17" s="39">
        <v>2004</v>
      </c>
      <c r="B17" s="105" t="str">
        <f>Month!B127</f>
        <v>[x]</v>
      </c>
      <c r="C17" s="105" t="str">
        <f>Month!C127</f>
        <v>[x]</v>
      </c>
      <c r="D17" s="111">
        <f>Month!D127</f>
        <v>4440</v>
      </c>
      <c r="E17" s="105" t="str">
        <f>Month!E127</f>
        <v>[x]</v>
      </c>
      <c r="F17" s="107" t="str">
        <f>Month!F127</f>
        <v>[x]</v>
      </c>
      <c r="G17" s="45">
        <f>Month!G127</f>
        <v>1261.2</v>
      </c>
      <c r="H17" s="42">
        <f>Month!H127</f>
        <v>736.19</v>
      </c>
      <c r="I17" s="42">
        <f>Month!I127</f>
        <v>210.94</v>
      </c>
      <c r="J17" s="66">
        <f>Month!J127</f>
        <v>6648.33</v>
      </c>
      <c r="K17" s="69">
        <f>Month!K127</f>
        <v>1505</v>
      </c>
      <c r="L17" s="105" t="str">
        <f>Month!L127</f>
        <v>[x]</v>
      </c>
      <c r="M17" s="107" t="str">
        <f>Month!M127</f>
        <v>[x]</v>
      </c>
      <c r="N17" s="111">
        <f>Month!N127</f>
        <v>0</v>
      </c>
      <c r="O17" s="105" t="str">
        <f>Month!O127</f>
        <v>[x]</v>
      </c>
      <c r="P17" s="107" t="str">
        <f>Month!P127</f>
        <v>[x]</v>
      </c>
      <c r="Q17" s="45">
        <f>Month!Q127</f>
        <v>3790</v>
      </c>
      <c r="R17" s="46">
        <f>Month!R127</f>
        <v>1365.2</v>
      </c>
      <c r="S17" s="46">
        <f>Month!S127</f>
        <v>1314.8</v>
      </c>
      <c r="T17" s="66">
        <f>Month!T127</f>
        <v>7975</v>
      </c>
      <c r="U17" s="46">
        <f>Month!U127</f>
        <v>1525.74</v>
      </c>
      <c r="V17" s="46">
        <f>Month!V127</f>
        <v>13097.59</v>
      </c>
      <c r="W17" s="66">
        <f>Month!W127</f>
        <v>14623.33</v>
      </c>
    </row>
    <row r="18" spans="1:23" x14ac:dyDescent="0.35">
      <c r="A18" s="39">
        <v>2005</v>
      </c>
      <c r="B18" s="105" t="str">
        <f>Month!B139</f>
        <v>[x]</v>
      </c>
      <c r="C18" s="105" t="str">
        <f>Month!C139</f>
        <v>[x]</v>
      </c>
      <c r="D18" s="111">
        <f>Month!D139</f>
        <v>5019.7700000000004</v>
      </c>
      <c r="E18" s="105" t="str">
        <f>Month!E139</f>
        <v>[x]</v>
      </c>
      <c r="F18" s="107" t="str">
        <f>Month!F139</f>
        <v>[x]</v>
      </c>
      <c r="G18" s="45">
        <f>Month!G139</f>
        <v>1129.25</v>
      </c>
      <c r="H18" s="42">
        <f>Month!H139</f>
        <v>797.78</v>
      </c>
      <c r="I18" s="42">
        <f>Month!I139</f>
        <v>265</v>
      </c>
      <c r="J18" s="66">
        <f>Month!J139</f>
        <v>7211.8</v>
      </c>
      <c r="K18" s="69">
        <f>Month!K139</f>
        <v>948.45</v>
      </c>
      <c r="L18" s="105" t="str">
        <f>Month!L139</f>
        <v>[x]</v>
      </c>
      <c r="M18" s="107" t="str">
        <f>Month!M139</f>
        <v>[x]</v>
      </c>
      <c r="N18" s="111">
        <f>Month!N139</f>
        <v>1522</v>
      </c>
      <c r="O18" s="105" t="str">
        <f>Month!O139</f>
        <v>[x]</v>
      </c>
      <c r="P18" s="107" t="str">
        <f>Month!P139</f>
        <v>[x]</v>
      </c>
      <c r="Q18" s="45">
        <f>Month!Q139</f>
        <v>934.5</v>
      </c>
      <c r="R18" s="46">
        <f>Month!R139</f>
        <v>1949.05</v>
      </c>
      <c r="S18" s="46">
        <f>Month!S139</f>
        <v>1322.47</v>
      </c>
      <c r="T18" s="66">
        <f>Month!T139</f>
        <v>6676.47</v>
      </c>
      <c r="U18" s="46">
        <f>Month!U139</f>
        <v>1587.47</v>
      </c>
      <c r="V18" s="46">
        <f>Month!V139</f>
        <v>12300.8</v>
      </c>
      <c r="W18" s="66">
        <f>Month!W139</f>
        <v>13888.27</v>
      </c>
    </row>
    <row r="19" spans="1:23" x14ac:dyDescent="0.35">
      <c r="A19" s="39">
        <v>2006</v>
      </c>
      <c r="B19" s="42">
        <f>Month!B151</f>
        <v>3416.02</v>
      </c>
      <c r="C19" s="42">
        <f>Month!C151</f>
        <v>1303.57</v>
      </c>
      <c r="D19" s="45">
        <f>Month!D151</f>
        <v>4719.59</v>
      </c>
      <c r="E19" s="42">
        <f>Month!E151</f>
        <v>1454.84</v>
      </c>
      <c r="F19" s="46">
        <f>Month!F151</f>
        <v>180.22</v>
      </c>
      <c r="G19" s="45">
        <f>Month!G151</f>
        <v>1635.06</v>
      </c>
      <c r="H19" s="42">
        <f>Month!H151</f>
        <v>765.63</v>
      </c>
      <c r="I19" s="42">
        <f>Month!I151</f>
        <v>295</v>
      </c>
      <c r="J19" s="66">
        <f>Month!J151</f>
        <v>7415.27</v>
      </c>
      <c r="K19" s="69">
        <f>Month!K151</f>
        <v>973.4</v>
      </c>
      <c r="L19" s="105" t="str">
        <f>Month!L151</f>
        <v>[x]</v>
      </c>
      <c r="M19" s="107" t="str">
        <f>Month!M151</f>
        <v>[x]</v>
      </c>
      <c r="N19" s="111">
        <f>Month!N151</f>
        <v>1819.47</v>
      </c>
      <c r="O19" s="105">
        <f>Month!O151</f>
        <v>918.52</v>
      </c>
      <c r="P19" s="107">
        <f>Month!P151</f>
        <v>376.68</v>
      </c>
      <c r="Q19" s="45">
        <f>Month!Q151</f>
        <v>1295.2</v>
      </c>
      <c r="R19" s="46">
        <f>Month!R151</f>
        <v>2075.12</v>
      </c>
      <c r="S19" s="46">
        <f>Month!S151</f>
        <v>1230.8900000000001</v>
      </c>
      <c r="T19" s="66">
        <f>Month!T151</f>
        <v>7394.09</v>
      </c>
      <c r="U19" s="46">
        <f>Month!U151</f>
        <v>1525.89</v>
      </c>
      <c r="V19" s="46">
        <f>Month!V151</f>
        <v>13283.47</v>
      </c>
      <c r="W19" s="66">
        <f>Month!W151</f>
        <v>14809.36</v>
      </c>
    </row>
    <row r="20" spans="1:23" x14ac:dyDescent="0.35">
      <c r="A20" s="39">
        <v>2007</v>
      </c>
      <c r="B20" s="42">
        <f>Month!B163</f>
        <v>3388.71</v>
      </c>
      <c r="C20" s="42">
        <f>Month!C163</f>
        <v>1274.92</v>
      </c>
      <c r="D20" s="45">
        <f>Month!D163</f>
        <v>4663.6400000000003</v>
      </c>
      <c r="E20" s="42">
        <f>Month!E163</f>
        <v>958.87</v>
      </c>
      <c r="F20" s="46">
        <f>Month!F163</f>
        <v>171.7</v>
      </c>
      <c r="G20" s="45">
        <f>Month!G163</f>
        <v>1130.57</v>
      </c>
      <c r="H20" s="42">
        <f>Month!H163</f>
        <v>638.41</v>
      </c>
      <c r="I20" s="42">
        <f>Month!I163</f>
        <v>401</v>
      </c>
      <c r="J20" s="66">
        <f>Month!J163</f>
        <v>6833.62</v>
      </c>
      <c r="K20" s="69">
        <f>Month!K163</f>
        <v>989.46</v>
      </c>
      <c r="L20" s="105" t="str">
        <f>Month!L163</f>
        <v>[x]</v>
      </c>
      <c r="M20" s="107" t="str">
        <f>Month!M163</f>
        <v>[x]</v>
      </c>
      <c r="N20" s="111">
        <f>Month!N163</f>
        <v>2315.79</v>
      </c>
      <c r="O20" s="105">
        <f>Month!O163</f>
        <v>833.34</v>
      </c>
      <c r="P20" s="107">
        <f>Month!P163</f>
        <v>212.8</v>
      </c>
      <c r="Q20" s="45">
        <f>Month!Q163</f>
        <v>1046.1400000000001</v>
      </c>
      <c r="R20" s="46">
        <f>Month!R163</f>
        <v>1865.16</v>
      </c>
      <c r="S20" s="46">
        <f>Month!S163</f>
        <v>886.31</v>
      </c>
      <c r="T20" s="66">
        <f>Month!T163</f>
        <v>7102.86</v>
      </c>
      <c r="U20" s="46">
        <f>Month!U163</f>
        <v>1287.31</v>
      </c>
      <c r="V20" s="46">
        <f>Month!V163</f>
        <v>12649.17</v>
      </c>
      <c r="W20" s="66">
        <f>Month!W163</f>
        <v>13936.47</v>
      </c>
    </row>
    <row r="21" spans="1:23" x14ac:dyDescent="0.35">
      <c r="A21" s="39">
        <v>2008</v>
      </c>
      <c r="B21" s="42">
        <f>Month!B175</f>
        <v>3168.16</v>
      </c>
      <c r="C21" s="42">
        <f>Month!C175</f>
        <v>1447.47</v>
      </c>
      <c r="D21" s="45">
        <f>Month!D175</f>
        <v>4615.63</v>
      </c>
      <c r="E21" s="42">
        <f>Month!E175</f>
        <v>980.05</v>
      </c>
      <c r="F21" s="46">
        <f>Month!F175</f>
        <v>112.27</v>
      </c>
      <c r="G21" s="45">
        <f>Month!G175</f>
        <v>1092.32</v>
      </c>
      <c r="H21" s="42">
        <f>Month!H175</f>
        <v>664.46</v>
      </c>
      <c r="I21" s="42">
        <f>Month!I175</f>
        <v>415</v>
      </c>
      <c r="J21" s="66">
        <f>Month!J175</f>
        <v>6787.41</v>
      </c>
      <c r="K21" s="69">
        <f>Month!K175</f>
        <v>1016.54</v>
      </c>
      <c r="L21" s="105" t="str">
        <f>Month!L175</f>
        <v>[x]</v>
      </c>
      <c r="M21" s="107" t="str">
        <f>Month!M175</f>
        <v>[x]</v>
      </c>
      <c r="N21" s="111">
        <f>Month!N175</f>
        <v>2304.1799999999998</v>
      </c>
      <c r="O21" s="105">
        <f>Month!O175</f>
        <v>1115.69</v>
      </c>
      <c r="P21" s="107">
        <f>Month!P175</f>
        <v>207.6</v>
      </c>
      <c r="Q21" s="45">
        <f>Month!Q175</f>
        <v>1323.29</v>
      </c>
      <c r="R21" s="46">
        <f>Month!R175</f>
        <v>1666.11</v>
      </c>
      <c r="S21" s="46">
        <f>Month!S175</f>
        <v>2103.92</v>
      </c>
      <c r="T21" s="66">
        <f>Month!T175</f>
        <v>8414.0400000000009</v>
      </c>
      <c r="U21" s="46">
        <f>Month!U175</f>
        <v>2518.92</v>
      </c>
      <c r="V21" s="46">
        <f>Month!V175</f>
        <v>12682.53</v>
      </c>
      <c r="W21" s="66">
        <f>Month!W175</f>
        <v>15201.45</v>
      </c>
    </row>
    <row r="22" spans="1:23" x14ac:dyDescent="0.35">
      <c r="A22" s="39">
        <v>2009</v>
      </c>
      <c r="B22" s="42">
        <f>Month!B187</f>
        <v>2631.63</v>
      </c>
      <c r="C22" s="42">
        <f>Month!C187</f>
        <v>1216.71</v>
      </c>
      <c r="D22" s="45">
        <f>Month!D187</f>
        <v>3848.34</v>
      </c>
      <c r="E22" s="42">
        <f>Month!E187</f>
        <v>997.07</v>
      </c>
      <c r="F22" s="46">
        <f>Month!F187</f>
        <v>138.47999999999999</v>
      </c>
      <c r="G22" s="45">
        <f>Month!G187</f>
        <v>1135.54</v>
      </c>
      <c r="H22" s="42">
        <f>Month!H187</f>
        <v>681.93</v>
      </c>
      <c r="I22" s="42">
        <f>Month!I187</f>
        <v>367</v>
      </c>
      <c r="J22" s="66">
        <f>Month!J187</f>
        <v>6032.82</v>
      </c>
      <c r="K22" s="69">
        <f>Month!K187</f>
        <v>994.34</v>
      </c>
      <c r="L22" s="105" t="str">
        <f>Month!L187</f>
        <v>[x]</v>
      </c>
      <c r="M22" s="107" t="str">
        <f>Month!M187</f>
        <v>[x]</v>
      </c>
      <c r="N22" s="111">
        <f>Month!N187</f>
        <v>2123.88</v>
      </c>
      <c r="O22" s="105">
        <f>Month!O187</f>
        <v>1429.18</v>
      </c>
      <c r="P22" s="107">
        <f>Month!P187</f>
        <v>203.88</v>
      </c>
      <c r="Q22" s="45">
        <f>Month!Q187</f>
        <v>1633.06</v>
      </c>
      <c r="R22" s="46">
        <f>Month!R187</f>
        <v>1694.47</v>
      </c>
      <c r="S22" s="46">
        <f>Month!S187</f>
        <v>2727.58</v>
      </c>
      <c r="T22" s="66">
        <f>Month!T187</f>
        <v>9173.32</v>
      </c>
      <c r="U22" s="46">
        <f>Month!U187</f>
        <v>3094.58</v>
      </c>
      <c r="V22" s="46">
        <f>Month!V187</f>
        <v>12111.57</v>
      </c>
      <c r="W22" s="66">
        <f>Month!W187</f>
        <v>15206.14</v>
      </c>
    </row>
    <row r="23" spans="1:23" x14ac:dyDescent="0.35">
      <c r="A23" s="39">
        <v>2010</v>
      </c>
      <c r="B23" s="42">
        <f>Month!B199</f>
        <v>2671.93</v>
      </c>
      <c r="C23" s="42">
        <f>Month!C199</f>
        <v>1438.04</v>
      </c>
      <c r="D23" s="45">
        <f>Month!D199</f>
        <v>4109.97</v>
      </c>
      <c r="E23" s="42">
        <f>Month!E199</f>
        <v>954.73</v>
      </c>
      <c r="F23" s="46">
        <f>Month!F199</f>
        <v>94.15</v>
      </c>
      <c r="G23" s="45">
        <f>Month!G199</f>
        <v>1048.8800000000001</v>
      </c>
      <c r="H23" s="42">
        <f>Month!H199</f>
        <v>520.07000000000005</v>
      </c>
      <c r="I23" s="42">
        <f>Month!I199</f>
        <v>210</v>
      </c>
      <c r="J23" s="66">
        <f>Month!J199</f>
        <v>5888.92</v>
      </c>
      <c r="K23" s="69">
        <f>Month!K199</f>
        <v>793.09</v>
      </c>
      <c r="L23" s="105" t="str">
        <f>Month!L199</f>
        <v>[x]</v>
      </c>
      <c r="M23" s="107" t="str">
        <f>Month!M199</f>
        <v>[x]</v>
      </c>
      <c r="N23" s="111">
        <f>Month!N199</f>
        <v>1945.64</v>
      </c>
      <c r="O23" s="105">
        <f>Month!O199</f>
        <v>1188.3599999999999</v>
      </c>
      <c r="P23" s="107">
        <f>Month!P199</f>
        <v>208.84</v>
      </c>
      <c r="Q23" s="45">
        <f>Month!Q199</f>
        <v>1397.2</v>
      </c>
      <c r="R23" s="46">
        <f>Month!R199</f>
        <v>1465.1</v>
      </c>
      <c r="S23" s="46">
        <f>Month!S199</f>
        <v>2562.6</v>
      </c>
      <c r="T23" s="66">
        <f>Month!T199</f>
        <v>8163.63</v>
      </c>
      <c r="U23" s="46">
        <f>Month!U199</f>
        <v>2772.6</v>
      </c>
      <c r="V23" s="46">
        <f>Month!V199</f>
        <v>11279.96</v>
      </c>
      <c r="W23" s="66">
        <f>Month!W199</f>
        <v>14052.55</v>
      </c>
    </row>
    <row r="24" spans="1:23" x14ac:dyDescent="0.35">
      <c r="A24" s="39">
        <v>2011</v>
      </c>
      <c r="B24" s="42">
        <f>Month!B211</f>
        <v>2521.27</v>
      </c>
      <c r="C24" s="42">
        <f>Month!C211</f>
        <v>1368.02</v>
      </c>
      <c r="D24" s="45">
        <f>Month!D211</f>
        <v>3889.29</v>
      </c>
      <c r="E24" s="42">
        <f>Month!E211</f>
        <v>608.48</v>
      </c>
      <c r="F24" s="46">
        <f>Month!F211</f>
        <v>85.6</v>
      </c>
      <c r="G24" s="45">
        <f>Month!G211</f>
        <v>694.07</v>
      </c>
      <c r="H24" s="42">
        <f>Month!H211</f>
        <v>539.57000000000005</v>
      </c>
      <c r="I24" s="42">
        <f>Month!I211</f>
        <v>151</v>
      </c>
      <c r="J24" s="66">
        <f>Month!J211</f>
        <v>5273.94</v>
      </c>
      <c r="K24" s="69">
        <f>Month!K211</f>
        <v>693.09</v>
      </c>
      <c r="L24" s="105" t="str">
        <f>Month!L211</f>
        <v>[x]</v>
      </c>
      <c r="M24" s="107" t="str">
        <f>Month!M211</f>
        <v>[x]</v>
      </c>
      <c r="N24" s="111">
        <f>Month!N211</f>
        <v>1949.29</v>
      </c>
      <c r="O24" s="105">
        <f>Month!O211</f>
        <v>1215.8</v>
      </c>
      <c r="P24" s="107">
        <f>Month!P211</f>
        <v>237.93</v>
      </c>
      <c r="Q24" s="45">
        <f>Month!Q211</f>
        <v>1453.74</v>
      </c>
      <c r="R24" s="46">
        <f>Month!R211</f>
        <v>1372.62</v>
      </c>
      <c r="S24" s="46">
        <f>Month!S211</f>
        <v>2100.4499999999998</v>
      </c>
      <c r="T24" s="66">
        <f>Month!T211</f>
        <v>7569.18</v>
      </c>
      <c r="U24" s="46">
        <f>Month!U211</f>
        <v>2251.4499999999998</v>
      </c>
      <c r="V24" s="46">
        <f>Month!V211</f>
        <v>10591.67</v>
      </c>
      <c r="W24" s="66">
        <f>Month!W211</f>
        <v>12843.12</v>
      </c>
    </row>
    <row r="25" spans="1:23" x14ac:dyDescent="0.35">
      <c r="A25" s="39">
        <v>2012</v>
      </c>
      <c r="B25" s="42">
        <f>Month!B223</f>
        <v>2656.85</v>
      </c>
      <c r="C25" s="42">
        <f>Month!C223</f>
        <v>1171.71</v>
      </c>
      <c r="D25" s="45">
        <f>Month!D223</f>
        <v>3828.56</v>
      </c>
      <c r="E25" s="42">
        <f>Month!E223</f>
        <v>1070.79</v>
      </c>
      <c r="F25" s="46">
        <f>Month!F223</f>
        <v>122.9</v>
      </c>
      <c r="G25" s="45">
        <f>Month!G223</f>
        <v>1193.69</v>
      </c>
      <c r="H25" s="42">
        <f>Month!H223</f>
        <v>472.96</v>
      </c>
      <c r="I25" s="42">
        <f>Month!I223</f>
        <v>195</v>
      </c>
      <c r="J25" s="66">
        <f>Month!J223</f>
        <v>5690.21</v>
      </c>
      <c r="K25" s="69">
        <f>Month!K223</f>
        <v>599.58000000000004</v>
      </c>
      <c r="L25" s="105" t="str">
        <f>Month!L223</f>
        <v>[x]</v>
      </c>
      <c r="M25" s="107" t="str">
        <f>Month!M223</f>
        <v>[x]</v>
      </c>
      <c r="N25" s="111">
        <f>Month!N223</f>
        <v>1931.3</v>
      </c>
      <c r="O25" s="105">
        <f>Month!O223</f>
        <v>1228.58</v>
      </c>
      <c r="P25" s="107">
        <f>Month!P223</f>
        <v>198.4</v>
      </c>
      <c r="Q25" s="45">
        <f>Month!Q223</f>
        <v>1426.98</v>
      </c>
      <c r="R25" s="46">
        <f>Month!R223</f>
        <v>1336.6</v>
      </c>
      <c r="S25" s="46">
        <f>Month!S223</f>
        <v>2440.5500000000002</v>
      </c>
      <c r="T25" s="66">
        <f>Month!T223</f>
        <v>7735.01</v>
      </c>
      <c r="U25" s="46">
        <f>Month!U223</f>
        <v>2635.55</v>
      </c>
      <c r="V25" s="46">
        <f>Month!V223</f>
        <v>10789.67</v>
      </c>
      <c r="W25" s="66">
        <f>Month!W223</f>
        <v>13425.22</v>
      </c>
    </row>
    <row r="26" spans="1:23" x14ac:dyDescent="0.35">
      <c r="A26" s="39">
        <v>2013</v>
      </c>
      <c r="B26" s="42">
        <f>Month!B235</f>
        <v>2575.4499999999998</v>
      </c>
      <c r="C26" s="42">
        <f>Month!C235</f>
        <v>1017.02</v>
      </c>
      <c r="D26" s="45">
        <f>Month!D235</f>
        <v>3592.47</v>
      </c>
      <c r="E26" s="42">
        <f>Month!E235</f>
        <v>999.92</v>
      </c>
      <c r="F26" s="46">
        <f>Month!F235</f>
        <v>102.52</v>
      </c>
      <c r="G26" s="45">
        <f>Month!G235</f>
        <v>1102.44</v>
      </c>
      <c r="H26" s="42">
        <f>Month!H235</f>
        <v>512.54</v>
      </c>
      <c r="I26" s="42">
        <f>Month!I235</f>
        <v>1469.29</v>
      </c>
      <c r="J26" s="66">
        <f>Month!J235</f>
        <v>6676.73</v>
      </c>
      <c r="K26" s="69">
        <f>Month!K235</f>
        <v>1041.1099999999999</v>
      </c>
      <c r="L26" s="105">
        <f>Month!L235</f>
        <v>1153.95</v>
      </c>
      <c r="M26" s="107">
        <f>Month!M235</f>
        <v>385.33</v>
      </c>
      <c r="N26" s="111">
        <f>Month!N235</f>
        <v>1539.29</v>
      </c>
      <c r="O26" s="105">
        <f>Month!O235</f>
        <v>1140.54</v>
      </c>
      <c r="P26" s="107">
        <f>Month!P235</f>
        <v>278.75</v>
      </c>
      <c r="Q26" s="45">
        <f>Month!Q235</f>
        <v>1419.29</v>
      </c>
      <c r="R26" s="46">
        <f>Month!R235</f>
        <v>1096.44</v>
      </c>
      <c r="S26" s="46">
        <f>Month!S235</f>
        <v>2432.09</v>
      </c>
      <c r="T26" s="66">
        <f>Month!T235</f>
        <v>7528.21</v>
      </c>
      <c r="U26" s="46">
        <f>Month!U235</f>
        <v>3901.37</v>
      </c>
      <c r="V26" s="46">
        <f>Month!V235</f>
        <v>10303.58</v>
      </c>
      <c r="W26" s="66">
        <f>Month!W235</f>
        <v>14204.95</v>
      </c>
    </row>
    <row r="27" spans="1:23" x14ac:dyDescent="0.35">
      <c r="A27" s="39">
        <v>2014</v>
      </c>
      <c r="B27" s="42">
        <f>Month!B247</f>
        <v>2752.62</v>
      </c>
      <c r="C27" s="42">
        <f>Month!C247</f>
        <v>1123.45</v>
      </c>
      <c r="D27" s="45">
        <f>Month!D247</f>
        <v>3876.07</v>
      </c>
      <c r="E27" s="42">
        <f>Month!E247</f>
        <v>1041.8699999999999</v>
      </c>
      <c r="F27" s="46">
        <f>Month!F247</f>
        <v>104.96</v>
      </c>
      <c r="G27" s="45">
        <f>Month!G247</f>
        <v>1146.83</v>
      </c>
      <c r="H27" s="42">
        <f>Month!H247</f>
        <v>460.03</v>
      </c>
      <c r="I27" s="42">
        <f>Month!I247</f>
        <v>1727.9</v>
      </c>
      <c r="J27" s="66">
        <f>Month!J247</f>
        <v>7210.83</v>
      </c>
      <c r="K27" s="69">
        <f>Month!K247</f>
        <v>947</v>
      </c>
      <c r="L27" s="105">
        <f>Month!L247</f>
        <v>1256.76</v>
      </c>
      <c r="M27" s="107">
        <f>Month!M247</f>
        <v>399.39</v>
      </c>
      <c r="N27" s="111">
        <f>Month!N247</f>
        <v>1656.16</v>
      </c>
      <c r="O27" s="105">
        <f>Month!O247</f>
        <v>942.9</v>
      </c>
      <c r="P27" s="107">
        <f>Month!P247</f>
        <v>235.08</v>
      </c>
      <c r="Q27" s="45">
        <f>Month!Q247</f>
        <v>1177.98</v>
      </c>
      <c r="R27" s="46">
        <f>Month!R247</f>
        <v>1026.42</v>
      </c>
      <c r="S27" s="46">
        <f>Month!S247</f>
        <v>2063.61</v>
      </c>
      <c r="T27" s="66">
        <f>Month!T247</f>
        <v>6871.16</v>
      </c>
      <c r="U27" s="46">
        <f>Month!U247</f>
        <v>3791.51</v>
      </c>
      <c r="V27" s="46">
        <f>Month!V247</f>
        <v>10290.49</v>
      </c>
      <c r="W27" s="66">
        <f>Month!W247</f>
        <v>14081.99</v>
      </c>
    </row>
    <row r="28" spans="1:23" x14ac:dyDescent="0.35">
      <c r="A28" s="39">
        <v>2015</v>
      </c>
      <c r="B28" s="42">
        <f>Month!B259</f>
        <v>2286.37</v>
      </c>
      <c r="C28" s="42">
        <f>Month!C259</f>
        <v>869.51</v>
      </c>
      <c r="D28" s="45">
        <f>Month!D259</f>
        <v>3155.88</v>
      </c>
      <c r="E28" s="42">
        <f>Month!E259</f>
        <v>1496.59</v>
      </c>
      <c r="F28" s="46">
        <f>Month!F259</f>
        <v>132.54</v>
      </c>
      <c r="G28" s="45">
        <f>Month!G259</f>
        <v>1629.13</v>
      </c>
      <c r="H28" s="42">
        <f>Month!H259</f>
        <v>499.36</v>
      </c>
      <c r="I28" s="42">
        <f>Month!I259</f>
        <v>2289.13</v>
      </c>
      <c r="J28" s="66">
        <f>Month!J259</f>
        <v>7573.5</v>
      </c>
      <c r="K28" s="69">
        <f>Month!K259</f>
        <v>1084.46</v>
      </c>
      <c r="L28" s="105">
        <f>Month!L259</f>
        <v>1351.19</v>
      </c>
      <c r="M28" s="107">
        <f>Month!M259</f>
        <v>507.11</v>
      </c>
      <c r="N28" s="111">
        <f>Month!N259</f>
        <v>1858.3</v>
      </c>
      <c r="O28" s="105">
        <f>Month!O259</f>
        <v>1143.72</v>
      </c>
      <c r="P28" s="107">
        <f>Month!P259</f>
        <v>281.42</v>
      </c>
      <c r="Q28" s="45">
        <f>Month!Q259</f>
        <v>1425.13</v>
      </c>
      <c r="R28" s="46">
        <f>Month!R259</f>
        <v>1106.42</v>
      </c>
      <c r="S28" s="46">
        <f>Month!S259</f>
        <v>2022.49</v>
      </c>
      <c r="T28" s="66">
        <f>Month!T259</f>
        <v>7496.8</v>
      </c>
      <c r="U28" s="46">
        <f>Month!U259</f>
        <v>4311.63</v>
      </c>
      <c r="V28" s="46">
        <f>Month!V259</f>
        <v>10758.68</v>
      </c>
      <c r="W28" s="66">
        <f>Month!W259</f>
        <v>15070.3</v>
      </c>
    </row>
    <row r="29" spans="1:23" x14ac:dyDescent="0.35">
      <c r="A29" s="39">
        <v>2016</v>
      </c>
      <c r="B29" s="42">
        <f>Month!B271</f>
        <v>2106.61</v>
      </c>
      <c r="C29" s="42">
        <f>Month!C271</f>
        <v>981.87</v>
      </c>
      <c r="D29" s="45">
        <f>Month!D271</f>
        <v>3088.48</v>
      </c>
      <c r="E29" s="42">
        <f>Month!E271</f>
        <v>1681.51</v>
      </c>
      <c r="F29" s="46">
        <f>Month!F271</f>
        <v>113.88</v>
      </c>
      <c r="G29" s="45">
        <f>Month!G271</f>
        <v>1795.4</v>
      </c>
      <c r="H29" s="42">
        <f>Month!H271</f>
        <v>525.63</v>
      </c>
      <c r="I29" s="42">
        <f>Month!I271</f>
        <v>2006.26</v>
      </c>
      <c r="J29" s="66">
        <f>Month!J271</f>
        <v>7415.77</v>
      </c>
      <c r="K29" s="69">
        <f>Month!K271</f>
        <v>1074.1500000000001</v>
      </c>
      <c r="L29" s="42">
        <f>Month!L271</f>
        <v>1317.81</v>
      </c>
      <c r="M29" s="46">
        <f>Month!M271</f>
        <v>473.36</v>
      </c>
      <c r="N29" s="45">
        <f>Month!N271</f>
        <v>1791.17</v>
      </c>
      <c r="O29" s="42">
        <f>Month!O271</f>
        <v>1023.23</v>
      </c>
      <c r="P29" s="46">
        <f>Month!P271</f>
        <v>243.73</v>
      </c>
      <c r="Q29" s="45">
        <f>Month!Q271</f>
        <v>1266.95</v>
      </c>
      <c r="R29" s="46">
        <f>Month!R271</f>
        <v>905.19</v>
      </c>
      <c r="S29" s="46">
        <f>Month!S271</f>
        <v>2082.35</v>
      </c>
      <c r="T29" s="66">
        <f>Month!T271</f>
        <v>7119.81</v>
      </c>
      <c r="U29" s="46">
        <f>Month!U271</f>
        <v>4088.61</v>
      </c>
      <c r="V29" s="46">
        <f>Month!V271</f>
        <v>10446.969999999999</v>
      </c>
      <c r="W29" s="66">
        <f>Month!W271</f>
        <v>14535.58</v>
      </c>
    </row>
    <row r="30" spans="1:23" x14ac:dyDescent="0.35">
      <c r="A30" s="39">
        <v>2017</v>
      </c>
      <c r="B30" s="42">
        <f>Month!B283</f>
        <v>2218.86</v>
      </c>
      <c r="C30" s="42">
        <f>Month!C283</f>
        <v>1038.69</v>
      </c>
      <c r="D30" s="45">
        <f>Month!D283</f>
        <v>3257.55</v>
      </c>
      <c r="E30" s="42">
        <f>Month!E283</f>
        <v>234.9</v>
      </c>
      <c r="F30" s="46">
        <f>Month!F283</f>
        <v>0</v>
      </c>
      <c r="G30" s="45">
        <f>Month!G283</f>
        <v>234.9</v>
      </c>
      <c r="H30" s="42">
        <f>Month!H283</f>
        <v>0</v>
      </c>
      <c r="I30" s="42">
        <f>Month!I283</f>
        <v>2120.7199999999998</v>
      </c>
      <c r="J30" s="66">
        <f>Month!J283</f>
        <v>5613.18</v>
      </c>
      <c r="K30" s="69">
        <f>Month!K283</f>
        <v>1123.3399999999999</v>
      </c>
      <c r="L30" s="42">
        <f>Month!L283</f>
        <v>1281.26</v>
      </c>
      <c r="M30" s="46">
        <f>Month!M283</f>
        <v>522.21</v>
      </c>
      <c r="N30" s="45">
        <f>Month!N283</f>
        <v>1803.46</v>
      </c>
      <c r="O30" s="42">
        <f>Month!O283</f>
        <v>1014.78</v>
      </c>
      <c r="P30" s="46">
        <f>Month!P283</f>
        <v>185.04</v>
      </c>
      <c r="Q30" s="45">
        <f>Month!Q283</f>
        <v>1199.82</v>
      </c>
      <c r="R30" s="46">
        <f>Month!R283</f>
        <v>1033.4100000000001</v>
      </c>
      <c r="S30" s="46">
        <f>Month!S283</f>
        <v>2125.77</v>
      </c>
      <c r="T30" s="66">
        <f>Month!T283</f>
        <v>7285.81</v>
      </c>
      <c r="U30" s="46">
        <f>Month!U283</f>
        <v>4246.49</v>
      </c>
      <c r="V30" s="46">
        <f>Month!V283</f>
        <v>8652.49</v>
      </c>
      <c r="W30" s="66">
        <f>Month!W283</f>
        <v>12898.98</v>
      </c>
    </row>
    <row r="31" spans="1:23" x14ac:dyDescent="0.35">
      <c r="A31" s="39">
        <v>2018</v>
      </c>
      <c r="B31" s="42">
        <f>Month!B295</f>
        <v>1918.6</v>
      </c>
      <c r="C31" s="42">
        <f>Month!C295</f>
        <v>1014.69</v>
      </c>
      <c r="D31" s="45">
        <f>Month!D295</f>
        <v>2933.3</v>
      </c>
      <c r="E31" s="42">
        <f>Month!E295</f>
        <v>1169.19</v>
      </c>
      <c r="F31" s="46">
        <f>Month!F295</f>
        <v>88.33</v>
      </c>
      <c r="G31" s="45">
        <f>Month!G295</f>
        <v>1257.52</v>
      </c>
      <c r="H31" s="42">
        <f>Month!H295</f>
        <v>615.38</v>
      </c>
      <c r="I31" s="42">
        <f>Month!I295</f>
        <v>2054.5</v>
      </c>
      <c r="J31" s="66">
        <f>Month!J295</f>
        <v>6860.7</v>
      </c>
      <c r="K31" s="69">
        <f>Month!K295</f>
        <v>1169.8</v>
      </c>
      <c r="L31" s="42">
        <f>Month!L295</f>
        <v>1497.79</v>
      </c>
      <c r="M31" s="46">
        <f>Month!M295</f>
        <v>518.67999999999995</v>
      </c>
      <c r="N31" s="45">
        <f>Month!N295</f>
        <v>2016.46</v>
      </c>
      <c r="O31" s="42">
        <f>Month!O295</f>
        <v>911.73</v>
      </c>
      <c r="P31" s="46">
        <f>Month!P295</f>
        <v>187</v>
      </c>
      <c r="Q31" s="45">
        <f>Month!Q295</f>
        <v>1098.72</v>
      </c>
      <c r="R31" s="46">
        <f>Month!R295</f>
        <v>928.41</v>
      </c>
      <c r="S31" s="46">
        <f>Month!S295</f>
        <v>2362.56</v>
      </c>
      <c r="T31" s="66">
        <f>Month!T295</f>
        <v>7575.95</v>
      </c>
      <c r="U31" s="46">
        <f>Month!U295</f>
        <v>4417.0600000000004</v>
      </c>
      <c r="V31" s="46">
        <f>Month!V295</f>
        <v>10019.59</v>
      </c>
      <c r="W31" s="66">
        <f>Month!W295</f>
        <v>14436.65</v>
      </c>
    </row>
    <row r="32" spans="1:23" x14ac:dyDescent="0.35">
      <c r="A32" s="39">
        <v>2019</v>
      </c>
      <c r="B32" s="42">
        <f>Month!B307</f>
        <v>2147.27</v>
      </c>
      <c r="C32" s="42">
        <f>Month!C307</f>
        <v>921.1</v>
      </c>
      <c r="D32" s="45">
        <f>Month!D307</f>
        <v>3068.37</v>
      </c>
      <c r="E32" s="42">
        <f>Month!E307</f>
        <v>865.09</v>
      </c>
      <c r="F32" s="46">
        <f>Month!F307</f>
        <v>97.28</v>
      </c>
      <c r="G32" s="45">
        <f>Month!G307</f>
        <v>962.37</v>
      </c>
      <c r="H32" s="42">
        <f>Month!H307</f>
        <v>875.32</v>
      </c>
      <c r="I32" s="42">
        <f>Month!I307</f>
        <v>1845.83</v>
      </c>
      <c r="J32" s="66">
        <f>Month!J307</f>
        <v>6751.88</v>
      </c>
      <c r="K32" s="69">
        <f>Month!K307</f>
        <v>1030.6600000000001</v>
      </c>
      <c r="L32" s="42">
        <f>Month!L307</f>
        <v>1522.97</v>
      </c>
      <c r="M32" s="46">
        <f>Month!M307</f>
        <v>469.23</v>
      </c>
      <c r="N32" s="45">
        <f>Month!N307</f>
        <v>1992.2</v>
      </c>
      <c r="O32" s="42">
        <f>Month!O307</f>
        <v>1033.58</v>
      </c>
      <c r="P32" s="46">
        <f>Month!P307</f>
        <v>186.9</v>
      </c>
      <c r="Q32" s="45">
        <f>Month!Q307</f>
        <v>1220.49</v>
      </c>
      <c r="R32" s="46">
        <f>Month!R307</f>
        <v>1300.1300000000001</v>
      </c>
      <c r="S32" s="46">
        <f>Month!S307</f>
        <v>2590.83</v>
      </c>
      <c r="T32" s="66">
        <f>Month!T307</f>
        <v>8134.31</v>
      </c>
      <c r="U32" s="46">
        <f>Month!U307</f>
        <v>4436.66</v>
      </c>
      <c r="V32" s="46">
        <f>Month!V307</f>
        <v>10449.530000000001</v>
      </c>
      <c r="W32" s="66">
        <f>Month!W307</f>
        <v>14886.19</v>
      </c>
    </row>
    <row r="33" spans="1:23" x14ac:dyDescent="0.35">
      <c r="A33" s="39">
        <v>2020</v>
      </c>
      <c r="B33" s="42">
        <f>Month!B319</f>
        <v>2073.42</v>
      </c>
      <c r="C33" s="42">
        <f>Month!C319</f>
        <v>852.41</v>
      </c>
      <c r="D33" s="45">
        <f>Month!D319</f>
        <v>2925.82</v>
      </c>
      <c r="E33" s="42">
        <f>Month!E319</f>
        <v>944.95</v>
      </c>
      <c r="F33" s="46">
        <f>Month!F319</f>
        <v>92.06</v>
      </c>
      <c r="G33" s="45">
        <f>Month!G319</f>
        <v>1037.01</v>
      </c>
      <c r="H33" s="42">
        <f>Month!H319</f>
        <v>776.75</v>
      </c>
      <c r="I33" s="42">
        <f>Month!I319</f>
        <v>1515.5</v>
      </c>
      <c r="J33" s="66">
        <f>Month!J319</f>
        <v>6255.08</v>
      </c>
      <c r="K33" s="69">
        <f>Month!K319</f>
        <v>1283</v>
      </c>
      <c r="L33" s="42">
        <f>Month!L319</f>
        <v>1704.64</v>
      </c>
      <c r="M33" s="46">
        <f>Month!M319</f>
        <v>420.73</v>
      </c>
      <c r="N33" s="45">
        <f>Month!N319</f>
        <v>2125.36</v>
      </c>
      <c r="O33" s="42">
        <f>Month!O319</f>
        <v>1267.27</v>
      </c>
      <c r="P33" s="46">
        <f>Month!P319</f>
        <v>235.6</v>
      </c>
      <c r="Q33" s="45">
        <f>Month!Q319</f>
        <v>1502.87</v>
      </c>
      <c r="R33" s="46">
        <f>Month!R319</f>
        <v>1224.4100000000001</v>
      </c>
      <c r="S33" s="46">
        <f>Month!S319</f>
        <v>2302.7800000000002</v>
      </c>
      <c r="T33" s="66">
        <f>Month!T319</f>
        <v>8438.43</v>
      </c>
      <c r="U33" s="46">
        <f>Month!U319</f>
        <v>3818.28</v>
      </c>
      <c r="V33" s="46">
        <f>Month!V319</f>
        <v>10875.23</v>
      </c>
      <c r="W33" s="66">
        <f>Month!W319</f>
        <v>14693.51</v>
      </c>
    </row>
    <row r="34" spans="1:23" x14ac:dyDescent="0.35">
      <c r="A34" s="53">
        <v>2021</v>
      </c>
      <c r="B34" s="42">
        <f>Month!B331</f>
        <v>2075.15</v>
      </c>
      <c r="C34" s="42">
        <f>Month!C331</f>
        <v>921.68</v>
      </c>
      <c r="D34" s="45">
        <f>Month!D331</f>
        <v>2996.83</v>
      </c>
      <c r="E34" s="42">
        <f>Month!E331</f>
        <v>861.37</v>
      </c>
      <c r="F34" s="46">
        <f>Month!F331</f>
        <v>114.01</v>
      </c>
      <c r="G34" s="45">
        <f>Month!G331</f>
        <v>975.38</v>
      </c>
      <c r="H34" s="42">
        <f>Month!H331</f>
        <v>617.66</v>
      </c>
      <c r="I34" s="42">
        <f>Month!I331</f>
        <v>595.24</v>
      </c>
      <c r="J34" s="66">
        <f>Month!J331</f>
        <v>5185.1099999999997</v>
      </c>
      <c r="K34" s="69">
        <f>Month!K331</f>
        <v>1136.8800000000001</v>
      </c>
      <c r="L34" s="42">
        <f>Month!L331</f>
        <v>1126.92</v>
      </c>
      <c r="M34" s="46">
        <f>Month!M331</f>
        <v>483.31</v>
      </c>
      <c r="N34" s="45">
        <f>Month!N331</f>
        <v>1610.23</v>
      </c>
      <c r="O34" s="42">
        <f>Month!O331</f>
        <v>718.16</v>
      </c>
      <c r="P34" s="42">
        <f>Month!P331</f>
        <v>187.86</v>
      </c>
      <c r="Q34" s="45">
        <f>Month!Q331</f>
        <v>906.02</v>
      </c>
      <c r="R34" s="42">
        <f>Month!R331</f>
        <v>1118.08</v>
      </c>
      <c r="S34" s="42">
        <f>Month!S331</f>
        <v>127.49</v>
      </c>
      <c r="T34" s="66">
        <f>Month!T331</f>
        <v>4898.6899999999996</v>
      </c>
      <c r="U34" s="42">
        <f>Month!U331</f>
        <v>722.72</v>
      </c>
      <c r="V34" s="42">
        <f>Month!V331</f>
        <v>9361.08</v>
      </c>
      <c r="W34" s="66">
        <f>Month!W331</f>
        <v>10083.799999999999</v>
      </c>
    </row>
    <row r="35" spans="1:23" x14ac:dyDescent="0.35">
      <c r="A35" s="53">
        <v>2022</v>
      </c>
      <c r="B35" s="42">
        <f>Month!B343</f>
        <v>1730.21</v>
      </c>
      <c r="C35" s="42">
        <f>Month!C343</f>
        <v>990.92</v>
      </c>
      <c r="D35" s="45">
        <f>Month!D343</f>
        <v>2721.13</v>
      </c>
      <c r="E35" s="42">
        <f>Month!E343</f>
        <v>764.15</v>
      </c>
      <c r="F35" s="46">
        <f>Month!F343</f>
        <v>110.93</v>
      </c>
      <c r="G35" s="45">
        <f>Month!G343</f>
        <v>875.08</v>
      </c>
      <c r="H35" s="42">
        <f>Month!H343</f>
        <v>580</v>
      </c>
      <c r="I35" s="42">
        <f>Month!I343</f>
        <v>76.97</v>
      </c>
      <c r="J35" s="66">
        <f>Month!J343</f>
        <v>4253.18</v>
      </c>
      <c r="K35" s="69">
        <f>Month!K343</f>
        <v>934.02</v>
      </c>
      <c r="L35" s="42">
        <f>Month!L343</f>
        <v>1132.47</v>
      </c>
      <c r="M35" s="46">
        <f>Month!M343</f>
        <v>446.05</v>
      </c>
      <c r="N35" s="45">
        <f>Month!N343</f>
        <v>1578.51</v>
      </c>
      <c r="O35" s="42">
        <f>Month!O343</f>
        <v>719.6</v>
      </c>
      <c r="P35" s="42">
        <f>Month!P343</f>
        <v>118.49</v>
      </c>
      <c r="Q35" s="45">
        <f>Month!Q343</f>
        <v>838.09</v>
      </c>
      <c r="R35" s="42">
        <f>Month!R343</f>
        <v>1199.45</v>
      </c>
      <c r="S35" s="42">
        <f>Month!S343</f>
        <v>-71.010000000000005</v>
      </c>
      <c r="T35" s="66">
        <f>Month!T343</f>
        <v>4479.0600000000004</v>
      </c>
      <c r="U35" s="42">
        <f>Month!U343</f>
        <v>5.96</v>
      </c>
      <c r="V35" s="42">
        <f>Month!V343</f>
        <v>8726.2900000000009</v>
      </c>
      <c r="W35" s="66">
        <f>Month!W343</f>
        <v>8732.24</v>
      </c>
    </row>
    <row r="36" spans="1:23" x14ac:dyDescent="0.35">
      <c r="A36" s="53">
        <v>2023</v>
      </c>
      <c r="B36" s="42">
        <f>Month!B355</f>
        <v>2087.73</v>
      </c>
      <c r="C36" s="42">
        <f>Month!C355</f>
        <v>856.14</v>
      </c>
      <c r="D36" s="45">
        <f>Month!D355</f>
        <v>2943.87</v>
      </c>
      <c r="E36" s="42">
        <f>Month!E355</f>
        <v>984.22</v>
      </c>
      <c r="F36" s="46">
        <f>Month!F355</f>
        <v>127.54</v>
      </c>
      <c r="G36" s="45">
        <f>Month!G355</f>
        <v>1111.75</v>
      </c>
      <c r="H36" s="42">
        <f>Month!H355</f>
        <v>829.15</v>
      </c>
      <c r="I36" s="42">
        <f>Month!I355</f>
        <v>213.24</v>
      </c>
      <c r="J36" s="66">
        <f>Month!J355</f>
        <v>5098.0200000000004</v>
      </c>
      <c r="K36" s="69">
        <f>Month!K355</f>
        <v>970.39</v>
      </c>
      <c r="L36" s="42">
        <f>Month!L355</f>
        <v>1007.13</v>
      </c>
      <c r="M36" s="46">
        <f>Month!M355</f>
        <v>445.16</v>
      </c>
      <c r="N36" s="45">
        <f>Month!N355</f>
        <v>1452.3</v>
      </c>
      <c r="O36" s="42">
        <f>Month!O355</f>
        <v>897.57</v>
      </c>
      <c r="P36" s="42">
        <f>Month!P355</f>
        <v>146.79</v>
      </c>
      <c r="Q36" s="45">
        <f>Month!Q355</f>
        <v>1044.3699999999999</v>
      </c>
      <c r="R36" s="42">
        <f>Month!R355</f>
        <v>1085.7</v>
      </c>
      <c r="S36" s="42">
        <f>Month!S355</f>
        <v>-41.94</v>
      </c>
      <c r="T36" s="66">
        <f>Month!T355</f>
        <v>4510.8100000000004</v>
      </c>
      <c r="U36" s="42">
        <f>Month!U355</f>
        <v>171.31</v>
      </c>
      <c r="V36" s="42">
        <f>Month!V355</f>
        <v>9437.5300000000007</v>
      </c>
      <c r="W36" s="66">
        <f>Month!W355</f>
        <v>9608.83</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1"/>
  <sheetViews>
    <sheetView showGridLines="0" zoomScaleNormal="100" workbookViewId="0">
      <pane xSplit="1" ySplit="7" topLeftCell="B120" activePane="bottomRight" state="frozen"/>
      <selection pane="topRight" activeCell="B1" sqref="B1"/>
      <selection pane="bottomLeft" activeCell="A8" sqref="A8"/>
      <selection pane="bottomRight" activeCell="A120" sqref="A120"/>
    </sheetView>
  </sheetViews>
  <sheetFormatPr defaultRowHeight="15.5" x14ac:dyDescent="0.35"/>
  <cols>
    <col min="1" max="1" width="27.81640625" style="1" customWidth="1"/>
    <col min="2" max="3" width="13.54296875" style="1" customWidth="1"/>
    <col min="4" max="4" width="13.54296875" style="63" customWidth="1"/>
    <col min="5" max="6" width="13.54296875" style="1" customWidth="1"/>
    <col min="7" max="7" width="13.54296875" style="63" customWidth="1"/>
    <col min="8" max="16" width="13.54296875" style="1" customWidth="1"/>
    <col min="17" max="17" width="13.54296875" style="63" customWidth="1"/>
    <col min="18" max="19" width="13.54296875" style="1" customWidth="1"/>
    <col min="20" max="20" width="13.54296875" style="63" customWidth="1"/>
    <col min="21" max="22" width="13.54296875" style="1" customWidth="1"/>
    <col min="23" max="23" width="13.54296875" style="63" customWidth="1"/>
    <col min="24" max="255" width="8.54296875" style="1"/>
    <col min="256" max="256" width="9.1796875" style="1" customWidth="1"/>
    <col min="257" max="257" width="10.1796875" style="1" bestFit="1" customWidth="1"/>
    <col min="258" max="259" width="9.1796875" style="1" bestFit="1" customWidth="1"/>
    <col min="260" max="260" width="8.1796875" style="1" bestFit="1" customWidth="1"/>
    <col min="261" max="261" width="13" style="1" customWidth="1"/>
    <col min="262" max="262" width="13.1796875" style="1" customWidth="1"/>
    <col min="263" max="263" width="10.1796875" style="1" bestFit="1" customWidth="1"/>
    <col min="264" max="264" width="9.1796875" style="1" bestFit="1" customWidth="1"/>
    <col min="265" max="265" width="12.54296875" style="1" customWidth="1"/>
    <col min="266" max="266" width="8.1796875" style="1" bestFit="1" customWidth="1"/>
    <col min="267" max="267" width="13.1796875" style="1" bestFit="1" customWidth="1"/>
    <col min="268" max="268" width="11.1796875" style="1" customWidth="1"/>
    <col min="269" max="269" width="14.1796875" style="1" bestFit="1" customWidth="1"/>
    <col min="270" max="270" width="11.1796875" style="1" customWidth="1"/>
    <col min="271" max="271" width="12.453125" style="1" customWidth="1"/>
    <col min="272" max="272" width="10.453125" style="1" bestFit="1" customWidth="1"/>
    <col min="273" max="511" width="8.54296875" style="1"/>
    <col min="512" max="512" width="9.1796875" style="1" customWidth="1"/>
    <col min="513" max="513" width="10.1796875" style="1" bestFit="1" customWidth="1"/>
    <col min="514" max="515" width="9.1796875" style="1" bestFit="1" customWidth="1"/>
    <col min="516" max="516" width="8.1796875" style="1" bestFit="1" customWidth="1"/>
    <col min="517" max="517" width="13" style="1" customWidth="1"/>
    <col min="518" max="518" width="13.1796875" style="1" customWidth="1"/>
    <col min="519" max="519" width="10.1796875" style="1" bestFit="1" customWidth="1"/>
    <col min="520" max="520" width="9.1796875" style="1" bestFit="1" customWidth="1"/>
    <col min="521" max="521" width="12.54296875" style="1" customWidth="1"/>
    <col min="522" max="522" width="8.1796875" style="1" bestFit="1" customWidth="1"/>
    <col min="523" max="523" width="13.1796875" style="1" bestFit="1" customWidth="1"/>
    <col min="524" max="524" width="11.1796875" style="1" customWidth="1"/>
    <col min="525" max="525" width="14.1796875" style="1" bestFit="1" customWidth="1"/>
    <col min="526" max="526" width="11.1796875" style="1" customWidth="1"/>
    <col min="527" max="527" width="12.453125" style="1" customWidth="1"/>
    <col min="528" max="528" width="10.453125" style="1" bestFit="1" customWidth="1"/>
    <col min="529" max="767" width="8.54296875" style="1"/>
    <col min="768" max="768" width="9.1796875" style="1" customWidth="1"/>
    <col min="769" max="769" width="10.1796875" style="1" bestFit="1" customWidth="1"/>
    <col min="770" max="771" width="9.1796875" style="1" bestFit="1" customWidth="1"/>
    <col min="772" max="772" width="8.1796875" style="1" bestFit="1" customWidth="1"/>
    <col min="773" max="773" width="13" style="1" customWidth="1"/>
    <col min="774" max="774" width="13.1796875" style="1" customWidth="1"/>
    <col min="775" max="775" width="10.1796875" style="1" bestFit="1" customWidth="1"/>
    <col min="776" max="776" width="9.1796875" style="1" bestFit="1" customWidth="1"/>
    <col min="777" max="777" width="12.54296875" style="1" customWidth="1"/>
    <col min="778" max="778" width="8.1796875" style="1" bestFit="1" customWidth="1"/>
    <col min="779" max="779" width="13.1796875" style="1" bestFit="1" customWidth="1"/>
    <col min="780" max="780" width="11.1796875" style="1" customWidth="1"/>
    <col min="781" max="781" width="14.1796875" style="1" bestFit="1" customWidth="1"/>
    <col min="782" max="782" width="11.1796875" style="1" customWidth="1"/>
    <col min="783" max="783" width="12.453125" style="1" customWidth="1"/>
    <col min="784" max="784" width="10.453125" style="1" bestFit="1" customWidth="1"/>
    <col min="785" max="1023" width="8.54296875" style="1"/>
    <col min="1024" max="1024" width="9.1796875" style="1" customWidth="1"/>
    <col min="1025" max="1025" width="10.1796875" style="1" bestFit="1" customWidth="1"/>
    <col min="1026" max="1027" width="9.1796875" style="1" bestFit="1" customWidth="1"/>
    <col min="1028" max="1028" width="8.1796875" style="1" bestFit="1" customWidth="1"/>
    <col min="1029" max="1029" width="13" style="1" customWidth="1"/>
    <col min="1030" max="1030" width="13.1796875" style="1" customWidth="1"/>
    <col min="1031" max="1031" width="10.1796875" style="1" bestFit="1" customWidth="1"/>
    <col min="1032" max="1032" width="9.1796875" style="1" bestFit="1" customWidth="1"/>
    <col min="1033" max="1033" width="12.54296875" style="1" customWidth="1"/>
    <col min="1034" max="1034" width="8.1796875" style="1" bestFit="1" customWidth="1"/>
    <col min="1035" max="1035" width="13.1796875" style="1" bestFit="1" customWidth="1"/>
    <col min="1036" max="1036" width="11.1796875" style="1" customWidth="1"/>
    <col min="1037" max="1037" width="14.1796875" style="1" bestFit="1" customWidth="1"/>
    <col min="1038" max="1038" width="11.1796875" style="1" customWidth="1"/>
    <col min="1039" max="1039" width="12.453125" style="1" customWidth="1"/>
    <col min="1040" max="1040" width="10.453125" style="1" bestFit="1" customWidth="1"/>
    <col min="1041" max="1279" width="8.54296875" style="1"/>
    <col min="1280" max="1280" width="9.1796875" style="1" customWidth="1"/>
    <col min="1281" max="1281" width="10.1796875" style="1" bestFit="1" customWidth="1"/>
    <col min="1282" max="1283" width="9.1796875" style="1" bestFit="1" customWidth="1"/>
    <col min="1284" max="1284" width="8.1796875" style="1" bestFit="1" customWidth="1"/>
    <col min="1285" max="1285" width="13" style="1" customWidth="1"/>
    <col min="1286" max="1286" width="13.1796875" style="1" customWidth="1"/>
    <col min="1287" max="1287" width="10.1796875" style="1" bestFit="1" customWidth="1"/>
    <col min="1288" max="1288" width="9.1796875" style="1" bestFit="1" customWidth="1"/>
    <col min="1289" max="1289" width="12.54296875" style="1" customWidth="1"/>
    <col min="1290" max="1290" width="8.1796875" style="1" bestFit="1" customWidth="1"/>
    <col min="1291" max="1291" width="13.1796875" style="1" bestFit="1" customWidth="1"/>
    <col min="1292" max="1292" width="11.1796875" style="1" customWidth="1"/>
    <col min="1293" max="1293" width="14.1796875" style="1" bestFit="1" customWidth="1"/>
    <col min="1294" max="1294" width="11.1796875" style="1" customWidth="1"/>
    <col min="1295" max="1295" width="12.453125" style="1" customWidth="1"/>
    <col min="1296" max="1296" width="10.453125" style="1" bestFit="1" customWidth="1"/>
    <col min="1297" max="1535" width="8.54296875" style="1"/>
    <col min="1536" max="1536" width="9.1796875" style="1" customWidth="1"/>
    <col min="1537" max="1537" width="10.1796875" style="1" bestFit="1" customWidth="1"/>
    <col min="1538" max="1539" width="9.1796875" style="1" bestFit="1" customWidth="1"/>
    <col min="1540" max="1540" width="8.1796875" style="1" bestFit="1" customWidth="1"/>
    <col min="1541" max="1541" width="13" style="1" customWidth="1"/>
    <col min="1542" max="1542" width="13.1796875" style="1" customWidth="1"/>
    <col min="1543" max="1543" width="10.1796875" style="1" bestFit="1" customWidth="1"/>
    <col min="1544" max="1544" width="9.1796875" style="1" bestFit="1" customWidth="1"/>
    <col min="1545" max="1545" width="12.54296875" style="1" customWidth="1"/>
    <col min="1546" max="1546" width="8.1796875" style="1" bestFit="1" customWidth="1"/>
    <col min="1547" max="1547" width="13.1796875" style="1" bestFit="1" customWidth="1"/>
    <col min="1548" max="1548" width="11.1796875" style="1" customWidth="1"/>
    <col min="1549" max="1549" width="14.1796875" style="1" bestFit="1" customWidth="1"/>
    <col min="1550" max="1550" width="11.1796875" style="1" customWidth="1"/>
    <col min="1551" max="1551" width="12.453125" style="1" customWidth="1"/>
    <col min="1552" max="1552" width="10.453125" style="1" bestFit="1" customWidth="1"/>
    <col min="1553" max="1791" width="8.54296875" style="1"/>
    <col min="1792" max="1792" width="9.1796875" style="1" customWidth="1"/>
    <col min="1793" max="1793" width="10.1796875" style="1" bestFit="1" customWidth="1"/>
    <col min="1794" max="1795" width="9.1796875" style="1" bestFit="1" customWidth="1"/>
    <col min="1796" max="1796" width="8.1796875" style="1" bestFit="1" customWidth="1"/>
    <col min="1797" max="1797" width="13" style="1" customWidth="1"/>
    <col min="1798" max="1798" width="13.1796875" style="1" customWidth="1"/>
    <col min="1799" max="1799" width="10.1796875" style="1" bestFit="1" customWidth="1"/>
    <col min="1800" max="1800" width="9.1796875" style="1" bestFit="1" customWidth="1"/>
    <col min="1801" max="1801" width="12.54296875" style="1" customWidth="1"/>
    <col min="1802" max="1802" width="8.1796875" style="1" bestFit="1" customWidth="1"/>
    <col min="1803" max="1803" width="13.1796875" style="1" bestFit="1" customWidth="1"/>
    <col min="1804" max="1804" width="11.1796875" style="1" customWidth="1"/>
    <col min="1805" max="1805" width="14.1796875" style="1" bestFit="1" customWidth="1"/>
    <col min="1806" max="1806" width="11.1796875" style="1" customWidth="1"/>
    <col min="1807" max="1807" width="12.453125" style="1" customWidth="1"/>
    <col min="1808" max="1808" width="10.453125" style="1" bestFit="1" customWidth="1"/>
    <col min="1809" max="2047" width="8.54296875" style="1"/>
    <col min="2048" max="2048" width="9.1796875" style="1" customWidth="1"/>
    <col min="2049" max="2049" width="10.1796875" style="1" bestFit="1" customWidth="1"/>
    <col min="2050" max="2051" width="9.1796875" style="1" bestFit="1" customWidth="1"/>
    <col min="2052" max="2052" width="8.1796875" style="1" bestFit="1" customWidth="1"/>
    <col min="2053" max="2053" width="13" style="1" customWidth="1"/>
    <col min="2054" max="2054" width="13.1796875" style="1" customWidth="1"/>
    <col min="2055" max="2055" width="10.1796875" style="1" bestFit="1" customWidth="1"/>
    <col min="2056" max="2056" width="9.1796875" style="1" bestFit="1" customWidth="1"/>
    <col min="2057" max="2057" width="12.54296875" style="1" customWidth="1"/>
    <col min="2058" max="2058" width="8.1796875" style="1" bestFit="1" customWidth="1"/>
    <col min="2059" max="2059" width="13.1796875" style="1" bestFit="1" customWidth="1"/>
    <col min="2060" max="2060" width="11.1796875" style="1" customWidth="1"/>
    <col min="2061" max="2061" width="14.1796875" style="1" bestFit="1" customWidth="1"/>
    <col min="2062" max="2062" width="11.1796875" style="1" customWidth="1"/>
    <col min="2063" max="2063" width="12.453125" style="1" customWidth="1"/>
    <col min="2064" max="2064" width="10.453125" style="1" bestFit="1" customWidth="1"/>
    <col min="2065" max="2303" width="8.54296875" style="1"/>
    <col min="2304" max="2304" width="9.1796875" style="1" customWidth="1"/>
    <col min="2305" max="2305" width="10.1796875" style="1" bestFit="1" customWidth="1"/>
    <col min="2306" max="2307" width="9.1796875" style="1" bestFit="1" customWidth="1"/>
    <col min="2308" max="2308" width="8.1796875" style="1" bestFit="1" customWidth="1"/>
    <col min="2309" max="2309" width="13" style="1" customWidth="1"/>
    <col min="2310" max="2310" width="13.1796875" style="1" customWidth="1"/>
    <col min="2311" max="2311" width="10.1796875" style="1" bestFit="1" customWidth="1"/>
    <col min="2312" max="2312" width="9.1796875" style="1" bestFit="1" customWidth="1"/>
    <col min="2313" max="2313" width="12.54296875" style="1" customWidth="1"/>
    <col min="2314" max="2314" width="8.1796875" style="1" bestFit="1" customWidth="1"/>
    <col min="2315" max="2315" width="13.1796875" style="1" bestFit="1" customWidth="1"/>
    <col min="2316" max="2316" width="11.1796875" style="1" customWidth="1"/>
    <col min="2317" max="2317" width="14.1796875" style="1" bestFit="1" customWidth="1"/>
    <col min="2318" max="2318" width="11.1796875" style="1" customWidth="1"/>
    <col min="2319" max="2319" width="12.453125" style="1" customWidth="1"/>
    <col min="2320" max="2320" width="10.453125" style="1" bestFit="1" customWidth="1"/>
    <col min="2321" max="2559" width="8.54296875" style="1"/>
    <col min="2560" max="2560" width="9.1796875" style="1" customWidth="1"/>
    <col min="2561" max="2561" width="10.1796875" style="1" bestFit="1" customWidth="1"/>
    <col min="2562" max="2563" width="9.1796875" style="1" bestFit="1" customWidth="1"/>
    <col min="2564" max="2564" width="8.1796875" style="1" bestFit="1" customWidth="1"/>
    <col min="2565" max="2565" width="13" style="1" customWidth="1"/>
    <col min="2566" max="2566" width="13.1796875" style="1" customWidth="1"/>
    <col min="2567" max="2567" width="10.1796875" style="1" bestFit="1" customWidth="1"/>
    <col min="2568" max="2568" width="9.1796875" style="1" bestFit="1" customWidth="1"/>
    <col min="2569" max="2569" width="12.54296875" style="1" customWidth="1"/>
    <col min="2570" max="2570" width="8.1796875" style="1" bestFit="1" customWidth="1"/>
    <col min="2571" max="2571" width="13.1796875" style="1" bestFit="1" customWidth="1"/>
    <col min="2572" max="2572" width="11.1796875" style="1" customWidth="1"/>
    <col min="2573" max="2573" width="14.1796875" style="1" bestFit="1" customWidth="1"/>
    <col min="2574" max="2574" width="11.1796875" style="1" customWidth="1"/>
    <col min="2575" max="2575" width="12.453125" style="1" customWidth="1"/>
    <col min="2576" max="2576" width="10.453125" style="1" bestFit="1" customWidth="1"/>
    <col min="2577" max="2815" width="8.54296875" style="1"/>
    <col min="2816" max="2816" width="9.1796875" style="1" customWidth="1"/>
    <col min="2817" max="2817" width="10.1796875" style="1" bestFit="1" customWidth="1"/>
    <col min="2818" max="2819" width="9.1796875" style="1" bestFit="1" customWidth="1"/>
    <col min="2820" max="2820" width="8.1796875" style="1" bestFit="1" customWidth="1"/>
    <col min="2821" max="2821" width="13" style="1" customWidth="1"/>
    <col min="2822" max="2822" width="13.1796875" style="1" customWidth="1"/>
    <col min="2823" max="2823" width="10.1796875" style="1" bestFit="1" customWidth="1"/>
    <col min="2824" max="2824" width="9.1796875" style="1" bestFit="1" customWidth="1"/>
    <col min="2825" max="2825" width="12.54296875" style="1" customWidth="1"/>
    <col min="2826" max="2826" width="8.1796875" style="1" bestFit="1" customWidth="1"/>
    <col min="2827" max="2827" width="13.1796875" style="1" bestFit="1" customWidth="1"/>
    <col min="2828" max="2828" width="11.1796875" style="1" customWidth="1"/>
    <col min="2829" max="2829" width="14.1796875" style="1" bestFit="1" customWidth="1"/>
    <col min="2830" max="2830" width="11.1796875" style="1" customWidth="1"/>
    <col min="2831" max="2831" width="12.453125" style="1" customWidth="1"/>
    <col min="2832" max="2832" width="10.453125" style="1" bestFit="1" customWidth="1"/>
    <col min="2833" max="3071" width="8.54296875" style="1"/>
    <col min="3072" max="3072" width="9.1796875" style="1" customWidth="1"/>
    <col min="3073" max="3073" width="10.1796875" style="1" bestFit="1" customWidth="1"/>
    <col min="3074" max="3075" width="9.1796875" style="1" bestFit="1" customWidth="1"/>
    <col min="3076" max="3076" width="8.1796875" style="1" bestFit="1" customWidth="1"/>
    <col min="3077" max="3077" width="13" style="1" customWidth="1"/>
    <col min="3078" max="3078" width="13.1796875" style="1" customWidth="1"/>
    <col min="3079" max="3079" width="10.1796875" style="1" bestFit="1" customWidth="1"/>
    <col min="3080" max="3080" width="9.1796875" style="1" bestFit="1" customWidth="1"/>
    <col min="3081" max="3081" width="12.54296875" style="1" customWidth="1"/>
    <col min="3082" max="3082" width="8.1796875" style="1" bestFit="1" customWidth="1"/>
    <col min="3083" max="3083" width="13.1796875" style="1" bestFit="1" customWidth="1"/>
    <col min="3084" max="3084" width="11.1796875" style="1" customWidth="1"/>
    <col min="3085" max="3085" width="14.1796875" style="1" bestFit="1" customWidth="1"/>
    <col min="3086" max="3086" width="11.1796875" style="1" customWidth="1"/>
    <col min="3087" max="3087" width="12.453125" style="1" customWidth="1"/>
    <col min="3088" max="3088" width="10.453125" style="1" bestFit="1" customWidth="1"/>
    <col min="3089" max="3327" width="8.54296875" style="1"/>
    <col min="3328" max="3328" width="9.1796875" style="1" customWidth="1"/>
    <col min="3329" max="3329" width="10.1796875" style="1" bestFit="1" customWidth="1"/>
    <col min="3330" max="3331" width="9.1796875" style="1" bestFit="1" customWidth="1"/>
    <col min="3332" max="3332" width="8.1796875" style="1" bestFit="1" customWidth="1"/>
    <col min="3333" max="3333" width="13" style="1" customWidth="1"/>
    <col min="3334" max="3334" width="13.1796875" style="1" customWidth="1"/>
    <col min="3335" max="3335" width="10.1796875" style="1" bestFit="1" customWidth="1"/>
    <col min="3336" max="3336" width="9.1796875" style="1" bestFit="1" customWidth="1"/>
    <col min="3337" max="3337" width="12.54296875" style="1" customWidth="1"/>
    <col min="3338" max="3338" width="8.1796875" style="1" bestFit="1" customWidth="1"/>
    <col min="3339" max="3339" width="13.1796875" style="1" bestFit="1" customWidth="1"/>
    <col min="3340" max="3340" width="11.1796875" style="1" customWidth="1"/>
    <col min="3341" max="3341" width="14.1796875" style="1" bestFit="1" customWidth="1"/>
    <col min="3342" max="3342" width="11.1796875" style="1" customWidth="1"/>
    <col min="3343" max="3343" width="12.453125" style="1" customWidth="1"/>
    <col min="3344" max="3344" width="10.453125" style="1" bestFit="1" customWidth="1"/>
    <col min="3345" max="3583" width="8.54296875" style="1"/>
    <col min="3584" max="3584" width="9.1796875" style="1" customWidth="1"/>
    <col min="3585" max="3585" width="10.1796875" style="1" bestFit="1" customWidth="1"/>
    <col min="3586" max="3587" width="9.1796875" style="1" bestFit="1" customWidth="1"/>
    <col min="3588" max="3588" width="8.1796875" style="1" bestFit="1" customWidth="1"/>
    <col min="3589" max="3589" width="13" style="1" customWidth="1"/>
    <col min="3590" max="3590" width="13.1796875" style="1" customWidth="1"/>
    <col min="3591" max="3591" width="10.1796875" style="1" bestFit="1" customWidth="1"/>
    <col min="3592" max="3592" width="9.1796875" style="1" bestFit="1" customWidth="1"/>
    <col min="3593" max="3593" width="12.54296875" style="1" customWidth="1"/>
    <col min="3594" max="3594" width="8.1796875" style="1" bestFit="1" customWidth="1"/>
    <col min="3595" max="3595" width="13.1796875" style="1" bestFit="1" customWidth="1"/>
    <col min="3596" max="3596" width="11.1796875" style="1" customWidth="1"/>
    <col min="3597" max="3597" width="14.1796875" style="1" bestFit="1" customWidth="1"/>
    <col min="3598" max="3598" width="11.1796875" style="1" customWidth="1"/>
    <col min="3599" max="3599" width="12.453125" style="1" customWidth="1"/>
    <col min="3600" max="3600" width="10.453125" style="1" bestFit="1" customWidth="1"/>
    <col min="3601" max="3839" width="8.54296875" style="1"/>
    <col min="3840" max="3840" width="9.1796875" style="1" customWidth="1"/>
    <col min="3841" max="3841" width="10.1796875" style="1" bestFit="1" customWidth="1"/>
    <col min="3842" max="3843" width="9.1796875" style="1" bestFit="1" customWidth="1"/>
    <col min="3844" max="3844" width="8.1796875" style="1" bestFit="1" customWidth="1"/>
    <col min="3845" max="3845" width="13" style="1" customWidth="1"/>
    <col min="3846" max="3846" width="13.1796875" style="1" customWidth="1"/>
    <col min="3847" max="3847" width="10.1796875" style="1" bestFit="1" customWidth="1"/>
    <col min="3848" max="3848" width="9.1796875" style="1" bestFit="1" customWidth="1"/>
    <col min="3849" max="3849" width="12.54296875" style="1" customWidth="1"/>
    <col min="3850" max="3850" width="8.1796875" style="1" bestFit="1" customWidth="1"/>
    <col min="3851" max="3851" width="13.1796875" style="1" bestFit="1" customWidth="1"/>
    <col min="3852" max="3852" width="11.1796875" style="1" customWidth="1"/>
    <col min="3853" max="3853" width="14.1796875" style="1" bestFit="1" customWidth="1"/>
    <col min="3854" max="3854" width="11.1796875" style="1" customWidth="1"/>
    <col min="3855" max="3855" width="12.453125" style="1" customWidth="1"/>
    <col min="3856" max="3856" width="10.453125" style="1" bestFit="1" customWidth="1"/>
    <col min="3857" max="4095" width="8.54296875" style="1"/>
    <col min="4096" max="4096" width="9.1796875" style="1" customWidth="1"/>
    <col min="4097" max="4097" width="10.1796875" style="1" bestFit="1" customWidth="1"/>
    <col min="4098" max="4099" width="9.1796875" style="1" bestFit="1" customWidth="1"/>
    <col min="4100" max="4100" width="8.1796875" style="1" bestFit="1" customWidth="1"/>
    <col min="4101" max="4101" width="13" style="1" customWidth="1"/>
    <col min="4102" max="4102" width="13.1796875" style="1" customWidth="1"/>
    <col min="4103" max="4103" width="10.1796875" style="1" bestFit="1" customWidth="1"/>
    <col min="4104" max="4104" width="9.1796875" style="1" bestFit="1" customWidth="1"/>
    <col min="4105" max="4105" width="12.54296875" style="1" customWidth="1"/>
    <col min="4106" max="4106" width="8.1796875" style="1" bestFit="1" customWidth="1"/>
    <col min="4107" max="4107" width="13.1796875" style="1" bestFit="1" customWidth="1"/>
    <col min="4108" max="4108" width="11.1796875" style="1" customWidth="1"/>
    <col min="4109" max="4109" width="14.1796875" style="1" bestFit="1" customWidth="1"/>
    <col min="4110" max="4110" width="11.1796875" style="1" customWidth="1"/>
    <col min="4111" max="4111" width="12.453125" style="1" customWidth="1"/>
    <col min="4112" max="4112" width="10.453125" style="1" bestFit="1" customWidth="1"/>
    <col min="4113" max="4351" width="8.54296875" style="1"/>
    <col min="4352" max="4352" width="9.1796875" style="1" customWidth="1"/>
    <col min="4353" max="4353" width="10.1796875" style="1" bestFit="1" customWidth="1"/>
    <col min="4354" max="4355" width="9.1796875" style="1" bestFit="1" customWidth="1"/>
    <col min="4356" max="4356" width="8.1796875" style="1" bestFit="1" customWidth="1"/>
    <col min="4357" max="4357" width="13" style="1" customWidth="1"/>
    <col min="4358" max="4358" width="13.1796875" style="1" customWidth="1"/>
    <col min="4359" max="4359" width="10.1796875" style="1" bestFit="1" customWidth="1"/>
    <col min="4360" max="4360" width="9.1796875" style="1" bestFit="1" customWidth="1"/>
    <col min="4361" max="4361" width="12.54296875" style="1" customWidth="1"/>
    <col min="4362" max="4362" width="8.1796875" style="1" bestFit="1" customWidth="1"/>
    <col min="4363" max="4363" width="13.1796875" style="1" bestFit="1" customWidth="1"/>
    <col min="4364" max="4364" width="11.1796875" style="1" customWidth="1"/>
    <col min="4365" max="4365" width="14.1796875" style="1" bestFit="1" customWidth="1"/>
    <col min="4366" max="4366" width="11.1796875" style="1" customWidth="1"/>
    <col min="4367" max="4367" width="12.453125" style="1" customWidth="1"/>
    <col min="4368" max="4368" width="10.453125" style="1" bestFit="1" customWidth="1"/>
    <col min="4369" max="4607" width="8.54296875" style="1"/>
    <col min="4608" max="4608" width="9.1796875" style="1" customWidth="1"/>
    <col min="4609" max="4609" width="10.1796875" style="1" bestFit="1" customWidth="1"/>
    <col min="4610" max="4611" width="9.1796875" style="1" bestFit="1" customWidth="1"/>
    <col min="4612" max="4612" width="8.1796875" style="1" bestFit="1" customWidth="1"/>
    <col min="4613" max="4613" width="13" style="1" customWidth="1"/>
    <col min="4614" max="4614" width="13.1796875" style="1" customWidth="1"/>
    <col min="4615" max="4615" width="10.1796875" style="1" bestFit="1" customWidth="1"/>
    <col min="4616" max="4616" width="9.1796875" style="1" bestFit="1" customWidth="1"/>
    <col min="4617" max="4617" width="12.54296875" style="1" customWidth="1"/>
    <col min="4618" max="4618" width="8.1796875" style="1" bestFit="1" customWidth="1"/>
    <col min="4619" max="4619" width="13.1796875" style="1" bestFit="1" customWidth="1"/>
    <col min="4620" max="4620" width="11.1796875" style="1" customWidth="1"/>
    <col min="4621" max="4621" width="14.1796875" style="1" bestFit="1" customWidth="1"/>
    <col min="4622" max="4622" width="11.1796875" style="1" customWidth="1"/>
    <col min="4623" max="4623" width="12.453125" style="1" customWidth="1"/>
    <col min="4624" max="4624" width="10.453125" style="1" bestFit="1" customWidth="1"/>
    <col min="4625" max="4863" width="8.54296875" style="1"/>
    <col min="4864" max="4864" width="9.1796875" style="1" customWidth="1"/>
    <col min="4865" max="4865" width="10.1796875" style="1" bestFit="1" customWidth="1"/>
    <col min="4866" max="4867" width="9.1796875" style="1" bestFit="1" customWidth="1"/>
    <col min="4868" max="4868" width="8.1796875" style="1" bestFit="1" customWidth="1"/>
    <col min="4869" max="4869" width="13" style="1" customWidth="1"/>
    <col min="4870" max="4870" width="13.1796875" style="1" customWidth="1"/>
    <col min="4871" max="4871" width="10.1796875" style="1" bestFit="1" customWidth="1"/>
    <col min="4872" max="4872" width="9.1796875" style="1" bestFit="1" customWidth="1"/>
    <col min="4873" max="4873" width="12.54296875" style="1" customWidth="1"/>
    <col min="4874" max="4874" width="8.1796875" style="1" bestFit="1" customWidth="1"/>
    <col min="4875" max="4875" width="13.1796875" style="1" bestFit="1" customWidth="1"/>
    <col min="4876" max="4876" width="11.1796875" style="1" customWidth="1"/>
    <col min="4877" max="4877" width="14.1796875" style="1" bestFit="1" customWidth="1"/>
    <col min="4878" max="4878" width="11.1796875" style="1" customWidth="1"/>
    <col min="4879" max="4879" width="12.453125" style="1" customWidth="1"/>
    <col min="4880" max="4880" width="10.453125" style="1" bestFit="1" customWidth="1"/>
    <col min="4881" max="5119" width="8.54296875" style="1"/>
    <col min="5120" max="5120" width="9.1796875" style="1" customWidth="1"/>
    <col min="5121" max="5121" width="10.1796875" style="1" bestFit="1" customWidth="1"/>
    <col min="5122" max="5123" width="9.1796875" style="1" bestFit="1" customWidth="1"/>
    <col min="5124" max="5124" width="8.1796875" style="1" bestFit="1" customWidth="1"/>
    <col min="5125" max="5125" width="13" style="1" customWidth="1"/>
    <col min="5126" max="5126" width="13.1796875" style="1" customWidth="1"/>
    <col min="5127" max="5127" width="10.1796875" style="1" bestFit="1" customWidth="1"/>
    <col min="5128" max="5128" width="9.1796875" style="1" bestFit="1" customWidth="1"/>
    <col min="5129" max="5129" width="12.54296875" style="1" customWidth="1"/>
    <col min="5130" max="5130" width="8.1796875" style="1" bestFit="1" customWidth="1"/>
    <col min="5131" max="5131" width="13.1796875" style="1" bestFit="1" customWidth="1"/>
    <col min="5132" max="5132" width="11.1796875" style="1" customWidth="1"/>
    <col min="5133" max="5133" width="14.1796875" style="1" bestFit="1" customWidth="1"/>
    <col min="5134" max="5134" width="11.1796875" style="1" customWidth="1"/>
    <col min="5135" max="5135" width="12.453125" style="1" customWidth="1"/>
    <col min="5136" max="5136" width="10.453125" style="1" bestFit="1" customWidth="1"/>
    <col min="5137" max="5375" width="8.54296875" style="1"/>
    <col min="5376" max="5376" width="9.1796875" style="1" customWidth="1"/>
    <col min="5377" max="5377" width="10.1796875" style="1" bestFit="1" customWidth="1"/>
    <col min="5378" max="5379" width="9.1796875" style="1" bestFit="1" customWidth="1"/>
    <col min="5380" max="5380" width="8.1796875" style="1" bestFit="1" customWidth="1"/>
    <col min="5381" max="5381" width="13" style="1" customWidth="1"/>
    <col min="5382" max="5382" width="13.1796875" style="1" customWidth="1"/>
    <col min="5383" max="5383" width="10.1796875" style="1" bestFit="1" customWidth="1"/>
    <col min="5384" max="5384" width="9.1796875" style="1" bestFit="1" customWidth="1"/>
    <col min="5385" max="5385" width="12.54296875" style="1" customWidth="1"/>
    <col min="5386" max="5386" width="8.1796875" style="1" bestFit="1" customWidth="1"/>
    <col min="5387" max="5387" width="13.1796875" style="1" bestFit="1" customWidth="1"/>
    <col min="5388" max="5388" width="11.1796875" style="1" customWidth="1"/>
    <col min="5389" max="5389" width="14.1796875" style="1" bestFit="1" customWidth="1"/>
    <col min="5390" max="5390" width="11.1796875" style="1" customWidth="1"/>
    <col min="5391" max="5391" width="12.453125" style="1" customWidth="1"/>
    <col min="5392" max="5392" width="10.453125" style="1" bestFit="1" customWidth="1"/>
    <col min="5393" max="5631" width="8.54296875" style="1"/>
    <col min="5632" max="5632" width="9.1796875" style="1" customWidth="1"/>
    <col min="5633" max="5633" width="10.1796875" style="1" bestFit="1" customWidth="1"/>
    <col min="5634" max="5635" width="9.1796875" style="1" bestFit="1" customWidth="1"/>
    <col min="5636" max="5636" width="8.1796875" style="1" bestFit="1" customWidth="1"/>
    <col min="5637" max="5637" width="13" style="1" customWidth="1"/>
    <col min="5638" max="5638" width="13.1796875" style="1" customWidth="1"/>
    <col min="5639" max="5639" width="10.1796875" style="1" bestFit="1" customWidth="1"/>
    <col min="5640" max="5640" width="9.1796875" style="1" bestFit="1" customWidth="1"/>
    <col min="5641" max="5641" width="12.54296875" style="1" customWidth="1"/>
    <col min="5642" max="5642" width="8.1796875" style="1" bestFit="1" customWidth="1"/>
    <col min="5643" max="5643" width="13.1796875" style="1" bestFit="1" customWidth="1"/>
    <col min="5644" max="5644" width="11.1796875" style="1" customWidth="1"/>
    <col min="5645" max="5645" width="14.1796875" style="1" bestFit="1" customWidth="1"/>
    <col min="5646" max="5646" width="11.1796875" style="1" customWidth="1"/>
    <col min="5647" max="5647" width="12.453125" style="1" customWidth="1"/>
    <col min="5648" max="5648" width="10.453125" style="1" bestFit="1" customWidth="1"/>
    <col min="5649" max="5887" width="8.54296875" style="1"/>
    <col min="5888" max="5888" width="9.1796875" style="1" customWidth="1"/>
    <col min="5889" max="5889" width="10.1796875" style="1" bestFit="1" customWidth="1"/>
    <col min="5890" max="5891" width="9.1796875" style="1" bestFit="1" customWidth="1"/>
    <col min="5892" max="5892" width="8.1796875" style="1" bestFit="1" customWidth="1"/>
    <col min="5893" max="5893" width="13" style="1" customWidth="1"/>
    <col min="5894" max="5894" width="13.1796875" style="1" customWidth="1"/>
    <col min="5895" max="5895" width="10.1796875" style="1" bestFit="1" customWidth="1"/>
    <col min="5896" max="5896" width="9.1796875" style="1" bestFit="1" customWidth="1"/>
    <col min="5897" max="5897" width="12.54296875" style="1" customWidth="1"/>
    <col min="5898" max="5898" width="8.1796875" style="1" bestFit="1" customWidth="1"/>
    <col min="5899" max="5899" width="13.1796875" style="1" bestFit="1" customWidth="1"/>
    <col min="5900" max="5900" width="11.1796875" style="1" customWidth="1"/>
    <col min="5901" max="5901" width="14.1796875" style="1" bestFit="1" customWidth="1"/>
    <col min="5902" max="5902" width="11.1796875" style="1" customWidth="1"/>
    <col min="5903" max="5903" width="12.453125" style="1" customWidth="1"/>
    <col min="5904" max="5904" width="10.453125" style="1" bestFit="1" customWidth="1"/>
    <col min="5905" max="6143" width="8.54296875" style="1"/>
    <col min="6144" max="6144" width="9.1796875" style="1" customWidth="1"/>
    <col min="6145" max="6145" width="10.1796875" style="1" bestFit="1" customWidth="1"/>
    <col min="6146" max="6147" width="9.1796875" style="1" bestFit="1" customWidth="1"/>
    <col min="6148" max="6148" width="8.1796875" style="1" bestFit="1" customWidth="1"/>
    <col min="6149" max="6149" width="13" style="1" customWidth="1"/>
    <col min="6150" max="6150" width="13.1796875" style="1" customWidth="1"/>
    <col min="6151" max="6151" width="10.1796875" style="1" bestFit="1" customWidth="1"/>
    <col min="6152" max="6152" width="9.1796875" style="1" bestFit="1" customWidth="1"/>
    <col min="6153" max="6153" width="12.54296875" style="1" customWidth="1"/>
    <col min="6154" max="6154" width="8.1796875" style="1" bestFit="1" customWidth="1"/>
    <col min="6155" max="6155" width="13.1796875" style="1" bestFit="1" customWidth="1"/>
    <col min="6156" max="6156" width="11.1796875" style="1" customWidth="1"/>
    <col min="6157" max="6157" width="14.1796875" style="1" bestFit="1" customWidth="1"/>
    <col min="6158" max="6158" width="11.1796875" style="1" customWidth="1"/>
    <col min="6159" max="6159" width="12.453125" style="1" customWidth="1"/>
    <col min="6160" max="6160" width="10.453125" style="1" bestFit="1" customWidth="1"/>
    <col min="6161" max="6399" width="8.54296875" style="1"/>
    <col min="6400" max="6400" width="9.1796875" style="1" customWidth="1"/>
    <col min="6401" max="6401" width="10.1796875" style="1" bestFit="1" customWidth="1"/>
    <col min="6402" max="6403" width="9.1796875" style="1" bestFit="1" customWidth="1"/>
    <col min="6404" max="6404" width="8.1796875" style="1" bestFit="1" customWidth="1"/>
    <col min="6405" max="6405" width="13" style="1" customWidth="1"/>
    <col min="6406" max="6406" width="13.1796875" style="1" customWidth="1"/>
    <col min="6407" max="6407" width="10.1796875" style="1" bestFit="1" customWidth="1"/>
    <col min="6408" max="6408" width="9.1796875" style="1" bestFit="1" customWidth="1"/>
    <col min="6409" max="6409" width="12.54296875" style="1" customWidth="1"/>
    <col min="6410" max="6410" width="8.1796875" style="1" bestFit="1" customWidth="1"/>
    <col min="6411" max="6411" width="13.1796875" style="1" bestFit="1" customWidth="1"/>
    <col min="6412" max="6412" width="11.1796875" style="1" customWidth="1"/>
    <col min="6413" max="6413" width="14.1796875" style="1" bestFit="1" customWidth="1"/>
    <col min="6414" max="6414" width="11.1796875" style="1" customWidth="1"/>
    <col min="6415" max="6415" width="12.453125" style="1" customWidth="1"/>
    <col min="6416" max="6416" width="10.453125" style="1" bestFit="1" customWidth="1"/>
    <col min="6417" max="6655" width="8.54296875" style="1"/>
    <col min="6656" max="6656" width="9.1796875" style="1" customWidth="1"/>
    <col min="6657" max="6657" width="10.1796875" style="1" bestFit="1" customWidth="1"/>
    <col min="6658" max="6659" width="9.1796875" style="1" bestFit="1" customWidth="1"/>
    <col min="6660" max="6660" width="8.1796875" style="1" bestFit="1" customWidth="1"/>
    <col min="6661" max="6661" width="13" style="1" customWidth="1"/>
    <col min="6662" max="6662" width="13.1796875" style="1" customWidth="1"/>
    <col min="6663" max="6663" width="10.1796875" style="1" bestFit="1" customWidth="1"/>
    <col min="6664" max="6664" width="9.1796875" style="1" bestFit="1" customWidth="1"/>
    <col min="6665" max="6665" width="12.54296875" style="1" customWidth="1"/>
    <col min="6666" max="6666" width="8.1796875" style="1" bestFit="1" customWidth="1"/>
    <col min="6667" max="6667" width="13.1796875" style="1" bestFit="1" customWidth="1"/>
    <col min="6668" max="6668" width="11.1796875" style="1" customWidth="1"/>
    <col min="6669" max="6669" width="14.1796875" style="1" bestFit="1" customWidth="1"/>
    <col min="6670" max="6670" width="11.1796875" style="1" customWidth="1"/>
    <col min="6671" max="6671" width="12.453125" style="1" customWidth="1"/>
    <col min="6672" max="6672" width="10.453125" style="1" bestFit="1" customWidth="1"/>
    <col min="6673" max="6911" width="8.54296875" style="1"/>
    <col min="6912" max="6912" width="9.1796875" style="1" customWidth="1"/>
    <col min="6913" max="6913" width="10.1796875" style="1" bestFit="1" customWidth="1"/>
    <col min="6914" max="6915" width="9.1796875" style="1" bestFit="1" customWidth="1"/>
    <col min="6916" max="6916" width="8.1796875" style="1" bestFit="1" customWidth="1"/>
    <col min="6917" max="6917" width="13" style="1" customWidth="1"/>
    <col min="6918" max="6918" width="13.1796875" style="1" customWidth="1"/>
    <col min="6919" max="6919" width="10.1796875" style="1" bestFit="1" customWidth="1"/>
    <col min="6920" max="6920" width="9.1796875" style="1" bestFit="1" customWidth="1"/>
    <col min="6921" max="6921" width="12.54296875" style="1" customWidth="1"/>
    <col min="6922" max="6922" width="8.1796875" style="1" bestFit="1" customWidth="1"/>
    <col min="6923" max="6923" width="13.1796875" style="1" bestFit="1" customWidth="1"/>
    <col min="6924" max="6924" width="11.1796875" style="1" customWidth="1"/>
    <col min="6925" max="6925" width="14.1796875" style="1" bestFit="1" customWidth="1"/>
    <col min="6926" max="6926" width="11.1796875" style="1" customWidth="1"/>
    <col min="6927" max="6927" width="12.453125" style="1" customWidth="1"/>
    <col min="6928" max="6928" width="10.453125" style="1" bestFit="1" customWidth="1"/>
    <col min="6929" max="7167" width="8.54296875" style="1"/>
    <col min="7168" max="7168" width="9.1796875" style="1" customWidth="1"/>
    <col min="7169" max="7169" width="10.1796875" style="1" bestFit="1" customWidth="1"/>
    <col min="7170" max="7171" width="9.1796875" style="1" bestFit="1" customWidth="1"/>
    <col min="7172" max="7172" width="8.1796875" style="1" bestFit="1" customWidth="1"/>
    <col min="7173" max="7173" width="13" style="1" customWidth="1"/>
    <col min="7174" max="7174" width="13.1796875" style="1" customWidth="1"/>
    <col min="7175" max="7175" width="10.1796875" style="1" bestFit="1" customWidth="1"/>
    <col min="7176" max="7176" width="9.1796875" style="1" bestFit="1" customWidth="1"/>
    <col min="7177" max="7177" width="12.54296875" style="1" customWidth="1"/>
    <col min="7178" max="7178" width="8.1796875" style="1" bestFit="1" customWidth="1"/>
    <col min="7179" max="7179" width="13.1796875" style="1" bestFit="1" customWidth="1"/>
    <col min="7180" max="7180" width="11.1796875" style="1" customWidth="1"/>
    <col min="7181" max="7181" width="14.1796875" style="1" bestFit="1" customWidth="1"/>
    <col min="7182" max="7182" width="11.1796875" style="1" customWidth="1"/>
    <col min="7183" max="7183" width="12.453125" style="1" customWidth="1"/>
    <col min="7184" max="7184" width="10.453125" style="1" bestFit="1" customWidth="1"/>
    <col min="7185" max="7423" width="8.54296875" style="1"/>
    <col min="7424" max="7424" width="9.1796875" style="1" customWidth="1"/>
    <col min="7425" max="7425" width="10.1796875" style="1" bestFit="1" customWidth="1"/>
    <col min="7426" max="7427" width="9.1796875" style="1" bestFit="1" customWidth="1"/>
    <col min="7428" max="7428" width="8.1796875" style="1" bestFit="1" customWidth="1"/>
    <col min="7429" max="7429" width="13" style="1" customWidth="1"/>
    <col min="7430" max="7430" width="13.1796875" style="1" customWidth="1"/>
    <col min="7431" max="7431" width="10.1796875" style="1" bestFit="1" customWidth="1"/>
    <col min="7432" max="7432" width="9.1796875" style="1" bestFit="1" customWidth="1"/>
    <col min="7433" max="7433" width="12.54296875" style="1" customWidth="1"/>
    <col min="7434" max="7434" width="8.1796875" style="1" bestFit="1" customWidth="1"/>
    <col min="7435" max="7435" width="13.1796875" style="1" bestFit="1" customWidth="1"/>
    <col min="7436" max="7436" width="11.1796875" style="1" customWidth="1"/>
    <col min="7437" max="7437" width="14.1796875" style="1" bestFit="1" customWidth="1"/>
    <col min="7438" max="7438" width="11.1796875" style="1" customWidth="1"/>
    <col min="7439" max="7439" width="12.453125" style="1" customWidth="1"/>
    <col min="7440" max="7440" width="10.453125" style="1" bestFit="1" customWidth="1"/>
    <col min="7441" max="7679" width="8.54296875" style="1"/>
    <col min="7680" max="7680" width="9.1796875" style="1" customWidth="1"/>
    <col min="7681" max="7681" width="10.1796875" style="1" bestFit="1" customWidth="1"/>
    <col min="7682" max="7683" width="9.1796875" style="1" bestFit="1" customWidth="1"/>
    <col min="7684" max="7684" width="8.1796875" style="1" bestFit="1" customWidth="1"/>
    <col min="7685" max="7685" width="13" style="1" customWidth="1"/>
    <col min="7686" max="7686" width="13.1796875" style="1" customWidth="1"/>
    <col min="7687" max="7687" width="10.1796875" style="1" bestFit="1" customWidth="1"/>
    <col min="7688" max="7688" width="9.1796875" style="1" bestFit="1" customWidth="1"/>
    <col min="7689" max="7689" width="12.54296875" style="1" customWidth="1"/>
    <col min="7690" max="7690" width="8.1796875" style="1" bestFit="1" customWidth="1"/>
    <col min="7691" max="7691" width="13.1796875" style="1" bestFit="1" customWidth="1"/>
    <col min="7692" max="7692" width="11.1796875" style="1" customWidth="1"/>
    <col min="7693" max="7693" width="14.1796875" style="1" bestFit="1" customWidth="1"/>
    <col min="7694" max="7694" width="11.1796875" style="1" customWidth="1"/>
    <col min="7695" max="7695" width="12.453125" style="1" customWidth="1"/>
    <col min="7696" max="7696" width="10.453125" style="1" bestFit="1" customWidth="1"/>
    <col min="7697" max="7935" width="8.54296875" style="1"/>
    <col min="7936" max="7936" width="9.1796875" style="1" customWidth="1"/>
    <col min="7937" max="7937" width="10.1796875" style="1" bestFit="1" customWidth="1"/>
    <col min="7938" max="7939" width="9.1796875" style="1" bestFit="1" customWidth="1"/>
    <col min="7940" max="7940" width="8.1796875" style="1" bestFit="1" customWidth="1"/>
    <col min="7941" max="7941" width="13" style="1" customWidth="1"/>
    <col min="7942" max="7942" width="13.1796875" style="1" customWidth="1"/>
    <col min="7943" max="7943" width="10.1796875" style="1" bestFit="1" customWidth="1"/>
    <col min="7944" max="7944" width="9.1796875" style="1" bestFit="1" customWidth="1"/>
    <col min="7945" max="7945" width="12.54296875" style="1" customWidth="1"/>
    <col min="7946" max="7946" width="8.1796875" style="1" bestFit="1" customWidth="1"/>
    <col min="7947" max="7947" width="13.1796875" style="1" bestFit="1" customWidth="1"/>
    <col min="7948" max="7948" width="11.1796875" style="1" customWidth="1"/>
    <col min="7949" max="7949" width="14.1796875" style="1" bestFit="1" customWidth="1"/>
    <col min="7950" max="7950" width="11.1796875" style="1" customWidth="1"/>
    <col min="7951" max="7951" width="12.453125" style="1" customWidth="1"/>
    <col min="7952" max="7952" width="10.453125" style="1" bestFit="1" customWidth="1"/>
    <col min="7953" max="8191" width="8.54296875" style="1"/>
    <col min="8192" max="8192" width="9.1796875" style="1" customWidth="1"/>
    <col min="8193" max="8193" width="10.1796875" style="1" bestFit="1" customWidth="1"/>
    <col min="8194" max="8195" width="9.1796875" style="1" bestFit="1" customWidth="1"/>
    <col min="8196" max="8196" width="8.1796875" style="1" bestFit="1" customWidth="1"/>
    <col min="8197" max="8197" width="13" style="1" customWidth="1"/>
    <col min="8198" max="8198" width="13.1796875" style="1" customWidth="1"/>
    <col min="8199" max="8199" width="10.1796875" style="1" bestFit="1" customWidth="1"/>
    <col min="8200" max="8200" width="9.1796875" style="1" bestFit="1" customWidth="1"/>
    <col min="8201" max="8201" width="12.54296875" style="1" customWidth="1"/>
    <col min="8202" max="8202" width="8.1796875" style="1" bestFit="1" customWidth="1"/>
    <col min="8203" max="8203" width="13.1796875" style="1" bestFit="1" customWidth="1"/>
    <col min="8204" max="8204" width="11.1796875" style="1" customWidth="1"/>
    <col min="8205" max="8205" width="14.1796875" style="1" bestFit="1" customWidth="1"/>
    <col min="8206" max="8206" width="11.1796875" style="1" customWidth="1"/>
    <col min="8207" max="8207" width="12.453125" style="1" customWidth="1"/>
    <col min="8208" max="8208" width="10.453125" style="1" bestFit="1" customWidth="1"/>
    <col min="8209" max="8447" width="8.54296875" style="1"/>
    <col min="8448" max="8448" width="9.1796875" style="1" customWidth="1"/>
    <col min="8449" max="8449" width="10.1796875" style="1" bestFit="1" customWidth="1"/>
    <col min="8450" max="8451" width="9.1796875" style="1" bestFit="1" customWidth="1"/>
    <col min="8452" max="8452" width="8.1796875" style="1" bestFit="1" customWidth="1"/>
    <col min="8453" max="8453" width="13" style="1" customWidth="1"/>
    <col min="8454" max="8454" width="13.1796875" style="1" customWidth="1"/>
    <col min="8455" max="8455" width="10.1796875" style="1" bestFit="1" customWidth="1"/>
    <col min="8456" max="8456" width="9.1796875" style="1" bestFit="1" customWidth="1"/>
    <col min="8457" max="8457" width="12.54296875" style="1" customWidth="1"/>
    <col min="8458" max="8458" width="8.1796875" style="1" bestFit="1" customWidth="1"/>
    <col min="8459" max="8459" width="13.1796875" style="1" bestFit="1" customWidth="1"/>
    <col min="8460" max="8460" width="11.1796875" style="1" customWidth="1"/>
    <col min="8461" max="8461" width="14.1796875" style="1" bestFit="1" customWidth="1"/>
    <col min="8462" max="8462" width="11.1796875" style="1" customWidth="1"/>
    <col min="8463" max="8463" width="12.453125" style="1" customWidth="1"/>
    <col min="8464" max="8464" width="10.453125" style="1" bestFit="1" customWidth="1"/>
    <col min="8465" max="8703" width="8.54296875" style="1"/>
    <col min="8704" max="8704" width="9.1796875" style="1" customWidth="1"/>
    <col min="8705" max="8705" width="10.1796875" style="1" bestFit="1" customWidth="1"/>
    <col min="8706" max="8707" width="9.1796875" style="1" bestFit="1" customWidth="1"/>
    <col min="8708" max="8708" width="8.1796875" style="1" bestFit="1" customWidth="1"/>
    <col min="8709" max="8709" width="13" style="1" customWidth="1"/>
    <col min="8710" max="8710" width="13.1796875" style="1" customWidth="1"/>
    <col min="8711" max="8711" width="10.1796875" style="1" bestFit="1" customWidth="1"/>
    <col min="8712" max="8712" width="9.1796875" style="1" bestFit="1" customWidth="1"/>
    <col min="8713" max="8713" width="12.54296875" style="1" customWidth="1"/>
    <col min="8714" max="8714" width="8.1796875" style="1" bestFit="1" customWidth="1"/>
    <col min="8715" max="8715" width="13.1796875" style="1" bestFit="1" customWidth="1"/>
    <col min="8716" max="8716" width="11.1796875" style="1" customWidth="1"/>
    <col min="8717" max="8717" width="14.1796875" style="1" bestFit="1" customWidth="1"/>
    <col min="8718" max="8718" width="11.1796875" style="1" customWidth="1"/>
    <col min="8719" max="8719" width="12.453125" style="1" customWidth="1"/>
    <col min="8720" max="8720" width="10.453125" style="1" bestFit="1" customWidth="1"/>
    <col min="8721" max="8959" width="8.54296875" style="1"/>
    <col min="8960" max="8960" width="9.1796875" style="1" customWidth="1"/>
    <col min="8961" max="8961" width="10.1796875" style="1" bestFit="1" customWidth="1"/>
    <col min="8962" max="8963" width="9.1796875" style="1" bestFit="1" customWidth="1"/>
    <col min="8964" max="8964" width="8.1796875" style="1" bestFit="1" customWidth="1"/>
    <col min="8965" max="8965" width="13" style="1" customWidth="1"/>
    <col min="8966" max="8966" width="13.1796875" style="1" customWidth="1"/>
    <col min="8967" max="8967" width="10.1796875" style="1" bestFit="1" customWidth="1"/>
    <col min="8968" max="8968" width="9.1796875" style="1" bestFit="1" customWidth="1"/>
    <col min="8969" max="8969" width="12.54296875" style="1" customWidth="1"/>
    <col min="8970" max="8970" width="8.1796875" style="1" bestFit="1" customWidth="1"/>
    <col min="8971" max="8971" width="13.1796875" style="1" bestFit="1" customWidth="1"/>
    <col min="8972" max="8972" width="11.1796875" style="1" customWidth="1"/>
    <col min="8973" max="8973" width="14.1796875" style="1" bestFit="1" customWidth="1"/>
    <col min="8974" max="8974" width="11.1796875" style="1" customWidth="1"/>
    <col min="8975" max="8975" width="12.453125" style="1" customWidth="1"/>
    <col min="8976" max="8976" width="10.453125" style="1" bestFit="1" customWidth="1"/>
    <col min="8977" max="9215" width="8.54296875" style="1"/>
    <col min="9216" max="9216" width="9.1796875" style="1" customWidth="1"/>
    <col min="9217" max="9217" width="10.1796875" style="1" bestFit="1" customWidth="1"/>
    <col min="9218" max="9219" width="9.1796875" style="1" bestFit="1" customWidth="1"/>
    <col min="9220" max="9220" width="8.1796875" style="1" bestFit="1" customWidth="1"/>
    <col min="9221" max="9221" width="13" style="1" customWidth="1"/>
    <col min="9222" max="9222" width="13.1796875" style="1" customWidth="1"/>
    <col min="9223" max="9223" width="10.1796875" style="1" bestFit="1" customWidth="1"/>
    <col min="9224" max="9224" width="9.1796875" style="1" bestFit="1" customWidth="1"/>
    <col min="9225" max="9225" width="12.54296875" style="1" customWidth="1"/>
    <col min="9226" max="9226" width="8.1796875" style="1" bestFit="1" customWidth="1"/>
    <col min="9227" max="9227" width="13.1796875" style="1" bestFit="1" customWidth="1"/>
    <col min="9228" max="9228" width="11.1796875" style="1" customWidth="1"/>
    <col min="9229" max="9229" width="14.1796875" style="1" bestFit="1" customWidth="1"/>
    <col min="9230" max="9230" width="11.1796875" style="1" customWidth="1"/>
    <col min="9231" max="9231" width="12.453125" style="1" customWidth="1"/>
    <col min="9232" max="9232" width="10.453125" style="1" bestFit="1" customWidth="1"/>
    <col min="9233" max="9471" width="8.54296875" style="1"/>
    <col min="9472" max="9472" width="9.1796875" style="1" customWidth="1"/>
    <col min="9473" max="9473" width="10.1796875" style="1" bestFit="1" customWidth="1"/>
    <col min="9474" max="9475" width="9.1796875" style="1" bestFit="1" customWidth="1"/>
    <col min="9476" max="9476" width="8.1796875" style="1" bestFit="1" customWidth="1"/>
    <col min="9477" max="9477" width="13" style="1" customWidth="1"/>
    <col min="9478" max="9478" width="13.1796875" style="1" customWidth="1"/>
    <col min="9479" max="9479" width="10.1796875" style="1" bestFit="1" customWidth="1"/>
    <col min="9480" max="9480" width="9.1796875" style="1" bestFit="1" customWidth="1"/>
    <col min="9481" max="9481" width="12.54296875" style="1" customWidth="1"/>
    <col min="9482" max="9482" width="8.1796875" style="1" bestFit="1" customWidth="1"/>
    <col min="9483" max="9483" width="13.1796875" style="1" bestFit="1" customWidth="1"/>
    <col min="9484" max="9484" width="11.1796875" style="1" customWidth="1"/>
    <col min="9485" max="9485" width="14.1796875" style="1" bestFit="1" customWidth="1"/>
    <col min="9486" max="9486" width="11.1796875" style="1" customWidth="1"/>
    <col min="9487" max="9487" width="12.453125" style="1" customWidth="1"/>
    <col min="9488" max="9488" width="10.453125" style="1" bestFit="1" customWidth="1"/>
    <col min="9489" max="9727" width="8.54296875" style="1"/>
    <col min="9728" max="9728" width="9.1796875" style="1" customWidth="1"/>
    <col min="9729" max="9729" width="10.1796875" style="1" bestFit="1" customWidth="1"/>
    <col min="9730" max="9731" width="9.1796875" style="1" bestFit="1" customWidth="1"/>
    <col min="9732" max="9732" width="8.1796875" style="1" bestFit="1" customWidth="1"/>
    <col min="9733" max="9733" width="13" style="1" customWidth="1"/>
    <col min="9734" max="9734" width="13.1796875" style="1" customWidth="1"/>
    <col min="9735" max="9735" width="10.1796875" style="1" bestFit="1" customWidth="1"/>
    <col min="9736" max="9736" width="9.1796875" style="1" bestFit="1" customWidth="1"/>
    <col min="9737" max="9737" width="12.54296875" style="1" customWidth="1"/>
    <col min="9738" max="9738" width="8.1796875" style="1" bestFit="1" customWidth="1"/>
    <col min="9739" max="9739" width="13.1796875" style="1" bestFit="1" customWidth="1"/>
    <col min="9740" max="9740" width="11.1796875" style="1" customWidth="1"/>
    <col min="9741" max="9741" width="14.1796875" style="1" bestFit="1" customWidth="1"/>
    <col min="9742" max="9742" width="11.1796875" style="1" customWidth="1"/>
    <col min="9743" max="9743" width="12.453125" style="1" customWidth="1"/>
    <col min="9744" max="9744" width="10.453125" style="1" bestFit="1" customWidth="1"/>
    <col min="9745" max="9983" width="8.54296875" style="1"/>
    <col min="9984" max="9984" width="9.1796875" style="1" customWidth="1"/>
    <col min="9985" max="9985" width="10.1796875" style="1" bestFit="1" customWidth="1"/>
    <col min="9986" max="9987" width="9.1796875" style="1" bestFit="1" customWidth="1"/>
    <col min="9988" max="9988" width="8.1796875" style="1" bestFit="1" customWidth="1"/>
    <col min="9989" max="9989" width="13" style="1" customWidth="1"/>
    <col min="9990" max="9990" width="13.1796875" style="1" customWidth="1"/>
    <col min="9991" max="9991" width="10.1796875" style="1" bestFit="1" customWidth="1"/>
    <col min="9992" max="9992" width="9.1796875" style="1" bestFit="1" customWidth="1"/>
    <col min="9993" max="9993" width="12.54296875" style="1" customWidth="1"/>
    <col min="9994" max="9994" width="8.1796875" style="1" bestFit="1" customWidth="1"/>
    <col min="9995" max="9995" width="13.1796875" style="1" bestFit="1" customWidth="1"/>
    <col min="9996" max="9996" width="11.1796875" style="1" customWidth="1"/>
    <col min="9997" max="9997" width="14.1796875" style="1" bestFit="1" customWidth="1"/>
    <col min="9998" max="9998" width="11.1796875" style="1" customWidth="1"/>
    <col min="9999" max="9999" width="12.453125" style="1" customWidth="1"/>
    <col min="10000" max="10000" width="10.453125" style="1" bestFit="1" customWidth="1"/>
    <col min="10001" max="10239" width="8.54296875" style="1"/>
    <col min="10240" max="10240" width="9.1796875" style="1" customWidth="1"/>
    <col min="10241" max="10241" width="10.1796875" style="1" bestFit="1" customWidth="1"/>
    <col min="10242" max="10243" width="9.1796875" style="1" bestFit="1" customWidth="1"/>
    <col min="10244" max="10244" width="8.1796875" style="1" bestFit="1" customWidth="1"/>
    <col min="10245" max="10245" width="13" style="1" customWidth="1"/>
    <col min="10246" max="10246" width="13.1796875" style="1" customWidth="1"/>
    <col min="10247" max="10247" width="10.1796875" style="1" bestFit="1" customWidth="1"/>
    <col min="10248" max="10248" width="9.1796875" style="1" bestFit="1" customWidth="1"/>
    <col min="10249" max="10249" width="12.54296875" style="1" customWidth="1"/>
    <col min="10250" max="10250" width="8.1796875" style="1" bestFit="1" customWidth="1"/>
    <col min="10251" max="10251" width="13.1796875" style="1" bestFit="1" customWidth="1"/>
    <col min="10252" max="10252" width="11.1796875" style="1" customWidth="1"/>
    <col min="10253" max="10253" width="14.1796875" style="1" bestFit="1" customWidth="1"/>
    <col min="10254" max="10254" width="11.1796875" style="1" customWidth="1"/>
    <col min="10255" max="10255" width="12.453125" style="1" customWidth="1"/>
    <col min="10256" max="10256" width="10.453125" style="1" bestFit="1" customWidth="1"/>
    <col min="10257" max="10495" width="8.54296875" style="1"/>
    <col min="10496" max="10496" width="9.1796875" style="1" customWidth="1"/>
    <col min="10497" max="10497" width="10.1796875" style="1" bestFit="1" customWidth="1"/>
    <col min="10498" max="10499" width="9.1796875" style="1" bestFit="1" customWidth="1"/>
    <col min="10500" max="10500" width="8.1796875" style="1" bestFit="1" customWidth="1"/>
    <col min="10501" max="10501" width="13" style="1" customWidth="1"/>
    <col min="10502" max="10502" width="13.1796875" style="1" customWidth="1"/>
    <col min="10503" max="10503" width="10.1796875" style="1" bestFit="1" customWidth="1"/>
    <col min="10504" max="10504" width="9.1796875" style="1" bestFit="1" customWidth="1"/>
    <col min="10505" max="10505" width="12.54296875" style="1" customWidth="1"/>
    <col min="10506" max="10506" width="8.1796875" style="1" bestFit="1" customWidth="1"/>
    <col min="10507" max="10507" width="13.1796875" style="1" bestFit="1" customWidth="1"/>
    <col min="10508" max="10508" width="11.1796875" style="1" customWidth="1"/>
    <col min="10509" max="10509" width="14.1796875" style="1" bestFit="1" customWidth="1"/>
    <col min="10510" max="10510" width="11.1796875" style="1" customWidth="1"/>
    <col min="10511" max="10511" width="12.453125" style="1" customWidth="1"/>
    <col min="10512" max="10512" width="10.453125" style="1" bestFit="1" customWidth="1"/>
    <col min="10513" max="10751" width="8.54296875" style="1"/>
    <col min="10752" max="10752" width="9.1796875" style="1" customWidth="1"/>
    <col min="10753" max="10753" width="10.1796875" style="1" bestFit="1" customWidth="1"/>
    <col min="10754" max="10755" width="9.1796875" style="1" bestFit="1" customWidth="1"/>
    <col min="10756" max="10756" width="8.1796875" style="1" bestFit="1" customWidth="1"/>
    <col min="10757" max="10757" width="13" style="1" customWidth="1"/>
    <col min="10758" max="10758" width="13.1796875" style="1" customWidth="1"/>
    <col min="10759" max="10759" width="10.1796875" style="1" bestFit="1" customWidth="1"/>
    <col min="10760" max="10760" width="9.1796875" style="1" bestFit="1" customWidth="1"/>
    <col min="10761" max="10761" width="12.54296875" style="1" customWidth="1"/>
    <col min="10762" max="10762" width="8.1796875" style="1" bestFit="1" customWidth="1"/>
    <col min="10763" max="10763" width="13.1796875" style="1" bestFit="1" customWidth="1"/>
    <col min="10764" max="10764" width="11.1796875" style="1" customWidth="1"/>
    <col min="10765" max="10765" width="14.1796875" style="1" bestFit="1" customWidth="1"/>
    <col min="10766" max="10766" width="11.1796875" style="1" customWidth="1"/>
    <col min="10767" max="10767" width="12.453125" style="1" customWidth="1"/>
    <col min="10768" max="10768" width="10.453125" style="1" bestFit="1" customWidth="1"/>
    <col min="10769" max="11007" width="8.54296875" style="1"/>
    <col min="11008" max="11008" width="9.1796875" style="1" customWidth="1"/>
    <col min="11009" max="11009" width="10.1796875" style="1" bestFit="1" customWidth="1"/>
    <col min="11010" max="11011" width="9.1796875" style="1" bestFit="1" customWidth="1"/>
    <col min="11012" max="11012" width="8.1796875" style="1" bestFit="1" customWidth="1"/>
    <col min="11013" max="11013" width="13" style="1" customWidth="1"/>
    <col min="11014" max="11014" width="13.1796875" style="1" customWidth="1"/>
    <col min="11015" max="11015" width="10.1796875" style="1" bestFit="1" customWidth="1"/>
    <col min="11016" max="11016" width="9.1796875" style="1" bestFit="1" customWidth="1"/>
    <col min="11017" max="11017" width="12.54296875" style="1" customWidth="1"/>
    <col min="11018" max="11018" width="8.1796875" style="1" bestFit="1" customWidth="1"/>
    <col min="11019" max="11019" width="13.1796875" style="1" bestFit="1" customWidth="1"/>
    <col min="11020" max="11020" width="11.1796875" style="1" customWidth="1"/>
    <col min="11021" max="11021" width="14.1796875" style="1" bestFit="1" customWidth="1"/>
    <col min="11022" max="11022" width="11.1796875" style="1" customWidth="1"/>
    <col min="11023" max="11023" width="12.453125" style="1" customWidth="1"/>
    <col min="11024" max="11024" width="10.453125" style="1" bestFit="1" customWidth="1"/>
    <col min="11025" max="11263" width="8.54296875" style="1"/>
    <col min="11264" max="11264" width="9.1796875" style="1" customWidth="1"/>
    <col min="11265" max="11265" width="10.1796875" style="1" bestFit="1" customWidth="1"/>
    <col min="11266" max="11267" width="9.1796875" style="1" bestFit="1" customWidth="1"/>
    <col min="11268" max="11268" width="8.1796875" style="1" bestFit="1" customWidth="1"/>
    <col min="11269" max="11269" width="13" style="1" customWidth="1"/>
    <col min="11270" max="11270" width="13.1796875" style="1" customWidth="1"/>
    <col min="11271" max="11271" width="10.1796875" style="1" bestFit="1" customWidth="1"/>
    <col min="11272" max="11272" width="9.1796875" style="1" bestFit="1" customWidth="1"/>
    <col min="11273" max="11273" width="12.54296875" style="1" customWidth="1"/>
    <col min="11274" max="11274" width="8.1796875" style="1" bestFit="1" customWidth="1"/>
    <col min="11275" max="11275" width="13.1796875" style="1" bestFit="1" customWidth="1"/>
    <col min="11276" max="11276" width="11.1796875" style="1" customWidth="1"/>
    <col min="11277" max="11277" width="14.1796875" style="1" bestFit="1" customWidth="1"/>
    <col min="11278" max="11278" width="11.1796875" style="1" customWidth="1"/>
    <col min="11279" max="11279" width="12.453125" style="1" customWidth="1"/>
    <col min="11280" max="11280" width="10.453125" style="1" bestFit="1" customWidth="1"/>
    <col min="11281" max="11519" width="8.54296875" style="1"/>
    <col min="11520" max="11520" width="9.1796875" style="1" customWidth="1"/>
    <col min="11521" max="11521" width="10.1796875" style="1" bestFit="1" customWidth="1"/>
    <col min="11522" max="11523" width="9.1796875" style="1" bestFit="1" customWidth="1"/>
    <col min="11524" max="11524" width="8.1796875" style="1" bestFit="1" customWidth="1"/>
    <col min="11525" max="11525" width="13" style="1" customWidth="1"/>
    <col min="11526" max="11526" width="13.1796875" style="1" customWidth="1"/>
    <col min="11527" max="11527" width="10.1796875" style="1" bestFit="1" customWidth="1"/>
    <col min="11528" max="11528" width="9.1796875" style="1" bestFit="1" customWidth="1"/>
    <col min="11529" max="11529" width="12.54296875" style="1" customWidth="1"/>
    <col min="11530" max="11530" width="8.1796875" style="1" bestFit="1" customWidth="1"/>
    <col min="11531" max="11531" width="13.1796875" style="1" bestFit="1" customWidth="1"/>
    <col min="11532" max="11532" width="11.1796875" style="1" customWidth="1"/>
    <col min="11533" max="11533" width="14.1796875" style="1" bestFit="1" customWidth="1"/>
    <col min="11534" max="11534" width="11.1796875" style="1" customWidth="1"/>
    <col min="11535" max="11535" width="12.453125" style="1" customWidth="1"/>
    <col min="11536" max="11536" width="10.453125" style="1" bestFit="1" customWidth="1"/>
    <col min="11537" max="11775" width="8.54296875" style="1"/>
    <col min="11776" max="11776" width="9.1796875" style="1" customWidth="1"/>
    <col min="11777" max="11777" width="10.1796875" style="1" bestFit="1" customWidth="1"/>
    <col min="11778" max="11779" width="9.1796875" style="1" bestFit="1" customWidth="1"/>
    <col min="11780" max="11780" width="8.1796875" style="1" bestFit="1" customWidth="1"/>
    <col min="11781" max="11781" width="13" style="1" customWidth="1"/>
    <col min="11782" max="11782" width="13.1796875" style="1" customWidth="1"/>
    <col min="11783" max="11783" width="10.1796875" style="1" bestFit="1" customWidth="1"/>
    <col min="11784" max="11784" width="9.1796875" style="1" bestFit="1" customWidth="1"/>
    <col min="11785" max="11785" width="12.54296875" style="1" customWidth="1"/>
    <col min="11786" max="11786" width="8.1796875" style="1" bestFit="1" customWidth="1"/>
    <col min="11787" max="11787" width="13.1796875" style="1" bestFit="1" customWidth="1"/>
    <col min="11788" max="11788" width="11.1796875" style="1" customWidth="1"/>
    <col min="11789" max="11789" width="14.1796875" style="1" bestFit="1" customWidth="1"/>
    <col min="11790" max="11790" width="11.1796875" style="1" customWidth="1"/>
    <col min="11791" max="11791" width="12.453125" style="1" customWidth="1"/>
    <col min="11792" max="11792" width="10.453125" style="1" bestFit="1" customWidth="1"/>
    <col min="11793" max="12031" width="8.54296875" style="1"/>
    <col min="12032" max="12032" width="9.1796875" style="1" customWidth="1"/>
    <col min="12033" max="12033" width="10.1796875" style="1" bestFit="1" customWidth="1"/>
    <col min="12034" max="12035" width="9.1796875" style="1" bestFit="1" customWidth="1"/>
    <col min="12036" max="12036" width="8.1796875" style="1" bestFit="1" customWidth="1"/>
    <col min="12037" max="12037" width="13" style="1" customWidth="1"/>
    <col min="12038" max="12038" width="13.1796875" style="1" customWidth="1"/>
    <col min="12039" max="12039" width="10.1796875" style="1" bestFit="1" customWidth="1"/>
    <col min="12040" max="12040" width="9.1796875" style="1" bestFit="1" customWidth="1"/>
    <col min="12041" max="12041" width="12.54296875" style="1" customWidth="1"/>
    <col min="12042" max="12042" width="8.1796875" style="1" bestFit="1" customWidth="1"/>
    <col min="12043" max="12043" width="13.1796875" style="1" bestFit="1" customWidth="1"/>
    <col min="12044" max="12044" width="11.1796875" style="1" customWidth="1"/>
    <col min="12045" max="12045" width="14.1796875" style="1" bestFit="1" customWidth="1"/>
    <col min="12046" max="12046" width="11.1796875" style="1" customWidth="1"/>
    <col min="12047" max="12047" width="12.453125" style="1" customWidth="1"/>
    <col min="12048" max="12048" width="10.453125" style="1" bestFit="1" customWidth="1"/>
    <col min="12049" max="12287" width="8.54296875" style="1"/>
    <col min="12288" max="12288" width="9.1796875" style="1" customWidth="1"/>
    <col min="12289" max="12289" width="10.1796875" style="1" bestFit="1" customWidth="1"/>
    <col min="12290" max="12291" width="9.1796875" style="1" bestFit="1" customWidth="1"/>
    <col min="12292" max="12292" width="8.1796875" style="1" bestFit="1" customWidth="1"/>
    <col min="12293" max="12293" width="13" style="1" customWidth="1"/>
    <col min="12294" max="12294" width="13.1796875" style="1" customWidth="1"/>
    <col min="12295" max="12295" width="10.1796875" style="1" bestFit="1" customWidth="1"/>
    <col min="12296" max="12296" width="9.1796875" style="1" bestFit="1" customWidth="1"/>
    <col min="12297" max="12297" width="12.54296875" style="1" customWidth="1"/>
    <col min="12298" max="12298" width="8.1796875" style="1" bestFit="1" customWidth="1"/>
    <col min="12299" max="12299" width="13.1796875" style="1" bestFit="1" customWidth="1"/>
    <col min="12300" max="12300" width="11.1796875" style="1" customWidth="1"/>
    <col min="12301" max="12301" width="14.1796875" style="1" bestFit="1" customWidth="1"/>
    <col min="12302" max="12302" width="11.1796875" style="1" customWidth="1"/>
    <col min="12303" max="12303" width="12.453125" style="1" customWidth="1"/>
    <col min="12304" max="12304" width="10.453125" style="1" bestFit="1" customWidth="1"/>
    <col min="12305" max="12543" width="8.54296875" style="1"/>
    <col min="12544" max="12544" width="9.1796875" style="1" customWidth="1"/>
    <col min="12545" max="12545" width="10.1796875" style="1" bestFit="1" customWidth="1"/>
    <col min="12546" max="12547" width="9.1796875" style="1" bestFit="1" customWidth="1"/>
    <col min="12548" max="12548" width="8.1796875" style="1" bestFit="1" customWidth="1"/>
    <col min="12549" max="12549" width="13" style="1" customWidth="1"/>
    <col min="12550" max="12550" width="13.1796875" style="1" customWidth="1"/>
    <col min="12551" max="12551" width="10.1796875" style="1" bestFit="1" customWidth="1"/>
    <col min="12552" max="12552" width="9.1796875" style="1" bestFit="1" customWidth="1"/>
    <col min="12553" max="12553" width="12.54296875" style="1" customWidth="1"/>
    <col min="12554" max="12554" width="8.1796875" style="1" bestFit="1" customWidth="1"/>
    <col min="12555" max="12555" width="13.1796875" style="1" bestFit="1" customWidth="1"/>
    <col min="12556" max="12556" width="11.1796875" style="1" customWidth="1"/>
    <col min="12557" max="12557" width="14.1796875" style="1" bestFit="1" customWidth="1"/>
    <col min="12558" max="12558" width="11.1796875" style="1" customWidth="1"/>
    <col min="12559" max="12559" width="12.453125" style="1" customWidth="1"/>
    <col min="12560" max="12560" width="10.453125" style="1" bestFit="1" customWidth="1"/>
    <col min="12561" max="12799" width="8.54296875" style="1"/>
    <col min="12800" max="12800" width="9.1796875" style="1" customWidth="1"/>
    <col min="12801" max="12801" width="10.1796875" style="1" bestFit="1" customWidth="1"/>
    <col min="12802" max="12803" width="9.1796875" style="1" bestFit="1" customWidth="1"/>
    <col min="12804" max="12804" width="8.1796875" style="1" bestFit="1" customWidth="1"/>
    <col min="12805" max="12805" width="13" style="1" customWidth="1"/>
    <col min="12806" max="12806" width="13.1796875" style="1" customWidth="1"/>
    <col min="12807" max="12807" width="10.1796875" style="1" bestFit="1" customWidth="1"/>
    <col min="12808" max="12808" width="9.1796875" style="1" bestFit="1" customWidth="1"/>
    <col min="12809" max="12809" width="12.54296875" style="1" customWidth="1"/>
    <col min="12810" max="12810" width="8.1796875" style="1" bestFit="1" customWidth="1"/>
    <col min="12811" max="12811" width="13.1796875" style="1" bestFit="1" customWidth="1"/>
    <col min="12812" max="12812" width="11.1796875" style="1" customWidth="1"/>
    <col min="12813" max="12813" width="14.1796875" style="1" bestFit="1" customWidth="1"/>
    <col min="12814" max="12814" width="11.1796875" style="1" customWidth="1"/>
    <col min="12815" max="12815" width="12.453125" style="1" customWidth="1"/>
    <col min="12816" max="12816" width="10.453125" style="1" bestFit="1" customWidth="1"/>
    <col min="12817" max="13055" width="8.54296875" style="1"/>
    <col min="13056" max="13056" width="9.1796875" style="1" customWidth="1"/>
    <col min="13057" max="13057" width="10.1796875" style="1" bestFit="1" customWidth="1"/>
    <col min="13058" max="13059" width="9.1796875" style="1" bestFit="1" customWidth="1"/>
    <col min="13060" max="13060" width="8.1796875" style="1" bestFit="1" customWidth="1"/>
    <col min="13061" max="13061" width="13" style="1" customWidth="1"/>
    <col min="13062" max="13062" width="13.1796875" style="1" customWidth="1"/>
    <col min="13063" max="13063" width="10.1796875" style="1" bestFit="1" customWidth="1"/>
    <col min="13064" max="13064" width="9.1796875" style="1" bestFit="1" customWidth="1"/>
    <col min="13065" max="13065" width="12.54296875" style="1" customWidth="1"/>
    <col min="13066" max="13066" width="8.1796875" style="1" bestFit="1" customWidth="1"/>
    <col min="13067" max="13067" width="13.1796875" style="1" bestFit="1" customWidth="1"/>
    <col min="13068" max="13068" width="11.1796875" style="1" customWidth="1"/>
    <col min="13069" max="13069" width="14.1796875" style="1" bestFit="1" customWidth="1"/>
    <col min="13070" max="13070" width="11.1796875" style="1" customWidth="1"/>
    <col min="13071" max="13071" width="12.453125" style="1" customWidth="1"/>
    <col min="13072" max="13072" width="10.453125" style="1" bestFit="1" customWidth="1"/>
    <col min="13073" max="13311" width="8.54296875" style="1"/>
    <col min="13312" max="13312" width="9.1796875" style="1" customWidth="1"/>
    <col min="13313" max="13313" width="10.1796875" style="1" bestFit="1" customWidth="1"/>
    <col min="13314" max="13315" width="9.1796875" style="1" bestFit="1" customWidth="1"/>
    <col min="13316" max="13316" width="8.1796875" style="1" bestFit="1" customWidth="1"/>
    <col min="13317" max="13317" width="13" style="1" customWidth="1"/>
    <col min="13318" max="13318" width="13.1796875" style="1" customWidth="1"/>
    <col min="13319" max="13319" width="10.1796875" style="1" bestFit="1" customWidth="1"/>
    <col min="13320" max="13320" width="9.1796875" style="1" bestFit="1" customWidth="1"/>
    <col min="13321" max="13321" width="12.54296875" style="1" customWidth="1"/>
    <col min="13322" max="13322" width="8.1796875" style="1" bestFit="1" customWidth="1"/>
    <col min="13323" max="13323" width="13.1796875" style="1" bestFit="1" customWidth="1"/>
    <col min="13324" max="13324" width="11.1796875" style="1" customWidth="1"/>
    <col min="13325" max="13325" width="14.1796875" style="1" bestFit="1" customWidth="1"/>
    <col min="13326" max="13326" width="11.1796875" style="1" customWidth="1"/>
    <col min="13327" max="13327" width="12.453125" style="1" customWidth="1"/>
    <col min="13328" max="13328" width="10.453125" style="1" bestFit="1" customWidth="1"/>
    <col min="13329" max="13567" width="8.54296875" style="1"/>
    <col min="13568" max="13568" width="9.1796875" style="1" customWidth="1"/>
    <col min="13569" max="13569" width="10.1796875" style="1" bestFit="1" customWidth="1"/>
    <col min="13570" max="13571" width="9.1796875" style="1" bestFit="1" customWidth="1"/>
    <col min="13572" max="13572" width="8.1796875" style="1" bestFit="1" customWidth="1"/>
    <col min="13573" max="13573" width="13" style="1" customWidth="1"/>
    <col min="13574" max="13574" width="13.1796875" style="1" customWidth="1"/>
    <col min="13575" max="13575" width="10.1796875" style="1" bestFit="1" customWidth="1"/>
    <col min="13576" max="13576" width="9.1796875" style="1" bestFit="1" customWidth="1"/>
    <col min="13577" max="13577" width="12.54296875" style="1" customWidth="1"/>
    <col min="13578" max="13578" width="8.1796875" style="1" bestFit="1" customWidth="1"/>
    <col min="13579" max="13579" width="13.1796875" style="1" bestFit="1" customWidth="1"/>
    <col min="13580" max="13580" width="11.1796875" style="1" customWidth="1"/>
    <col min="13581" max="13581" width="14.1796875" style="1" bestFit="1" customWidth="1"/>
    <col min="13582" max="13582" width="11.1796875" style="1" customWidth="1"/>
    <col min="13583" max="13583" width="12.453125" style="1" customWidth="1"/>
    <col min="13584" max="13584" width="10.453125" style="1" bestFit="1" customWidth="1"/>
    <col min="13585" max="13823" width="8.54296875" style="1"/>
    <col min="13824" max="13824" width="9.1796875" style="1" customWidth="1"/>
    <col min="13825" max="13825" width="10.1796875" style="1" bestFit="1" customWidth="1"/>
    <col min="13826" max="13827" width="9.1796875" style="1" bestFit="1" customWidth="1"/>
    <col min="13828" max="13828" width="8.1796875" style="1" bestFit="1" customWidth="1"/>
    <col min="13829" max="13829" width="13" style="1" customWidth="1"/>
    <col min="13830" max="13830" width="13.1796875" style="1" customWidth="1"/>
    <col min="13831" max="13831" width="10.1796875" style="1" bestFit="1" customWidth="1"/>
    <col min="13832" max="13832" width="9.1796875" style="1" bestFit="1" customWidth="1"/>
    <col min="13833" max="13833" width="12.54296875" style="1" customWidth="1"/>
    <col min="13834" max="13834" width="8.1796875" style="1" bestFit="1" customWidth="1"/>
    <col min="13835" max="13835" width="13.1796875" style="1" bestFit="1" customWidth="1"/>
    <col min="13836" max="13836" width="11.1796875" style="1" customWidth="1"/>
    <col min="13837" max="13837" width="14.1796875" style="1" bestFit="1" customWidth="1"/>
    <col min="13838" max="13838" width="11.1796875" style="1" customWidth="1"/>
    <col min="13839" max="13839" width="12.453125" style="1" customWidth="1"/>
    <col min="13840" max="13840" width="10.453125" style="1" bestFit="1" customWidth="1"/>
    <col min="13841" max="14079" width="8.54296875" style="1"/>
    <col min="14080" max="14080" width="9.1796875" style="1" customWidth="1"/>
    <col min="14081" max="14081" width="10.1796875" style="1" bestFit="1" customWidth="1"/>
    <col min="14082" max="14083" width="9.1796875" style="1" bestFit="1" customWidth="1"/>
    <col min="14084" max="14084" width="8.1796875" style="1" bestFit="1" customWidth="1"/>
    <col min="14085" max="14085" width="13" style="1" customWidth="1"/>
    <col min="14086" max="14086" width="13.1796875" style="1" customWidth="1"/>
    <col min="14087" max="14087" width="10.1796875" style="1" bestFit="1" customWidth="1"/>
    <col min="14088" max="14088" width="9.1796875" style="1" bestFit="1" customWidth="1"/>
    <col min="14089" max="14089" width="12.54296875" style="1" customWidth="1"/>
    <col min="14090" max="14090" width="8.1796875" style="1" bestFit="1" customWidth="1"/>
    <col min="14091" max="14091" width="13.1796875" style="1" bestFit="1" customWidth="1"/>
    <col min="14092" max="14092" width="11.1796875" style="1" customWidth="1"/>
    <col min="14093" max="14093" width="14.1796875" style="1" bestFit="1" customWidth="1"/>
    <col min="14094" max="14094" width="11.1796875" style="1" customWidth="1"/>
    <col min="14095" max="14095" width="12.453125" style="1" customWidth="1"/>
    <col min="14096" max="14096" width="10.453125" style="1" bestFit="1" customWidth="1"/>
    <col min="14097" max="14335" width="8.54296875" style="1"/>
    <col min="14336" max="14336" width="9.1796875" style="1" customWidth="1"/>
    <col min="14337" max="14337" width="10.1796875" style="1" bestFit="1" customWidth="1"/>
    <col min="14338" max="14339" width="9.1796875" style="1" bestFit="1" customWidth="1"/>
    <col min="14340" max="14340" width="8.1796875" style="1" bestFit="1" customWidth="1"/>
    <col min="14341" max="14341" width="13" style="1" customWidth="1"/>
    <col min="14342" max="14342" width="13.1796875" style="1" customWidth="1"/>
    <col min="14343" max="14343" width="10.1796875" style="1" bestFit="1" customWidth="1"/>
    <col min="14344" max="14344" width="9.1796875" style="1" bestFit="1" customWidth="1"/>
    <col min="14345" max="14345" width="12.54296875" style="1" customWidth="1"/>
    <col min="14346" max="14346" width="8.1796875" style="1" bestFit="1" customWidth="1"/>
    <col min="14347" max="14347" width="13.1796875" style="1" bestFit="1" customWidth="1"/>
    <col min="14348" max="14348" width="11.1796875" style="1" customWidth="1"/>
    <col min="14349" max="14349" width="14.1796875" style="1" bestFit="1" customWidth="1"/>
    <col min="14350" max="14350" width="11.1796875" style="1" customWidth="1"/>
    <col min="14351" max="14351" width="12.453125" style="1" customWidth="1"/>
    <col min="14352" max="14352" width="10.453125" style="1" bestFit="1" customWidth="1"/>
    <col min="14353" max="14591" width="8.54296875" style="1"/>
    <col min="14592" max="14592" width="9.1796875" style="1" customWidth="1"/>
    <col min="14593" max="14593" width="10.1796875" style="1" bestFit="1" customWidth="1"/>
    <col min="14594" max="14595" width="9.1796875" style="1" bestFit="1" customWidth="1"/>
    <col min="14596" max="14596" width="8.1796875" style="1" bestFit="1" customWidth="1"/>
    <col min="14597" max="14597" width="13" style="1" customWidth="1"/>
    <col min="14598" max="14598" width="13.1796875" style="1" customWidth="1"/>
    <col min="14599" max="14599" width="10.1796875" style="1" bestFit="1" customWidth="1"/>
    <col min="14600" max="14600" width="9.1796875" style="1" bestFit="1" customWidth="1"/>
    <col min="14601" max="14601" width="12.54296875" style="1" customWidth="1"/>
    <col min="14602" max="14602" width="8.1796875" style="1" bestFit="1" customWidth="1"/>
    <col min="14603" max="14603" width="13.1796875" style="1" bestFit="1" customWidth="1"/>
    <col min="14604" max="14604" width="11.1796875" style="1" customWidth="1"/>
    <col min="14605" max="14605" width="14.1796875" style="1" bestFit="1" customWidth="1"/>
    <col min="14606" max="14606" width="11.1796875" style="1" customWidth="1"/>
    <col min="14607" max="14607" width="12.453125" style="1" customWidth="1"/>
    <col min="14608" max="14608" width="10.453125" style="1" bestFit="1" customWidth="1"/>
    <col min="14609" max="14847" width="8.54296875" style="1"/>
    <col min="14848" max="14848" width="9.1796875" style="1" customWidth="1"/>
    <col min="14849" max="14849" width="10.1796875" style="1" bestFit="1" customWidth="1"/>
    <col min="14850" max="14851" width="9.1796875" style="1" bestFit="1" customWidth="1"/>
    <col min="14852" max="14852" width="8.1796875" style="1" bestFit="1" customWidth="1"/>
    <col min="14853" max="14853" width="13" style="1" customWidth="1"/>
    <col min="14854" max="14854" width="13.1796875" style="1" customWidth="1"/>
    <col min="14855" max="14855" width="10.1796875" style="1" bestFit="1" customWidth="1"/>
    <col min="14856" max="14856" width="9.1796875" style="1" bestFit="1" customWidth="1"/>
    <col min="14857" max="14857" width="12.54296875" style="1" customWidth="1"/>
    <col min="14858" max="14858" width="8.1796875" style="1" bestFit="1" customWidth="1"/>
    <col min="14859" max="14859" width="13.1796875" style="1" bestFit="1" customWidth="1"/>
    <col min="14860" max="14860" width="11.1796875" style="1" customWidth="1"/>
    <col min="14861" max="14861" width="14.1796875" style="1" bestFit="1" customWidth="1"/>
    <col min="14862" max="14862" width="11.1796875" style="1" customWidth="1"/>
    <col min="14863" max="14863" width="12.453125" style="1" customWidth="1"/>
    <col min="14864" max="14864" width="10.453125" style="1" bestFit="1" customWidth="1"/>
    <col min="14865" max="15103" width="8.54296875" style="1"/>
    <col min="15104" max="15104" width="9.1796875" style="1" customWidth="1"/>
    <col min="15105" max="15105" width="10.1796875" style="1" bestFit="1" customWidth="1"/>
    <col min="15106" max="15107" width="9.1796875" style="1" bestFit="1" customWidth="1"/>
    <col min="15108" max="15108" width="8.1796875" style="1" bestFit="1" customWidth="1"/>
    <col min="15109" max="15109" width="13" style="1" customWidth="1"/>
    <col min="15110" max="15110" width="13.1796875" style="1" customWidth="1"/>
    <col min="15111" max="15111" width="10.1796875" style="1" bestFit="1" customWidth="1"/>
    <col min="15112" max="15112" width="9.1796875" style="1" bestFit="1" customWidth="1"/>
    <col min="15113" max="15113" width="12.54296875" style="1" customWidth="1"/>
    <col min="15114" max="15114" width="8.1796875" style="1" bestFit="1" customWidth="1"/>
    <col min="15115" max="15115" width="13.1796875" style="1" bestFit="1" customWidth="1"/>
    <col min="15116" max="15116" width="11.1796875" style="1" customWidth="1"/>
    <col min="15117" max="15117" width="14.1796875" style="1" bestFit="1" customWidth="1"/>
    <col min="15118" max="15118" width="11.1796875" style="1" customWidth="1"/>
    <col min="15119" max="15119" width="12.453125" style="1" customWidth="1"/>
    <col min="15120" max="15120" width="10.453125" style="1" bestFit="1" customWidth="1"/>
    <col min="15121" max="15359" width="8.54296875" style="1"/>
    <col min="15360" max="15360" width="9.1796875" style="1" customWidth="1"/>
    <col min="15361" max="15361" width="10.1796875" style="1" bestFit="1" customWidth="1"/>
    <col min="15362" max="15363" width="9.1796875" style="1" bestFit="1" customWidth="1"/>
    <col min="15364" max="15364" width="8.1796875" style="1" bestFit="1" customWidth="1"/>
    <col min="15365" max="15365" width="13" style="1" customWidth="1"/>
    <col min="15366" max="15366" width="13.1796875" style="1" customWidth="1"/>
    <col min="15367" max="15367" width="10.1796875" style="1" bestFit="1" customWidth="1"/>
    <col min="15368" max="15368" width="9.1796875" style="1" bestFit="1" customWidth="1"/>
    <col min="15369" max="15369" width="12.54296875" style="1" customWidth="1"/>
    <col min="15370" max="15370" width="8.1796875" style="1" bestFit="1" customWidth="1"/>
    <col min="15371" max="15371" width="13.1796875" style="1" bestFit="1" customWidth="1"/>
    <col min="15372" max="15372" width="11.1796875" style="1" customWidth="1"/>
    <col min="15373" max="15373" width="14.1796875" style="1" bestFit="1" customWidth="1"/>
    <col min="15374" max="15374" width="11.1796875" style="1" customWidth="1"/>
    <col min="15375" max="15375" width="12.453125" style="1" customWidth="1"/>
    <col min="15376" max="15376" width="10.453125" style="1" bestFit="1" customWidth="1"/>
    <col min="15377" max="15615" width="8.54296875" style="1"/>
    <col min="15616" max="15616" width="9.1796875" style="1" customWidth="1"/>
    <col min="15617" max="15617" width="10.1796875" style="1" bestFit="1" customWidth="1"/>
    <col min="15618" max="15619" width="9.1796875" style="1" bestFit="1" customWidth="1"/>
    <col min="15620" max="15620" width="8.1796875" style="1" bestFit="1" customWidth="1"/>
    <col min="15621" max="15621" width="13" style="1" customWidth="1"/>
    <col min="15622" max="15622" width="13.1796875" style="1" customWidth="1"/>
    <col min="15623" max="15623" width="10.1796875" style="1" bestFit="1" customWidth="1"/>
    <col min="15624" max="15624" width="9.1796875" style="1" bestFit="1" customWidth="1"/>
    <col min="15625" max="15625" width="12.54296875" style="1" customWidth="1"/>
    <col min="15626" max="15626" width="8.1796875" style="1" bestFit="1" customWidth="1"/>
    <col min="15627" max="15627" width="13.1796875" style="1" bestFit="1" customWidth="1"/>
    <col min="15628" max="15628" width="11.1796875" style="1" customWidth="1"/>
    <col min="15629" max="15629" width="14.1796875" style="1" bestFit="1" customWidth="1"/>
    <col min="15630" max="15630" width="11.1796875" style="1" customWidth="1"/>
    <col min="15631" max="15631" width="12.453125" style="1" customWidth="1"/>
    <col min="15632" max="15632" width="10.453125" style="1" bestFit="1" customWidth="1"/>
    <col min="15633" max="15871" width="8.54296875" style="1"/>
    <col min="15872" max="15872" width="9.1796875" style="1" customWidth="1"/>
    <col min="15873" max="15873" width="10.1796875" style="1" bestFit="1" customWidth="1"/>
    <col min="15874" max="15875" width="9.1796875" style="1" bestFit="1" customWidth="1"/>
    <col min="15876" max="15876" width="8.1796875" style="1" bestFit="1" customWidth="1"/>
    <col min="15877" max="15877" width="13" style="1" customWidth="1"/>
    <col min="15878" max="15878" width="13.1796875" style="1" customWidth="1"/>
    <col min="15879" max="15879" width="10.1796875" style="1" bestFit="1" customWidth="1"/>
    <col min="15880" max="15880" width="9.1796875" style="1" bestFit="1" customWidth="1"/>
    <col min="15881" max="15881" width="12.54296875" style="1" customWidth="1"/>
    <col min="15882" max="15882" width="8.1796875" style="1" bestFit="1" customWidth="1"/>
    <col min="15883" max="15883" width="13.1796875" style="1" bestFit="1" customWidth="1"/>
    <col min="15884" max="15884" width="11.1796875" style="1" customWidth="1"/>
    <col min="15885" max="15885" width="14.1796875" style="1" bestFit="1" customWidth="1"/>
    <col min="15886" max="15886" width="11.1796875" style="1" customWidth="1"/>
    <col min="15887" max="15887" width="12.453125" style="1" customWidth="1"/>
    <col min="15888" max="15888" width="10.453125" style="1" bestFit="1" customWidth="1"/>
    <col min="15889" max="16127" width="8.54296875" style="1"/>
    <col min="16128" max="16128" width="9.1796875" style="1" customWidth="1"/>
    <col min="16129" max="16129" width="10.1796875" style="1" bestFit="1" customWidth="1"/>
    <col min="16130" max="16131" width="9.1796875" style="1" bestFit="1" customWidth="1"/>
    <col min="16132" max="16132" width="8.1796875" style="1" bestFit="1" customWidth="1"/>
    <col min="16133" max="16133" width="13" style="1" customWidth="1"/>
    <col min="16134" max="16134" width="13.1796875" style="1" customWidth="1"/>
    <col min="16135" max="16135" width="10.1796875" style="1" bestFit="1" customWidth="1"/>
    <col min="16136" max="16136" width="9.1796875" style="1" bestFit="1" customWidth="1"/>
    <col min="16137" max="16137" width="12.54296875" style="1" customWidth="1"/>
    <col min="16138" max="16138" width="8.1796875" style="1" bestFit="1" customWidth="1"/>
    <col min="16139" max="16139" width="13.1796875" style="1" bestFit="1" customWidth="1"/>
    <col min="16140" max="16140" width="11.1796875" style="1" customWidth="1"/>
    <col min="16141" max="16141" width="14.1796875" style="1" bestFit="1" customWidth="1"/>
    <col min="16142" max="16142" width="11.179687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6" t="s">
        <v>543</v>
      </c>
      <c r="D1" s="76"/>
      <c r="G1" s="76"/>
      <c r="Q1" s="76"/>
      <c r="T1" s="76"/>
      <c r="W1" s="76"/>
    </row>
    <row r="2" spans="1:23" s="2" customFormat="1" x14ac:dyDescent="0.35">
      <c r="A2" s="2" t="s">
        <v>19</v>
      </c>
      <c r="D2" s="76"/>
      <c r="G2" s="76"/>
      <c r="Q2" s="76"/>
      <c r="T2" s="76"/>
      <c r="W2" s="76"/>
    </row>
    <row r="3" spans="1:23" s="2" customFormat="1" x14ac:dyDescent="0.35">
      <c r="A3" s="2" t="s">
        <v>66</v>
      </c>
      <c r="D3" s="76"/>
      <c r="G3" s="76"/>
      <c r="Q3" s="76"/>
      <c r="T3" s="76"/>
      <c r="W3" s="76"/>
    </row>
    <row r="4" spans="1:23" s="2" customFormat="1" x14ac:dyDescent="0.35">
      <c r="A4" s="2" t="s">
        <v>67</v>
      </c>
      <c r="D4" s="76"/>
      <c r="G4" s="76"/>
      <c r="Q4" s="76"/>
      <c r="T4" s="76"/>
      <c r="W4" s="76"/>
    </row>
    <row r="5" spans="1:23" x14ac:dyDescent="0.35">
      <c r="A5" s="2" t="s">
        <v>559</v>
      </c>
      <c r="J5" s="63"/>
      <c r="Q5" s="1"/>
      <c r="T5" s="1"/>
      <c r="W5" s="1"/>
    </row>
    <row r="6" spans="1:23" x14ac:dyDescent="0.35">
      <c r="B6" s="21" t="s">
        <v>528</v>
      </c>
      <c r="C6" s="22"/>
      <c r="D6" s="22"/>
      <c r="E6" s="22"/>
      <c r="F6" s="22"/>
      <c r="G6" s="62"/>
      <c r="H6" s="22"/>
      <c r="I6" s="22"/>
      <c r="J6" s="23"/>
      <c r="K6" s="62" t="s">
        <v>529</v>
      </c>
      <c r="L6" s="22"/>
      <c r="M6" s="67"/>
      <c r="N6" s="62"/>
      <c r="O6" s="22"/>
      <c r="P6" s="22"/>
      <c r="Q6" s="67"/>
      <c r="R6" s="67"/>
      <c r="S6" s="67"/>
      <c r="T6" s="68"/>
      <c r="U6" s="22" t="s">
        <v>527</v>
      </c>
      <c r="V6" s="67"/>
      <c r="W6" s="68"/>
    </row>
    <row r="7" spans="1:23" ht="62" x14ac:dyDescent="0.35">
      <c r="A7" s="27" t="s">
        <v>68</v>
      </c>
      <c r="B7" s="71" t="s">
        <v>542</v>
      </c>
      <c r="C7" s="72" t="s">
        <v>544</v>
      </c>
      <c r="D7" s="73" t="s">
        <v>545</v>
      </c>
      <c r="E7" s="72" t="s">
        <v>546</v>
      </c>
      <c r="F7" s="72" t="s">
        <v>547</v>
      </c>
      <c r="G7" s="73" t="s">
        <v>548</v>
      </c>
      <c r="H7" s="72" t="s">
        <v>549</v>
      </c>
      <c r="I7" s="72" t="s">
        <v>550</v>
      </c>
      <c r="J7" s="74" t="s">
        <v>64</v>
      </c>
      <c r="K7" s="75" t="s">
        <v>524</v>
      </c>
      <c r="L7" s="81" t="s">
        <v>578</v>
      </c>
      <c r="M7" s="72" t="s">
        <v>579</v>
      </c>
      <c r="N7" s="73" t="s">
        <v>558</v>
      </c>
      <c r="O7" s="72" t="s">
        <v>525</v>
      </c>
      <c r="P7" s="72" t="s">
        <v>526</v>
      </c>
      <c r="Q7" s="73" t="s">
        <v>530</v>
      </c>
      <c r="R7" s="72" t="s">
        <v>551</v>
      </c>
      <c r="S7" s="72" t="s">
        <v>552</v>
      </c>
      <c r="T7" s="74" t="s">
        <v>65</v>
      </c>
      <c r="U7" s="72" t="s">
        <v>553</v>
      </c>
      <c r="V7" s="72" t="s">
        <v>554</v>
      </c>
      <c r="W7" s="74" t="s">
        <v>527</v>
      </c>
    </row>
    <row r="8" spans="1:23" x14ac:dyDescent="0.35">
      <c r="A8" s="40" t="s">
        <v>395</v>
      </c>
      <c r="B8" s="105" t="str">
        <f>+Month!B10</f>
        <v>[x]</v>
      </c>
      <c r="C8" s="105" t="str">
        <f>+Month!C10</f>
        <v>[x]</v>
      </c>
      <c r="D8" s="52">
        <f>+Month!D10</f>
        <v>4845</v>
      </c>
      <c r="E8" s="108" t="str">
        <f>+Month!E10</f>
        <v>[x]</v>
      </c>
      <c r="F8" s="109" t="str">
        <f>+Month!F10</f>
        <v>[x]</v>
      </c>
      <c r="G8" s="110">
        <f>+Month!G10</f>
        <v>1347</v>
      </c>
      <c r="H8" s="42">
        <f>+Month!H10</f>
        <v>429</v>
      </c>
      <c r="I8" s="42">
        <f>+Month!I32</f>
        <v>43</v>
      </c>
      <c r="J8" s="65">
        <f>+Month!J10</f>
        <v>6721</v>
      </c>
      <c r="K8" s="78">
        <f>+Month!K10</f>
        <v>2564</v>
      </c>
      <c r="L8" s="109" t="str">
        <f>+Month!L10</f>
        <v>[x]</v>
      </c>
      <c r="M8" s="109" t="str">
        <f>+Month!M10</f>
        <v>[x]</v>
      </c>
      <c r="N8" s="43">
        <f>+Month!N10</f>
        <v>0</v>
      </c>
      <c r="O8" s="105" t="str">
        <f>+Month!O10</f>
        <v>[x]</v>
      </c>
      <c r="P8" s="109" t="str">
        <f>+Month!P10</f>
        <v>[x]</v>
      </c>
      <c r="Q8" s="43">
        <f>+Month!Q10</f>
        <v>2499</v>
      </c>
      <c r="R8" s="44">
        <f>+Month!R10</f>
        <v>2482</v>
      </c>
      <c r="S8" s="44">
        <f>+Month!S10</f>
        <v>1703</v>
      </c>
      <c r="T8" s="77">
        <f>+Month!T10</f>
        <v>9248</v>
      </c>
      <c r="U8" s="44">
        <f>+Month!U10</f>
        <v>1803</v>
      </c>
      <c r="V8" s="44">
        <f>+Month!V10</f>
        <v>14166</v>
      </c>
      <c r="W8" s="77">
        <f>+Month!W10</f>
        <v>15969</v>
      </c>
    </row>
    <row r="9" spans="1:23" x14ac:dyDescent="0.35">
      <c r="A9" s="41" t="s">
        <v>396</v>
      </c>
      <c r="B9" s="105" t="str">
        <f>+Month!B13</f>
        <v>[x]</v>
      </c>
      <c r="C9" s="105" t="str">
        <f>+Month!C13</f>
        <v>[x]</v>
      </c>
      <c r="D9" s="52">
        <f>+Month!D13</f>
        <v>4927</v>
      </c>
      <c r="E9" s="106" t="str">
        <f>+Month!E13</f>
        <v>[x]</v>
      </c>
      <c r="F9" s="107" t="str">
        <f>+Month!F13</f>
        <v>[x]</v>
      </c>
      <c r="G9" s="111">
        <f>+Month!G13</f>
        <v>956</v>
      </c>
      <c r="H9" s="42">
        <f>+Month!H13</f>
        <v>520</v>
      </c>
      <c r="I9" s="42">
        <f>+Month!I33</f>
        <v>43</v>
      </c>
      <c r="J9" s="65">
        <f>+Month!J13</f>
        <v>6503</v>
      </c>
      <c r="K9" s="69">
        <f>+Month!K13</f>
        <v>2250</v>
      </c>
      <c r="L9" s="107" t="str">
        <f>+Month!L13</f>
        <v>[x]</v>
      </c>
      <c r="M9" s="107" t="str">
        <f>+Month!M13</f>
        <v>[x]</v>
      </c>
      <c r="N9" s="45">
        <f>+Month!N13</f>
        <v>0</v>
      </c>
      <c r="O9" s="105" t="str">
        <f>+Month!O13</f>
        <v>[x]</v>
      </c>
      <c r="P9" s="107" t="str">
        <f>+Month!P13</f>
        <v>[x]</v>
      </c>
      <c r="Q9" s="45">
        <f>+Month!Q13</f>
        <v>2434</v>
      </c>
      <c r="R9" s="46">
        <f>+Month!R13</f>
        <v>2843</v>
      </c>
      <c r="S9" s="46">
        <f>+Month!S13</f>
        <v>1559</v>
      </c>
      <c r="T9" s="66">
        <f>+Month!T13</f>
        <v>9086</v>
      </c>
      <c r="U9" s="46">
        <f>+Month!U13</f>
        <v>1659</v>
      </c>
      <c r="V9" s="46">
        <f>+Month!V13</f>
        <v>13930</v>
      </c>
      <c r="W9" s="66">
        <f>+Month!W13</f>
        <v>15589</v>
      </c>
    </row>
    <row r="10" spans="1:23" x14ac:dyDescent="0.35">
      <c r="A10" s="41" t="s">
        <v>397</v>
      </c>
      <c r="B10" s="105" t="str">
        <f>+Month!B16</f>
        <v>[x]</v>
      </c>
      <c r="C10" s="105" t="str">
        <f>+Month!C16</f>
        <v>[x]</v>
      </c>
      <c r="D10" s="52">
        <f>+Month!D16</f>
        <v>5344</v>
      </c>
      <c r="E10" s="106" t="str">
        <f>+Month!E16</f>
        <v>[x]</v>
      </c>
      <c r="F10" s="107" t="str">
        <f>+Month!F16</f>
        <v>[x]</v>
      </c>
      <c r="G10" s="111">
        <f>+Month!G16</f>
        <v>1170</v>
      </c>
      <c r="H10" s="42">
        <f>+Month!H16</f>
        <v>556</v>
      </c>
      <c r="I10" s="42">
        <f>+Month!I34</f>
        <v>43</v>
      </c>
      <c r="J10" s="65">
        <f>+Month!J16</f>
        <v>7170</v>
      </c>
      <c r="K10" s="69">
        <f>+Month!K16</f>
        <v>2290</v>
      </c>
      <c r="L10" s="107" t="str">
        <f>+Month!L16</f>
        <v>[x]</v>
      </c>
      <c r="M10" s="107" t="str">
        <f>+Month!M16</f>
        <v>[x]</v>
      </c>
      <c r="N10" s="45">
        <f>+Month!N16</f>
        <v>0</v>
      </c>
      <c r="O10" s="105" t="str">
        <f>+Month!O16</f>
        <v>[x]</v>
      </c>
      <c r="P10" s="107" t="str">
        <f>+Month!P16</f>
        <v>[x]</v>
      </c>
      <c r="Q10" s="45">
        <f>+Month!Q16</f>
        <v>2475</v>
      </c>
      <c r="R10" s="46">
        <f>+Month!R16</f>
        <v>3173</v>
      </c>
      <c r="S10" s="46">
        <f>+Month!S16</f>
        <v>1455</v>
      </c>
      <c r="T10" s="66">
        <f>+Month!T16</f>
        <v>9393</v>
      </c>
      <c r="U10" s="46">
        <f>+Month!U16</f>
        <v>1555</v>
      </c>
      <c r="V10" s="46">
        <f>+Month!V16</f>
        <v>15008</v>
      </c>
      <c r="W10" s="66">
        <f>+Month!W16</f>
        <v>16563</v>
      </c>
    </row>
    <row r="11" spans="1:23" x14ac:dyDescent="0.35">
      <c r="A11" s="41" t="s">
        <v>398</v>
      </c>
      <c r="B11" s="105" t="str">
        <f>+Month!B19</f>
        <v>[x]</v>
      </c>
      <c r="C11" s="105" t="str">
        <f>+Month!C19</f>
        <v>[x]</v>
      </c>
      <c r="D11" s="52">
        <f>+Month!D19</f>
        <v>5076</v>
      </c>
      <c r="E11" s="106" t="str">
        <f>+Month!E19</f>
        <v>[x]</v>
      </c>
      <c r="F11" s="107" t="str">
        <f>+Month!F19</f>
        <v>[x]</v>
      </c>
      <c r="G11" s="111">
        <f>+Month!G19</f>
        <v>1003</v>
      </c>
      <c r="H11" s="42">
        <f>+Month!H19</f>
        <v>588</v>
      </c>
      <c r="I11" s="42">
        <f>+Month!I35</f>
        <v>40</v>
      </c>
      <c r="J11" s="65">
        <f>+Month!J19</f>
        <v>6741</v>
      </c>
      <c r="K11" s="69">
        <f>+Month!K19</f>
        <v>2482</v>
      </c>
      <c r="L11" s="107" t="str">
        <f>+Month!L19</f>
        <v>[x]</v>
      </c>
      <c r="M11" s="107" t="str">
        <f>+Month!M19</f>
        <v>[x]</v>
      </c>
      <c r="N11" s="45">
        <f>+Month!N19</f>
        <v>0</v>
      </c>
      <c r="O11" s="105" t="str">
        <f>+Month!O19</f>
        <v>[x]</v>
      </c>
      <c r="P11" s="107" t="str">
        <f>+Month!P19</f>
        <v>[x]</v>
      </c>
      <c r="Q11" s="45">
        <f>+Month!Q19</f>
        <v>2444</v>
      </c>
      <c r="R11" s="46">
        <f>+Month!R19</f>
        <v>3051</v>
      </c>
      <c r="S11" s="46">
        <f>+Month!S19</f>
        <v>1534</v>
      </c>
      <c r="T11" s="66">
        <f>+Month!T19</f>
        <v>9511</v>
      </c>
      <c r="U11" s="46">
        <f>+Month!U19</f>
        <v>1608</v>
      </c>
      <c r="V11" s="46">
        <f>+Month!V19</f>
        <v>14644</v>
      </c>
      <c r="W11" s="66">
        <f>+Month!W19</f>
        <v>16252</v>
      </c>
    </row>
    <row r="12" spans="1:23" x14ac:dyDescent="0.35">
      <c r="A12" s="41" t="s">
        <v>399</v>
      </c>
      <c r="B12" s="105" t="str">
        <f>+Month!B22</f>
        <v>[x]</v>
      </c>
      <c r="C12" s="105" t="str">
        <f>+Month!C22</f>
        <v>[x]</v>
      </c>
      <c r="D12" s="52">
        <f>+Month!D22</f>
        <v>5621</v>
      </c>
      <c r="E12" s="106" t="str">
        <f>+Month!E22</f>
        <v>[x]</v>
      </c>
      <c r="F12" s="107" t="str">
        <f>+Month!F22</f>
        <v>[x]</v>
      </c>
      <c r="G12" s="111">
        <f>+Month!G22</f>
        <v>1243</v>
      </c>
      <c r="H12" s="42">
        <f>+Month!H22</f>
        <v>556</v>
      </c>
      <c r="I12" s="42">
        <f>+Month!I36</f>
        <v>40</v>
      </c>
      <c r="J12" s="65">
        <f>+Month!J22</f>
        <v>7495</v>
      </c>
      <c r="K12" s="69">
        <f>+Month!K22</f>
        <v>2412</v>
      </c>
      <c r="L12" s="107" t="str">
        <f>+Month!L22</f>
        <v>[x]</v>
      </c>
      <c r="M12" s="107" t="str">
        <f>+Month!M22</f>
        <v>[x]</v>
      </c>
      <c r="N12" s="45">
        <f>+Month!N22</f>
        <v>0</v>
      </c>
      <c r="O12" s="105" t="str">
        <f>+Month!O22</f>
        <v>[x]</v>
      </c>
      <c r="P12" s="107" t="str">
        <f>+Month!P22</f>
        <v>[x]</v>
      </c>
      <c r="Q12" s="45">
        <f>+Month!Q22</f>
        <v>2166</v>
      </c>
      <c r="R12" s="46">
        <f>+Month!R22</f>
        <v>2555</v>
      </c>
      <c r="S12" s="46">
        <f>+Month!S22</f>
        <v>1886</v>
      </c>
      <c r="T12" s="66">
        <f>+Month!T22</f>
        <v>9019</v>
      </c>
      <c r="U12" s="46">
        <f>+Month!U22</f>
        <v>1961</v>
      </c>
      <c r="V12" s="46">
        <f>+Month!V22</f>
        <v>14553</v>
      </c>
      <c r="W12" s="66">
        <f>+Month!W22</f>
        <v>16514</v>
      </c>
    </row>
    <row r="13" spans="1:23" x14ac:dyDescent="0.35">
      <c r="A13" s="41" t="s">
        <v>400</v>
      </c>
      <c r="B13" s="105" t="str">
        <f>+Month!B25</f>
        <v>[x]</v>
      </c>
      <c r="C13" s="105" t="str">
        <f>+Month!C25</f>
        <v>[x]</v>
      </c>
      <c r="D13" s="52">
        <f>+Month!D25</f>
        <v>5292</v>
      </c>
      <c r="E13" s="106" t="str">
        <f>+Month!E25</f>
        <v>[x]</v>
      </c>
      <c r="F13" s="107" t="str">
        <f>+Month!F25</f>
        <v>[x]</v>
      </c>
      <c r="G13" s="111">
        <f>+Month!G25</f>
        <v>1162</v>
      </c>
      <c r="H13" s="42">
        <f>+Month!H25</f>
        <v>400</v>
      </c>
      <c r="I13" s="42">
        <f>+Month!I37</f>
        <v>40</v>
      </c>
      <c r="J13" s="65">
        <f>+Month!J25</f>
        <v>6917</v>
      </c>
      <c r="K13" s="69">
        <f>+Month!K25</f>
        <v>2328</v>
      </c>
      <c r="L13" s="107" t="str">
        <f>+Month!L25</f>
        <v>[x]</v>
      </c>
      <c r="M13" s="107" t="str">
        <f>+Month!M25</f>
        <v>[x]</v>
      </c>
      <c r="N13" s="45">
        <f>+Month!N25</f>
        <v>0</v>
      </c>
      <c r="O13" s="105" t="str">
        <f>+Month!O25</f>
        <v>[x]</v>
      </c>
      <c r="P13" s="107" t="str">
        <f>+Month!P25</f>
        <v>[x]</v>
      </c>
      <c r="Q13" s="45">
        <f>+Month!Q25</f>
        <v>2334</v>
      </c>
      <c r="R13" s="46">
        <f>+Month!R25</f>
        <v>2750</v>
      </c>
      <c r="S13" s="46">
        <f>+Month!S25</f>
        <v>1750</v>
      </c>
      <c r="T13" s="66">
        <f>+Month!T25</f>
        <v>9162</v>
      </c>
      <c r="U13" s="46">
        <f>+Month!U25</f>
        <v>1813</v>
      </c>
      <c r="V13" s="46">
        <f>+Month!V25</f>
        <v>14266</v>
      </c>
      <c r="W13" s="66">
        <f>+Month!W25</f>
        <v>16079</v>
      </c>
    </row>
    <row r="14" spans="1:23" x14ac:dyDescent="0.35">
      <c r="A14" s="41" t="s">
        <v>401</v>
      </c>
      <c r="B14" s="105" t="str">
        <f>+Month!B28</f>
        <v>[x]</v>
      </c>
      <c r="C14" s="105" t="str">
        <f>+Month!C28</f>
        <v>[x]</v>
      </c>
      <c r="D14" s="52">
        <f>+Month!D28</f>
        <v>5381</v>
      </c>
      <c r="E14" s="106" t="str">
        <f>+Month!E28</f>
        <v>[x]</v>
      </c>
      <c r="F14" s="107" t="str">
        <f>+Month!F28</f>
        <v>[x]</v>
      </c>
      <c r="G14" s="111">
        <f>+Month!G28</f>
        <v>1487</v>
      </c>
      <c r="H14" s="42">
        <f>+Month!H28</f>
        <v>364</v>
      </c>
      <c r="I14" s="42">
        <f>+Month!I38</f>
        <v>160</v>
      </c>
      <c r="J14" s="65">
        <f>+Month!J28</f>
        <v>7275</v>
      </c>
      <c r="K14" s="69">
        <f>+Month!K28</f>
        <v>2317</v>
      </c>
      <c r="L14" s="107" t="str">
        <f>+Month!L28</f>
        <v>[x]</v>
      </c>
      <c r="M14" s="107" t="str">
        <f>+Month!M28</f>
        <v>[x]</v>
      </c>
      <c r="N14" s="45">
        <f>+Month!N28</f>
        <v>0</v>
      </c>
      <c r="O14" s="105" t="str">
        <f>+Month!O28</f>
        <v>[x]</v>
      </c>
      <c r="P14" s="107" t="str">
        <f>+Month!P28</f>
        <v>[x]</v>
      </c>
      <c r="Q14" s="45">
        <f>+Month!Q28</f>
        <v>2086</v>
      </c>
      <c r="R14" s="46">
        <f>+Month!R28</f>
        <v>2755</v>
      </c>
      <c r="S14" s="46">
        <f>+Month!S28</f>
        <v>1553</v>
      </c>
      <c r="T14" s="66">
        <f>+Month!T28</f>
        <v>8711</v>
      </c>
      <c r="U14" s="46">
        <f>+Month!U28</f>
        <v>1596</v>
      </c>
      <c r="V14" s="46">
        <f>+Month!V28</f>
        <v>14390</v>
      </c>
      <c r="W14" s="66">
        <f>+Month!W28</f>
        <v>15986</v>
      </c>
    </row>
    <row r="15" spans="1:23" x14ac:dyDescent="0.35">
      <c r="A15" s="41" t="s">
        <v>402</v>
      </c>
      <c r="B15" s="105" t="str">
        <f>+Month!B31</f>
        <v>[x]</v>
      </c>
      <c r="C15" s="105" t="str">
        <f>+Month!C31</f>
        <v>[x]</v>
      </c>
      <c r="D15" s="52">
        <f>+Month!D31</f>
        <v>4970</v>
      </c>
      <c r="E15" s="106" t="str">
        <f>+Month!E31</f>
        <v>[x]</v>
      </c>
      <c r="F15" s="107" t="str">
        <f>+Month!F31</f>
        <v>[x]</v>
      </c>
      <c r="G15" s="111">
        <f>+Month!G31</f>
        <v>1461</v>
      </c>
      <c r="H15" s="42">
        <f>+Month!H31</f>
        <v>590</v>
      </c>
      <c r="I15" s="42">
        <f>+Month!I39</f>
        <v>160</v>
      </c>
      <c r="J15" s="65">
        <f>+Month!J31</f>
        <v>7065</v>
      </c>
      <c r="K15" s="69">
        <f>+Month!K31</f>
        <v>2509</v>
      </c>
      <c r="L15" s="107" t="str">
        <f>+Month!L31</f>
        <v>[x]</v>
      </c>
      <c r="M15" s="107" t="str">
        <f>+Month!M31</f>
        <v>[x]</v>
      </c>
      <c r="N15" s="45">
        <f>+Month!N31</f>
        <v>0</v>
      </c>
      <c r="O15" s="105" t="str">
        <f>+Month!O31</f>
        <v>[x]</v>
      </c>
      <c r="P15" s="107" t="str">
        <f>+Month!P31</f>
        <v>[x]</v>
      </c>
      <c r="Q15" s="45">
        <f>+Month!Q31</f>
        <v>2534</v>
      </c>
      <c r="R15" s="46">
        <f>+Month!R31</f>
        <v>2876</v>
      </c>
      <c r="S15" s="46">
        <f>+Month!S31</f>
        <v>1527</v>
      </c>
      <c r="T15" s="66">
        <f>+Month!T31</f>
        <v>9446</v>
      </c>
      <c r="U15" s="46">
        <f>+Month!U31</f>
        <v>1571</v>
      </c>
      <c r="V15" s="46">
        <f>+Month!V31</f>
        <v>14940</v>
      </c>
      <c r="W15" s="66">
        <f>+Month!W31</f>
        <v>16511</v>
      </c>
    </row>
    <row r="16" spans="1:23" x14ac:dyDescent="0.35">
      <c r="A16" s="41" t="s">
        <v>403</v>
      </c>
      <c r="B16" s="105" t="str">
        <f>+Month!B34</f>
        <v>[x]</v>
      </c>
      <c r="C16" s="105" t="str">
        <f>+Month!C34</f>
        <v>[x]</v>
      </c>
      <c r="D16" s="52">
        <f>+Month!D34</f>
        <v>5286.8</v>
      </c>
      <c r="E16" s="106" t="str">
        <f>+Month!E34</f>
        <v>[x]</v>
      </c>
      <c r="F16" s="107" t="str">
        <f>+Month!F34</f>
        <v>[x]</v>
      </c>
      <c r="G16" s="111">
        <f>+Month!G34</f>
        <v>1402.93</v>
      </c>
      <c r="H16" s="42">
        <f>+Month!H34</f>
        <v>686</v>
      </c>
      <c r="I16" s="42">
        <f>+Month!I40</f>
        <v>160</v>
      </c>
      <c r="J16" s="65">
        <f>+Month!J34</f>
        <v>7418.73</v>
      </c>
      <c r="K16" s="69">
        <f>+Month!K34</f>
        <v>2459.48</v>
      </c>
      <c r="L16" s="107" t="str">
        <f>+Month!L34</f>
        <v>[x]</v>
      </c>
      <c r="M16" s="107" t="str">
        <f>+Month!M34</f>
        <v>[x]</v>
      </c>
      <c r="N16" s="45">
        <f>+Month!N34</f>
        <v>0</v>
      </c>
      <c r="O16" s="105" t="str">
        <f>+Month!O34</f>
        <v>[x]</v>
      </c>
      <c r="P16" s="107" t="str">
        <f>+Month!P34</f>
        <v>[x]</v>
      </c>
      <c r="Q16" s="45">
        <f>+Month!Q34</f>
        <v>2403.36</v>
      </c>
      <c r="R16" s="46">
        <f>+Month!R34</f>
        <v>2895.41</v>
      </c>
      <c r="S16" s="46">
        <f>+Month!S34</f>
        <v>1455.4</v>
      </c>
      <c r="T16" s="66">
        <f>+Month!T34</f>
        <v>9213.65</v>
      </c>
      <c r="U16" s="46">
        <f>+Month!U34</f>
        <v>1498.4</v>
      </c>
      <c r="V16" s="46">
        <f>+Month!V34</f>
        <v>15133.98</v>
      </c>
      <c r="W16" s="66">
        <f>+Month!W34</f>
        <v>16632.38</v>
      </c>
    </row>
    <row r="17" spans="1:23" x14ac:dyDescent="0.35">
      <c r="A17" s="41" t="s">
        <v>404</v>
      </c>
      <c r="B17" s="105" t="str">
        <f>+Month!B37</f>
        <v>[x]</v>
      </c>
      <c r="C17" s="105" t="str">
        <f>+Month!C37</f>
        <v>[x]</v>
      </c>
      <c r="D17" s="52">
        <f>+Month!D37</f>
        <v>5353.2</v>
      </c>
      <c r="E17" s="106" t="str">
        <f>+Month!E37</f>
        <v>[x]</v>
      </c>
      <c r="F17" s="107" t="str">
        <f>+Month!F37</f>
        <v>[x]</v>
      </c>
      <c r="G17" s="111">
        <f>+Month!G37</f>
        <v>1409.46</v>
      </c>
      <c r="H17" s="42">
        <f>+Month!H37</f>
        <v>610</v>
      </c>
      <c r="I17" s="42">
        <f>+Month!I41</f>
        <v>160</v>
      </c>
      <c r="J17" s="65">
        <f>+Month!J37</f>
        <v>7412.66</v>
      </c>
      <c r="K17" s="69">
        <f>+Month!K37</f>
        <v>2385.56</v>
      </c>
      <c r="L17" s="107" t="str">
        <f>+Month!L37</f>
        <v>[x]</v>
      </c>
      <c r="M17" s="107" t="str">
        <f>+Month!M37</f>
        <v>[x]</v>
      </c>
      <c r="N17" s="45">
        <f>+Month!N37</f>
        <v>0</v>
      </c>
      <c r="O17" s="105" t="str">
        <f>+Month!O37</f>
        <v>[x]</v>
      </c>
      <c r="P17" s="107" t="str">
        <f>+Month!P37</f>
        <v>[x]</v>
      </c>
      <c r="Q17" s="45">
        <f>+Month!Q37</f>
        <v>2436.0500000000002</v>
      </c>
      <c r="R17" s="46">
        <f>+Month!R37</f>
        <v>3059.48</v>
      </c>
      <c r="S17" s="46">
        <f>+Month!S37</f>
        <v>1471.7</v>
      </c>
      <c r="T17" s="66">
        <f>+Month!T37</f>
        <v>9352.7900000000009</v>
      </c>
      <c r="U17" s="46">
        <f>+Month!U37</f>
        <v>1511.7</v>
      </c>
      <c r="V17" s="46">
        <f>+Month!V37</f>
        <v>15253.75</v>
      </c>
      <c r="W17" s="66">
        <f>+Month!W37</f>
        <v>16765.45</v>
      </c>
    </row>
    <row r="18" spans="1:23" x14ac:dyDescent="0.35">
      <c r="A18" s="41" t="s">
        <v>405</v>
      </c>
      <c r="B18" s="105" t="str">
        <f>+Month!B40</f>
        <v>[x]</v>
      </c>
      <c r="C18" s="105" t="str">
        <f>+Month!C40</f>
        <v>[x]</v>
      </c>
      <c r="D18" s="52">
        <f>+Month!D40</f>
        <v>5056.75</v>
      </c>
      <c r="E18" s="106" t="str">
        <f>+Month!E40</f>
        <v>[x]</v>
      </c>
      <c r="F18" s="107" t="str">
        <f>+Month!F40</f>
        <v>[x]</v>
      </c>
      <c r="G18" s="111">
        <f>+Month!G40</f>
        <v>1532.79</v>
      </c>
      <c r="H18" s="42">
        <f>+Month!H40</f>
        <v>620</v>
      </c>
      <c r="I18" s="42">
        <f>+Month!I42</f>
        <v>160</v>
      </c>
      <c r="J18" s="65">
        <f>+Month!J40</f>
        <v>7369.53</v>
      </c>
      <c r="K18" s="69">
        <f>+Month!K40</f>
        <v>2342.0300000000002</v>
      </c>
      <c r="L18" s="107" t="str">
        <f>+Month!L40</f>
        <v>[x]</v>
      </c>
      <c r="M18" s="107" t="str">
        <f>+Month!M40</f>
        <v>[x]</v>
      </c>
      <c r="N18" s="45">
        <f>+Month!N40</f>
        <v>0</v>
      </c>
      <c r="O18" s="105" t="str">
        <f>+Month!O40</f>
        <v>[x]</v>
      </c>
      <c r="P18" s="107" t="str">
        <f>+Month!P40</f>
        <v>[x]</v>
      </c>
      <c r="Q18" s="45">
        <f>+Month!Q40</f>
        <v>2352.14</v>
      </c>
      <c r="R18" s="46">
        <f>+Month!R40</f>
        <v>2737.56</v>
      </c>
      <c r="S18" s="46">
        <f>+Month!S40</f>
        <v>1814.1</v>
      </c>
      <c r="T18" s="66">
        <f>+Month!T40</f>
        <v>9245.83</v>
      </c>
      <c r="U18" s="46">
        <f>+Month!U40</f>
        <v>1974.1</v>
      </c>
      <c r="V18" s="46">
        <f>+Month!V40</f>
        <v>14641.26</v>
      </c>
      <c r="W18" s="66">
        <f>+Month!W40</f>
        <v>16615.36</v>
      </c>
    </row>
    <row r="19" spans="1:23" x14ac:dyDescent="0.35">
      <c r="A19" s="41" t="s">
        <v>406</v>
      </c>
      <c r="B19" s="105" t="str">
        <f>+Month!B43</f>
        <v>[x]</v>
      </c>
      <c r="C19" s="105" t="str">
        <f>+Month!C43</f>
        <v>[x]</v>
      </c>
      <c r="D19" s="52">
        <f>+Month!D43</f>
        <v>4976.66</v>
      </c>
      <c r="E19" s="106" t="str">
        <f>+Month!E43</f>
        <v>[x]</v>
      </c>
      <c r="F19" s="107" t="str">
        <f>+Month!F43</f>
        <v>[x]</v>
      </c>
      <c r="G19" s="111">
        <f>+Month!G43</f>
        <v>1463.13</v>
      </c>
      <c r="H19" s="42">
        <f>+Month!H43</f>
        <v>790</v>
      </c>
      <c r="I19" s="42">
        <f>+Month!I43</f>
        <v>160</v>
      </c>
      <c r="J19" s="65">
        <f>+Month!J43</f>
        <v>7389.79</v>
      </c>
      <c r="K19" s="69">
        <f>+Month!K43</f>
        <v>2223.6799999999998</v>
      </c>
      <c r="L19" s="107" t="str">
        <f>+Month!L43</f>
        <v>[x]</v>
      </c>
      <c r="M19" s="107" t="str">
        <f>+Month!M43</f>
        <v>[x]</v>
      </c>
      <c r="N19" s="45">
        <f>+Month!N43</f>
        <v>0</v>
      </c>
      <c r="O19" s="105" t="str">
        <f>+Month!O43</f>
        <v>[x]</v>
      </c>
      <c r="P19" s="107" t="str">
        <f>+Month!P43</f>
        <v>[x]</v>
      </c>
      <c r="Q19" s="45">
        <f>+Month!Q43</f>
        <v>2500.02</v>
      </c>
      <c r="R19" s="46">
        <f>+Month!R43</f>
        <v>2556.2199999999998</v>
      </c>
      <c r="S19" s="46">
        <f>+Month!S43</f>
        <v>1858.1</v>
      </c>
      <c r="T19" s="66">
        <f>+Month!T43</f>
        <v>9138.02</v>
      </c>
      <c r="U19" s="46">
        <f>+Month!U43</f>
        <v>2018.1</v>
      </c>
      <c r="V19" s="46">
        <f>+Month!V43</f>
        <v>14509.71</v>
      </c>
      <c r="W19" s="66">
        <f>+Month!W43</f>
        <v>16527.810000000001</v>
      </c>
    </row>
    <row r="20" spans="1:23" x14ac:dyDescent="0.35">
      <c r="A20" s="41" t="s">
        <v>407</v>
      </c>
      <c r="B20" s="105" t="str">
        <f>+Month!B46</f>
        <v>[x]</v>
      </c>
      <c r="C20" s="105" t="str">
        <f>+Month!C46</f>
        <v>[x]</v>
      </c>
      <c r="D20" s="52">
        <f>+Month!D46</f>
        <v>5492.75</v>
      </c>
      <c r="E20" s="106" t="str">
        <f>+Month!E46</f>
        <v>[x]</v>
      </c>
      <c r="F20" s="107" t="str">
        <f>+Month!F46</f>
        <v>[x]</v>
      </c>
      <c r="G20" s="111">
        <f>+Month!G46</f>
        <v>1308.78</v>
      </c>
      <c r="H20" s="42">
        <f>+Month!H46</f>
        <v>774.85</v>
      </c>
      <c r="I20" s="42">
        <f>+Month!I44</f>
        <v>200</v>
      </c>
      <c r="J20" s="65">
        <f>+Month!J46</f>
        <v>7776.38</v>
      </c>
      <c r="K20" s="69">
        <f>+Month!K46</f>
        <v>2536.5</v>
      </c>
      <c r="L20" s="107" t="str">
        <f>+Month!L46</f>
        <v>[x]</v>
      </c>
      <c r="M20" s="107" t="str">
        <f>+Month!M46</f>
        <v>[x]</v>
      </c>
      <c r="N20" s="45">
        <f>+Month!N46</f>
        <v>0</v>
      </c>
      <c r="O20" s="105" t="str">
        <f>+Month!O46</f>
        <v>[x]</v>
      </c>
      <c r="P20" s="107" t="str">
        <f>+Month!P46</f>
        <v>[x]</v>
      </c>
      <c r="Q20" s="45">
        <f>+Month!Q46</f>
        <v>3191.2</v>
      </c>
      <c r="R20" s="46">
        <f>+Month!R46</f>
        <v>1617.5</v>
      </c>
      <c r="S20" s="46">
        <f>+Month!S46</f>
        <v>1649</v>
      </c>
      <c r="T20" s="66">
        <f>+Month!T46</f>
        <v>8994.2000000000007</v>
      </c>
      <c r="U20" s="46">
        <f>+Month!U46</f>
        <v>1849</v>
      </c>
      <c r="V20" s="46">
        <f>+Month!V46</f>
        <v>14921.58</v>
      </c>
      <c r="W20" s="66">
        <f>+Month!W46</f>
        <v>16770.580000000002</v>
      </c>
    </row>
    <row r="21" spans="1:23" x14ac:dyDescent="0.35">
      <c r="A21" s="41" t="s">
        <v>408</v>
      </c>
      <c r="B21" s="105" t="str">
        <f>+Month!B49</f>
        <v>[x]</v>
      </c>
      <c r="C21" s="105" t="str">
        <f>+Month!C49</f>
        <v>[x]</v>
      </c>
      <c r="D21" s="52">
        <f>+Month!D49</f>
        <v>5774.1</v>
      </c>
      <c r="E21" s="106" t="str">
        <f>+Month!E49</f>
        <v>[x]</v>
      </c>
      <c r="F21" s="107" t="str">
        <f>+Month!F49</f>
        <v>[x]</v>
      </c>
      <c r="G21" s="111">
        <f>+Month!G49</f>
        <v>1311.3</v>
      </c>
      <c r="H21" s="42">
        <f>+Month!H49</f>
        <v>479.62</v>
      </c>
      <c r="I21" s="42">
        <f>+Month!I45</f>
        <v>200</v>
      </c>
      <c r="J21" s="65">
        <f>+Month!J49</f>
        <v>7625.02</v>
      </c>
      <c r="K21" s="69">
        <f>+Month!K49</f>
        <v>2063.5</v>
      </c>
      <c r="L21" s="107" t="str">
        <f>+Month!L49</f>
        <v>[x]</v>
      </c>
      <c r="M21" s="107" t="str">
        <f>+Month!M49</f>
        <v>[x]</v>
      </c>
      <c r="N21" s="45">
        <f>+Month!N49</f>
        <v>0</v>
      </c>
      <c r="O21" s="105" t="str">
        <f>+Month!O49</f>
        <v>[x]</v>
      </c>
      <c r="P21" s="107" t="str">
        <f>+Month!P49</f>
        <v>[x]</v>
      </c>
      <c r="Q21" s="45">
        <f>+Month!Q49</f>
        <v>3910.9</v>
      </c>
      <c r="R21" s="46">
        <f>+Month!R49</f>
        <v>1367.9</v>
      </c>
      <c r="S21" s="46">
        <f>+Month!S49</f>
        <v>2230.8000000000002</v>
      </c>
      <c r="T21" s="66">
        <f>+Month!T49</f>
        <v>9573.1</v>
      </c>
      <c r="U21" s="46">
        <f>+Month!U49</f>
        <v>2290.8000000000002</v>
      </c>
      <c r="V21" s="46">
        <f>+Month!V49</f>
        <v>14907.32</v>
      </c>
      <c r="W21" s="66">
        <f>+Month!W49</f>
        <v>17198.12</v>
      </c>
    </row>
    <row r="22" spans="1:23" x14ac:dyDescent="0.35">
      <c r="A22" s="41" t="s">
        <v>409</v>
      </c>
      <c r="B22" s="105" t="str">
        <f>+Month!B52</f>
        <v>[x]</v>
      </c>
      <c r="C22" s="105" t="str">
        <f>+Month!C52</f>
        <v>[x]</v>
      </c>
      <c r="D22" s="52">
        <f>+Month!D52</f>
        <v>5487.27</v>
      </c>
      <c r="E22" s="106" t="str">
        <f>+Month!E52</f>
        <v>[x]</v>
      </c>
      <c r="F22" s="107" t="str">
        <f>+Month!F52</f>
        <v>[x]</v>
      </c>
      <c r="G22" s="111">
        <f>+Month!G52</f>
        <v>1665.02</v>
      </c>
      <c r="H22" s="42">
        <f>+Month!H52</f>
        <v>750.86</v>
      </c>
      <c r="I22" s="42">
        <f>+Month!I46</f>
        <v>200</v>
      </c>
      <c r="J22" s="65">
        <f>+Month!J52</f>
        <v>7963.15</v>
      </c>
      <c r="K22" s="69">
        <f>+Month!K52</f>
        <v>2010.95</v>
      </c>
      <c r="L22" s="107" t="str">
        <f>+Month!L52</f>
        <v>[x]</v>
      </c>
      <c r="M22" s="107" t="str">
        <f>+Month!M52</f>
        <v>[x]</v>
      </c>
      <c r="N22" s="45">
        <f>+Month!N52</f>
        <v>0</v>
      </c>
      <c r="O22" s="105" t="str">
        <f>+Month!O52</f>
        <v>[x]</v>
      </c>
      <c r="P22" s="107" t="str">
        <f>+Month!P52</f>
        <v>[x]</v>
      </c>
      <c r="Q22" s="45">
        <f>+Month!Q52</f>
        <v>4257.24</v>
      </c>
      <c r="R22" s="46">
        <f>+Month!R52</f>
        <v>848</v>
      </c>
      <c r="S22" s="46">
        <f>+Month!S52</f>
        <v>2408.1999999999998</v>
      </c>
      <c r="T22" s="66">
        <f>+Month!T52</f>
        <v>9524.39</v>
      </c>
      <c r="U22" s="46">
        <f>+Month!U52</f>
        <v>2468.1999999999998</v>
      </c>
      <c r="V22" s="46">
        <f>+Month!V52</f>
        <v>15019.34</v>
      </c>
      <c r="W22" s="66">
        <f>+Month!W52</f>
        <v>17487.54</v>
      </c>
    </row>
    <row r="23" spans="1:23" x14ac:dyDescent="0.35">
      <c r="A23" s="41" t="s">
        <v>410</v>
      </c>
      <c r="B23" s="105" t="str">
        <f>+Month!B55</f>
        <v>[x]</v>
      </c>
      <c r="C23" s="105" t="str">
        <f>+Month!C55</f>
        <v>[x]</v>
      </c>
      <c r="D23" s="52">
        <f>+Month!D55</f>
        <v>5073.83</v>
      </c>
      <c r="E23" s="106" t="str">
        <f>+Month!E55</f>
        <v>[x]</v>
      </c>
      <c r="F23" s="107" t="str">
        <f>+Month!F55</f>
        <v>[x]</v>
      </c>
      <c r="G23" s="111">
        <f>+Month!G55</f>
        <v>1832.4</v>
      </c>
      <c r="H23" s="42">
        <f>+Month!H55</f>
        <v>916.62</v>
      </c>
      <c r="I23" s="42">
        <f>+Month!I47</f>
        <v>60</v>
      </c>
      <c r="J23" s="65">
        <f>+Month!J55</f>
        <v>7882.86</v>
      </c>
      <c r="K23" s="69">
        <f>+Month!K55</f>
        <v>1995.79</v>
      </c>
      <c r="L23" s="107" t="str">
        <f>+Month!L55</f>
        <v>[x]</v>
      </c>
      <c r="M23" s="107" t="str">
        <f>+Month!M55</f>
        <v>[x]</v>
      </c>
      <c r="N23" s="45">
        <f>+Month!N55</f>
        <v>0</v>
      </c>
      <c r="O23" s="105" t="str">
        <f>+Month!O55</f>
        <v>[x]</v>
      </c>
      <c r="P23" s="107" t="str">
        <f>+Month!P55</f>
        <v>[x]</v>
      </c>
      <c r="Q23" s="45">
        <f>+Month!Q55</f>
        <v>4597</v>
      </c>
      <c r="R23" s="46">
        <f>+Month!R55</f>
        <v>885.15</v>
      </c>
      <c r="S23" s="46">
        <f>+Month!S55</f>
        <v>2288.1</v>
      </c>
      <c r="T23" s="66">
        <f>+Month!T55</f>
        <v>9766.0400000000009</v>
      </c>
      <c r="U23" s="46">
        <f>+Month!U55</f>
        <v>2348.1</v>
      </c>
      <c r="V23" s="46">
        <f>+Month!V55</f>
        <v>15300.8</v>
      </c>
      <c r="W23" s="66">
        <f>+Month!W55</f>
        <v>17648.900000000001</v>
      </c>
    </row>
    <row r="24" spans="1:23" x14ac:dyDescent="0.35">
      <c r="A24" s="41" t="s">
        <v>411</v>
      </c>
      <c r="B24" s="105" t="str">
        <f>+Month!B58</f>
        <v>[x]</v>
      </c>
      <c r="C24" s="105" t="str">
        <f>+Month!C58</f>
        <v>[x]</v>
      </c>
      <c r="D24" s="52">
        <f>+Month!D58</f>
        <v>5567.46</v>
      </c>
      <c r="E24" s="106" t="str">
        <f>+Month!E58</f>
        <v>[x]</v>
      </c>
      <c r="F24" s="107" t="str">
        <f>+Month!F58</f>
        <v>[x]</v>
      </c>
      <c r="G24" s="111">
        <f>+Month!G58</f>
        <v>1263.5899999999999</v>
      </c>
      <c r="H24" s="42">
        <f>+Month!H58</f>
        <v>753.44</v>
      </c>
      <c r="I24" s="42">
        <f>+Month!I48</f>
        <v>60</v>
      </c>
      <c r="J24" s="65">
        <f>+Month!J58</f>
        <v>7644.49</v>
      </c>
      <c r="K24" s="69">
        <f>+Month!K58</f>
        <v>2285.9</v>
      </c>
      <c r="L24" s="107" t="str">
        <f>+Month!L58</f>
        <v>[x]</v>
      </c>
      <c r="M24" s="107" t="str">
        <f>+Month!M58</f>
        <v>[x]</v>
      </c>
      <c r="N24" s="45">
        <f>+Month!N58</f>
        <v>0</v>
      </c>
      <c r="O24" s="105" t="str">
        <f>+Month!O58</f>
        <v>[x]</v>
      </c>
      <c r="P24" s="107" t="str">
        <f>+Month!P58</f>
        <v>[x]</v>
      </c>
      <c r="Q24" s="45">
        <f>+Month!Q58</f>
        <v>4411.2</v>
      </c>
      <c r="R24" s="46">
        <f>+Month!R58</f>
        <v>935.41</v>
      </c>
      <c r="S24" s="46">
        <f>+Month!S58</f>
        <v>2199.1999999999998</v>
      </c>
      <c r="T24" s="66">
        <f>+Month!T58</f>
        <v>9831.7099999999991</v>
      </c>
      <c r="U24" s="46">
        <f>+Month!U58</f>
        <v>2259.1999999999998</v>
      </c>
      <c r="V24" s="46">
        <f>+Month!V58</f>
        <v>15217</v>
      </c>
      <c r="W24" s="66">
        <f>+Month!W58</f>
        <v>17476.2</v>
      </c>
    </row>
    <row r="25" spans="1:23" x14ac:dyDescent="0.35">
      <c r="A25" s="41" t="s">
        <v>412</v>
      </c>
      <c r="B25" s="105" t="str">
        <f>+Month!B61</f>
        <v>[x]</v>
      </c>
      <c r="C25" s="105" t="str">
        <f>+Month!C61</f>
        <v>[x]</v>
      </c>
      <c r="D25" s="52">
        <f>+Month!D61</f>
        <v>4582.0200000000004</v>
      </c>
      <c r="E25" s="106" t="str">
        <f>+Month!E61</f>
        <v>[x]</v>
      </c>
      <c r="F25" s="107" t="str">
        <f>+Month!F61</f>
        <v>[x]</v>
      </c>
      <c r="G25" s="111">
        <f>+Month!G61</f>
        <v>1810.77</v>
      </c>
      <c r="H25" s="42">
        <f>+Month!H61</f>
        <v>731.01</v>
      </c>
      <c r="I25" s="42">
        <f>+Month!I49</f>
        <v>60</v>
      </c>
      <c r="J25" s="65">
        <f>+Month!J61</f>
        <v>7183.81</v>
      </c>
      <c r="K25" s="69">
        <f>+Month!K61</f>
        <v>1908.53</v>
      </c>
      <c r="L25" s="107" t="str">
        <f>+Month!L61</f>
        <v>[x]</v>
      </c>
      <c r="M25" s="107" t="str">
        <f>+Month!M61</f>
        <v>[x]</v>
      </c>
      <c r="N25" s="45">
        <f>+Month!N61</f>
        <v>0</v>
      </c>
      <c r="O25" s="105" t="str">
        <f>+Month!O61</f>
        <v>[x]</v>
      </c>
      <c r="P25" s="107" t="str">
        <f>+Month!P61</f>
        <v>[x]</v>
      </c>
      <c r="Q25" s="45">
        <f>+Month!Q61</f>
        <v>4093.19</v>
      </c>
      <c r="R25" s="46">
        <f>+Month!R61</f>
        <v>1166.92</v>
      </c>
      <c r="S25" s="46">
        <f>+Month!S61</f>
        <v>1870.7</v>
      </c>
      <c r="T25" s="66">
        <f>+Month!T61</f>
        <v>9039.34</v>
      </c>
      <c r="U25" s="46">
        <f>+Month!U61</f>
        <v>1930.7</v>
      </c>
      <c r="V25" s="46">
        <f>+Month!V61</f>
        <v>14292.45</v>
      </c>
      <c r="W25" s="66">
        <f>+Month!W61</f>
        <v>16223.15</v>
      </c>
    </row>
    <row r="26" spans="1:23" x14ac:dyDescent="0.35">
      <c r="A26" s="41" t="s">
        <v>413</v>
      </c>
      <c r="B26" s="105" t="str">
        <f>+Month!B64</f>
        <v>[x]</v>
      </c>
      <c r="C26" s="105" t="str">
        <f>+Month!C64</f>
        <v>[x]</v>
      </c>
      <c r="D26" s="52">
        <f>+Month!D64</f>
        <v>4792.1899999999996</v>
      </c>
      <c r="E26" s="106" t="str">
        <f>+Month!E64</f>
        <v>[x]</v>
      </c>
      <c r="F26" s="107" t="str">
        <f>+Month!F64</f>
        <v>[x]</v>
      </c>
      <c r="G26" s="111">
        <f>+Month!G64</f>
        <v>2014.81</v>
      </c>
      <c r="H26" s="42">
        <f>+Month!H64</f>
        <v>744.73</v>
      </c>
      <c r="I26" s="42">
        <f>+Month!I50</f>
        <v>60</v>
      </c>
      <c r="J26" s="65">
        <f>+Month!J64</f>
        <v>7611.74</v>
      </c>
      <c r="K26" s="69">
        <f>+Month!K64</f>
        <v>1651.61</v>
      </c>
      <c r="L26" s="107" t="str">
        <f>+Month!L64</f>
        <v>[x]</v>
      </c>
      <c r="M26" s="107" t="str">
        <f>+Month!M64</f>
        <v>[x]</v>
      </c>
      <c r="N26" s="45">
        <f>+Month!N64</f>
        <v>0</v>
      </c>
      <c r="O26" s="105" t="str">
        <f>+Month!O64</f>
        <v>[x]</v>
      </c>
      <c r="P26" s="107" t="str">
        <f>+Month!P64</f>
        <v>[x]</v>
      </c>
      <c r="Q26" s="45">
        <f>+Month!Q64</f>
        <v>3898.49</v>
      </c>
      <c r="R26" s="46">
        <f>+Month!R64</f>
        <v>1585.84</v>
      </c>
      <c r="S26" s="46">
        <f>+Month!S64</f>
        <v>1408</v>
      </c>
      <c r="T26" s="66">
        <f>+Month!T64</f>
        <v>8543.94</v>
      </c>
      <c r="U26" s="46">
        <f>+Month!U64</f>
        <v>1468</v>
      </c>
      <c r="V26" s="46">
        <f>+Month!V64</f>
        <v>14687.68</v>
      </c>
      <c r="W26" s="66">
        <f>+Month!W64</f>
        <v>16155.68</v>
      </c>
    </row>
    <row r="27" spans="1:23" x14ac:dyDescent="0.35">
      <c r="A27" s="41" t="s">
        <v>414</v>
      </c>
      <c r="B27" s="105" t="str">
        <f>+Month!B67</f>
        <v>[x]</v>
      </c>
      <c r="C27" s="105" t="str">
        <f>+Month!C67</f>
        <v>[x]</v>
      </c>
      <c r="D27" s="52">
        <f>+Month!D67</f>
        <v>4559.93</v>
      </c>
      <c r="E27" s="106" t="str">
        <f>+Month!E67</f>
        <v>[x]</v>
      </c>
      <c r="F27" s="107" t="str">
        <f>+Month!F67</f>
        <v>[x]</v>
      </c>
      <c r="G27" s="111">
        <f>+Month!G67</f>
        <v>2460.5300000000002</v>
      </c>
      <c r="H27" s="42">
        <f>+Month!H67</f>
        <v>1000</v>
      </c>
      <c r="I27" s="42">
        <f>+Month!I51</f>
        <v>60</v>
      </c>
      <c r="J27" s="65">
        <f>+Month!J67</f>
        <v>8080.46</v>
      </c>
      <c r="K27" s="69">
        <f>+Month!K67</f>
        <v>1430.23</v>
      </c>
      <c r="L27" s="107" t="str">
        <f>+Month!L67</f>
        <v>[x]</v>
      </c>
      <c r="M27" s="107" t="str">
        <f>+Month!M67</f>
        <v>[x]</v>
      </c>
      <c r="N27" s="45">
        <f>+Month!N67</f>
        <v>0</v>
      </c>
      <c r="O27" s="105" t="str">
        <f>+Month!O67</f>
        <v>[x]</v>
      </c>
      <c r="P27" s="107" t="str">
        <f>+Month!P67</f>
        <v>[x]</v>
      </c>
      <c r="Q27" s="45">
        <f>+Month!Q67</f>
        <v>3784.31</v>
      </c>
      <c r="R27" s="46">
        <f>+Month!R67</f>
        <v>1686.86</v>
      </c>
      <c r="S27" s="46">
        <f>+Month!S67</f>
        <v>1367.3</v>
      </c>
      <c r="T27" s="66">
        <f>+Month!T67</f>
        <v>8268.7000000000007</v>
      </c>
      <c r="U27" s="46">
        <f>+Month!U67</f>
        <v>1427.3</v>
      </c>
      <c r="V27" s="46">
        <f>+Month!V67</f>
        <v>14921.86</v>
      </c>
      <c r="W27" s="66">
        <f>+Month!W67</f>
        <v>16349.16</v>
      </c>
    </row>
    <row r="28" spans="1:23" x14ac:dyDescent="0.35">
      <c r="A28" s="41" t="s">
        <v>415</v>
      </c>
      <c r="B28" s="105" t="str">
        <f>+Month!B70</f>
        <v>[x]</v>
      </c>
      <c r="C28" s="105" t="str">
        <f>+Month!C70</f>
        <v>[x]</v>
      </c>
      <c r="D28" s="52">
        <f>+Month!D70</f>
        <v>4363.5200000000004</v>
      </c>
      <c r="E28" s="106" t="str">
        <f>+Month!E70</f>
        <v>[x]</v>
      </c>
      <c r="F28" s="107" t="str">
        <f>+Month!F70</f>
        <v>[x]</v>
      </c>
      <c r="G28" s="111">
        <f>+Month!G70</f>
        <v>2693.2</v>
      </c>
      <c r="H28" s="42">
        <f>+Month!H70</f>
        <v>957.9</v>
      </c>
      <c r="I28" s="42">
        <f>+Month!I52</f>
        <v>60</v>
      </c>
      <c r="J28" s="65">
        <f>+Month!J70</f>
        <v>8094.63</v>
      </c>
      <c r="K28" s="69">
        <f>+Month!K70</f>
        <v>1547.1</v>
      </c>
      <c r="L28" s="107" t="str">
        <f>+Month!L70</f>
        <v>[x]</v>
      </c>
      <c r="M28" s="107" t="str">
        <f>+Month!M70</f>
        <v>[x]</v>
      </c>
      <c r="N28" s="45">
        <f>+Month!N70</f>
        <v>0</v>
      </c>
      <c r="O28" s="105" t="str">
        <f>+Month!O70</f>
        <v>[x]</v>
      </c>
      <c r="P28" s="107" t="str">
        <f>+Month!P70</f>
        <v>[x]</v>
      </c>
      <c r="Q28" s="45">
        <f>+Month!Q70</f>
        <v>3238.2</v>
      </c>
      <c r="R28" s="46">
        <f>+Month!R70</f>
        <v>2126.1999999999998</v>
      </c>
      <c r="S28" s="46">
        <f>+Month!S70</f>
        <v>919.2</v>
      </c>
      <c r="T28" s="66">
        <f>+Month!T70</f>
        <v>7830.7</v>
      </c>
      <c r="U28" s="46">
        <f>+Month!U70</f>
        <v>999.2</v>
      </c>
      <c r="V28" s="46">
        <f>+Month!V70</f>
        <v>14926.13</v>
      </c>
      <c r="W28" s="66">
        <f>+Month!W70</f>
        <v>15925.33</v>
      </c>
    </row>
    <row r="29" spans="1:23" x14ac:dyDescent="0.35">
      <c r="A29" s="41" t="s">
        <v>416</v>
      </c>
      <c r="B29" s="105" t="str">
        <f>+Month!B73</f>
        <v>[x]</v>
      </c>
      <c r="C29" s="105" t="str">
        <f>+Month!C73</f>
        <v>[x]</v>
      </c>
      <c r="D29" s="52">
        <f>+Month!D73</f>
        <v>4459.74</v>
      </c>
      <c r="E29" s="106" t="str">
        <f>+Month!E73</f>
        <v>[x]</v>
      </c>
      <c r="F29" s="107" t="str">
        <f>+Month!F73</f>
        <v>[x]</v>
      </c>
      <c r="G29" s="111">
        <f>+Month!G73</f>
        <v>1540.47</v>
      </c>
      <c r="H29" s="42">
        <f>+Month!H73</f>
        <v>1163.76</v>
      </c>
      <c r="I29" s="42">
        <f>+Month!I53</f>
        <v>60</v>
      </c>
      <c r="J29" s="65">
        <f>+Month!J73</f>
        <v>7213.96</v>
      </c>
      <c r="K29" s="69">
        <f>+Month!K73</f>
        <v>1298.5</v>
      </c>
      <c r="L29" s="107" t="str">
        <f>+Month!L73</f>
        <v>[x]</v>
      </c>
      <c r="M29" s="107" t="str">
        <f>+Month!M73</f>
        <v>[x]</v>
      </c>
      <c r="N29" s="45">
        <f>+Month!N73</f>
        <v>0</v>
      </c>
      <c r="O29" s="105" t="str">
        <f>+Month!O73</f>
        <v>[x]</v>
      </c>
      <c r="P29" s="107" t="str">
        <f>+Month!P73</f>
        <v>[x]</v>
      </c>
      <c r="Q29" s="45">
        <f>+Month!Q73</f>
        <v>3195</v>
      </c>
      <c r="R29" s="46">
        <f>+Month!R73</f>
        <v>2478.6</v>
      </c>
      <c r="S29" s="46">
        <f>+Month!S73</f>
        <v>614</v>
      </c>
      <c r="T29" s="66">
        <f>+Month!T73</f>
        <v>7586.1</v>
      </c>
      <c r="U29" s="46">
        <f>+Month!U73</f>
        <v>664</v>
      </c>
      <c r="V29" s="46">
        <f>+Month!V73</f>
        <v>14136.06</v>
      </c>
      <c r="W29" s="66">
        <f>+Month!W73</f>
        <v>14800.06</v>
      </c>
    </row>
    <row r="30" spans="1:23" x14ac:dyDescent="0.35">
      <c r="A30" s="41" t="s">
        <v>417</v>
      </c>
      <c r="B30" s="105" t="str">
        <f>+Month!B76</f>
        <v>[x]</v>
      </c>
      <c r="C30" s="105" t="str">
        <f>+Month!C76</f>
        <v>[x]</v>
      </c>
      <c r="D30" s="52">
        <f>+Month!D76</f>
        <v>4160.24</v>
      </c>
      <c r="E30" s="106" t="str">
        <f>+Month!E76</f>
        <v>[x]</v>
      </c>
      <c r="F30" s="107" t="str">
        <f>+Month!F76</f>
        <v>[x]</v>
      </c>
      <c r="G30" s="111">
        <f>+Month!G76</f>
        <v>2193.06</v>
      </c>
      <c r="H30" s="42">
        <f>+Month!H76</f>
        <v>1075.52</v>
      </c>
      <c r="I30" s="42">
        <f>+Month!I54</f>
        <v>60</v>
      </c>
      <c r="J30" s="65">
        <f>+Month!J76</f>
        <v>7498.83</v>
      </c>
      <c r="K30" s="69">
        <f>+Month!K76</f>
        <v>1254.9000000000001</v>
      </c>
      <c r="L30" s="107" t="str">
        <f>+Month!L76</f>
        <v>[x]</v>
      </c>
      <c r="M30" s="107" t="str">
        <f>+Month!M76</f>
        <v>[x]</v>
      </c>
      <c r="N30" s="45">
        <f>+Month!N76</f>
        <v>0</v>
      </c>
      <c r="O30" s="105" t="str">
        <f>+Month!O76</f>
        <v>[x]</v>
      </c>
      <c r="P30" s="107" t="str">
        <f>+Month!P76</f>
        <v>[x]</v>
      </c>
      <c r="Q30" s="45">
        <f>+Month!Q76</f>
        <v>2642.89</v>
      </c>
      <c r="R30" s="46">
        <f>+Month!R76</f>
        <v>2802.2</v>
      </c>
      <c r="S30" s="46">
        <f>+Month!S76</f>
        <v>391</v>
      </c>
      <c r="T30" s="66">
        <f>+Month!T76</f>
        <v>7090.99</v>
      </c>
      <c r="U30" s="46">
        <f>+Month!U76</f>
        <v>461</v>
      </c>
      <c r="V30" s="46">
        <f>+Month!V76</f>
        <v>14128.82</v>
      </c>
      <c r="W30" s="66">
        <f>+Month!W76</f>
        <v>14589.82</v>
      </c>
    </row>
    <row r="31" spans="1:23" x14ac:dyDescent="0.35">
      <c r="A31" s="41" t="s">
        <v>418</v>
      </c>
      <c r="B31" s="105" t="str">
        <f>+Month!B79</f>
        <v>[x]</v>
      </c>
      <c r="C31" s="105" t="str">
        <f>+Month!C79</f>
        <v>[x]</v>
      </c>
      <c r="D31" s="52">
        <f>+Month!D79</f>
        <v>3916.88</v>
      </c>
      <c r="E31" s="106" t="str">
        <f>+Month!E79</f>
        <v>[x]</v>
      </c>
      <c r="F31" s="107" t="str">
        <f>+Month!F79</f>
        <v>[x]</v>
      </c>
      <c r="G31" s="111">
        <f>+Month!G79</f>
        <v>2555.5700000000002</v>
      </c>
      <c r="H31" s="42">
        <f>+Month!H79</f>
        <v>450</v>
      </c>
      <c r="I31" s="42">
        <f>+Month!I55</f>
        <v>60</v>
      </c>
      <c r="J31" s="65">
        <f>+Month!J79</f>
        <v>6992.44</v>
      </c>
      <c r="K31" s="69">
        <f>+Month!K79</f>
        <v>1081.3800000000001</v>
      </c>
      <c r="L31" s="107" t="str">
        <f>+Month!L79</f>
        <v>[x]</v>
      </c>
      <c r="M31" s="107" t="str">
        <f>+Month!M79</f>
        <v>[x]</v>
      </c>
      <c r="N31" s="45">
        <f>+Month!N79</f>
        <v>0</v>
      </c>
      <c r="O31" s="105" t="str">
        <f>+Month!O79</f>
        <v>[x]</v>
      </c>
      <c r="P31" s="107" t="str">
        <f>+Month!P79</f>
        <v>[x]</v>
      </c>
      <c r="Q31" s="45">
        <f>+Month!Q79</f>
        <v>2809.7</v>
      </c>
      <c r="R31" s="46">
        <f>+Month!R79</f>
        <v>3380.36</v>
      </c>
      <c r="S31" s="46">
        <f>+Month!S79</f>
        <v>146.69999999999999</v>
      </c>
      <c r="T31" s="66">
        <f>+Month!T79</f>
        <v>7418.14</v>
      </c>
      <c r="U31" s="46">
        <f>+Month!U79</f>
        <v>216.7</v>
      </c>
      <c r="V31" s="46">
        <f>+Month!V79</f>
        <v>14193.88</v>
      </c>
      <c r="W31" s="66">
        <f>+Month!W79</f>
        <v>14410.58</v>
      </c>
    </row>
    <row r="32" spans="1:23" x14ac:dyDescent="0.35">
      <c r="A32" s="41" t="s">
        <v>419</v>
      </c>
      <c r="B32" s="105" t="str">
        <f>+Month!B82</f>
        <v>[x]</v>
      </c>
      <c r="C32" s="105" t="str">
        <f>+Month!C82</f>
        <v>[x]</v>
      </c>
      <c r="D32" s="52">
        <f>+Month!D82</f>
        <v>4409.32</v>
      </c>
      <c r="E32" s="106" t="str">
        <f>+Month!E82</f>
        <v>[x]</v>
      </c>
      <c r="F32" s="107" t="str">
        <f>+Month!F82</f>
        <v>[x]</v>
      </c>
      <c r="G32" s="111">
        <f>+Month!G82</f>
        <v>2596.5</v>
      </c>
      <c r="H32" s="42">
        <f>+Month!H82</f>
        <v>544.66999999999996</v>
      </c>
      <c r="I32" s="42">
        <f>+Month!I56</f>
        <v>60</v>
      </c>
      <c r="J32" s="65">
        <f>+Month!J82</f>
        <v>7650.49</v>
      </c>
      <c r="K32" s="69">
        <f>+Month!K82</f>
        <v>1172.06</v>
      </c>
      <c r="L32" s="107" t="str">
        <f>+Month!L82</f>
        <v>[x]</v>
      </c>
      <c r="M32" s="107" t="str">
        <f>+Month!M82</f>
        <v>[x]</v>
      </c>
      <c r="N32" s="45">
        <f>+Month!N82</f>
        <v>0</v>
      </c>
      <c r="O32" s="105" t="str">
        <f>+Month!O82</f>
        <v>[x]</v>
      </c>
      <c r="P32" s="107" t="str">
        <f>+Month!P82</f>
        <v>[x]</v>
      </c>
      <c r="Q32" s="45">
        <f>+Month!Q82</f>
        <v>2341.66</v>
      </c>
      <c r="R32" s="46">
        <f>+Month!R82</f>
        <v>3449.77</v>
      </c>
      <c r="S32" s="46">
        <f>+Month!S82</f>
        <v>10</v>
      </c>
      <c r="T32" s="66">
        <f>+Month!T82</f>
        <v>6973.49</v>
      </c>
      <c r="U32" s="46">
        <f>+Month!U82</f>
        <v>110</v>
      </c>
      <c r="V32" s="46">
        <f>+Month!V82</f>
        <v>14513.98</v>
      </c>
      <c r="W32" s="66">
        <f>+Month!W82</f>
        <v>14623.98</v>
      </c>
    </row>
    <row r="33" spans="1:23" x14ac:dyDescent="0.35">
      <c r="A33" s="41" t="s">
        <v>420</v>
      </c>
      <c r="B33" s="105" t="str">
        <f>+Month!B85</f>
        <v>[x]</v>
      </c>
      <c r="C33" s="105" t="str">
        <f>+Month!C85</f>
        <v>[x]</v>
      </c>
      <c r="D33" s="52">
        <f>+Month!D85</f>
        <v>4656.95</v>
      </c>
      <c r="E33" s="106" t="str">
        <f>+Month!E85</f>
        <v>[x]</v>
      </c>
      <c r="F33" s="107" t="str">
        <f>+Month!F85</f>
        <v>[x]</v>
      </c>
      <c r="G33" s="111">
        <f>+Month!G85</f>
        <v>1804.75</v>
      </c>
      <c r="H33" s="42">
        <f>+Month!H85</f>
        <v>414.56</v>
      </c>
      <c r="I33" s="42">
        <f>+Month!I57</f>
        <v>60</v>
      </c>
      <c r="J33" s="65">
        <f>+Month!J85</f>
        <v>6976.25</v>
      </c>
      <c r="K33" s="69">
        <f>+Month!K85</f>
        <v>1150.96</v>
      </c>
      <c r="L33" s="107" t="str">
        <f>+Month!L85</f>
        <v>[x]</v>
      </c>
      <c r="M33" s="107" t="str">
        <f>+Month!M85</f>
        <v>[x]</v>
      </c>
      <c r="N33" s="45">
        <f>+Month!N85</f>
        <v>0</v>
      </c>
      <c r="O33" s="105" t="str">
        <f>+Month!O85</f>
        <v>[x]</v>
      </c>
      <c r="P33" s="107" t="str">
        <f>+Month!P85</f>
        <v>[x]</v>
      </c>
      <c r="Q33" s="45">
        <f>+Month!Q85</f>
        <v>3281.79</v>
      </c>
      <c r="R33" s="46">
        <f>+Month!R85</f>
        <v>3186.01</v>
      </c>
      <c r="S33" s="46">
        <f>+Month!S85</f>
        <v>515.20000000000005</v>
      </c>
      <c r="T33" s="66">
        <f>+Month!T85</f>
        <v>8133.96</v>
      </c>
      <c r="U33" s="46">
        <f>+Month!U85</f>
        <v>615.20000000000005</v>
      </c>
      <c r="V33" s="46">
        <f>+Month!V85</f>
        <v>14495.01</v>
      </c>
      <c r="W33" s="66">
        <f>+Month!W85</f>
        <v>15110.21</v>
      </c>
    </row>
    <row r="34" spans="1:23" x14ac:dyDescent="0.35">
      <c r="A34" s="41" t="s">
        <v>421</v>
      </c>
      <c r="B34" s="105" t="str">
        <f>+Month!B88</f>
        <v>[x]</v>
      </c>
      <c r="C34" s="105" t="str">
        <f>+Month!C88</f>
        <v>[x]</v>
      </c>
      <c r="D34" s="52">
        <f>+Month!D88</f>
        <v>4317.32</v>
      </c>
      <c r="E34" s="106" t="str">
        <f>+Month!E88</f>
        <v>[x]</v>
      </c>
      <c r="F34" s="107" t="str">
        <f>+Month!F88</f>
        <v>[x]</v>
      </c>
      <c r="G34" s="111">
        <f>+Month!G88</f>
        <v>1699.16</v>
      </c>
      <c r="H34" s="42">
        <f>+Month!H88</f>
        <v>720</v>
      </c>
      <c r="I34" s="42">
        <f>+Month!I58</f>
        <v>60</v>
      </c>
      <c r="J34" s="65">
        <f>+Month!J88</f>
        <v>6836.48</v>
      </c>
      <c r="K34" s="69">
        <f>+Month!K88</f>
        <v>1336.25</v>
      </c>
      <c r="L34" s="107" t="str">
        <f>+Month!L88</f>
        <v>[x]</v>
      </c>
      <c r="M34" s="107" t="str">
        <f>+Month!M88</f>
        <v>[x]</v>
      </c>
      <c r="N34" s="45">
        <f>+Month!N88</f>
        <v>0</v>
      </c>
      <c r="O34" s="105" t="str">
        <f>+Month!O88</f>
        <v>[x]</v>
      </c>
      <c r="P34" s="107" t="str">
        <f>+Month!P88</f>
        <v>[x]</v>
      </c>
      <c r="Q34" s="45">
        <f>+Month!Q88</f>
        <v>2955.22</v>
      </c>
      <c r="R34" s="46">
        <f>+Month!R88</f>
        <v>3011.54</v>
      </c>
      <c r="S34" s="46">
        <f>+Month!S88</f>
        <v>729</v>
      </c>
      <c r="T34" s="66">
        <f>+Month!T88</f>
        <v>8032.01</v>
      </c>
      <c r="U34" s="46">
        <f>+Month!U88</f>
        <v>829</v>
      </c>
      <c r="V34" s="46">
        <f>+Month!V88</f>
        <v>14039.49</v>
      </c>
      <c r="W34" s="66">
        <f>+Month!W88</f>
        <v>14868.49</v>
      </c>
    </row>
    <row r="35" spans="1:23" x14ac:dyDescent="0.35">
      <c r="A35" s="41" t="s">
        <v>422</v>
      </c>
      <c r="B35" s="105" t="str">
        <f>+Month!B91</f>
        <v>[x]</v>
      </c>
      <c r="C35" s="105" t="str">
        <f>+Month!C91</f>
        <v>[x]</v>
      </c>
      <c r="D35" s="52">
        <f>+Month!D91</f>
        <v>4182.7299999999996</v>
      </c>
      <c r="E35" s="106" t="str">
        <f>+Month!E91</f>
        <v>[x]</v>
      </c>
      <c r="F35" s="107" t="str">
        <f>+Month!F91</f>
        <v>[x]</v>
      </c>
      <c r="G35" s="111">
        <f>+Month!G91</f>
        <v>2526.04</v>
      </c>
      <c r="H35" s="42">
        <f>+Month!H91</f>
        <v>828</v>
      </c>
      <c r="I35" s="42">
        <f>+Month!I59</f>
        <v>60</v>
      </c>
      <c r="J35" s="65">
        <f>+Month!J91</f>
        <v>7636.77</v>
      </c>
      <c r="K35" s="69">
        <f>+Month!K91</f>
        <v>1378.31</v>
      </c>
      <c r="L35" s="107" t="str">
        <f>+Month!L91</f>
        <v>[x]</v>
      </c>
      <c r="M35" s="107" t="str">
        <f>+Month!M91</f>
        <v>[x]</v>
      </c>
      <c r="N35" s="45">
        <f>+Month!N91</f>
        <v>0</v>
      </c>
      <c r="O35" s="105" t="str">
        <f>+Month!O91</f>
        <v>[x]</v>
      </c>
      <c r="P35" s="107" t="str">
        <f>+Month!P91</f>
        <v>[x]</v>
      </c>
      <c r="Q35" s="45">
        <f>+Month!Q91</f>
        <v>3302.62</v>
      </c>
      <c r="R35" s="46">
        <f>+Month!R91</f>
        <v>3165.95</v>
      </c>
      <c r="S35" s="46">
        <f>+Month!S91</f>
        <v>614</v>
      </c>
      <c r="T35" s="66">
        <f>+Month!T91</f>
        <v>8460.8799999999992</v>
      </c>
      <c r="U35" s="46">
        <f>+Month!U91</f>
        <v>714</v>
      </c>
      <c r="V35" s="46">
        <f>+Month!V91</f>
        <v>15383.65</v>
      </c>
      <c r="W35" s="66">
        <f>+Month!W91</f>
        <v>16097.65</v>
      </c>
    </row>
    <row r="36" spans="1:23" x14ac:dyDescent="0.35">
      <c r="A36" s="41" t="s">
        <v>423</v>
      </c>
      <c r="B36" s="105" t="str">
        <f>+Month!B94</f>
        <v>[x]</v>
      </c>
      <c r="C36" s="105" t="str">
        <f>+Month!C94</f>
        <v>[x]</v>
      </c>
      <c r="D36" s="52">
        <f>+Month!D94</f>
        <v>4408.7299999999996</v>
      </c>
      <c r="E36" s="106" t="str">
        <f>+Month!E94</f>
        <v>[x]</v>
      </c>
      <c r="F36" s="107" t="str">
        <f>+Month!F94</f>
        <v>[x]</v>
      </c>
      <c r="G36" s="111">
        <f>+Month!G94</f>
        <v>1858.66</v>
      </c>
      <c r="H36" s="42">
        <f>+Month!H94</f>
        <v>875.57</v>
      </c>
      <c r="I36" s="42">
        <f>+Month!I60</f>
        <v>60</v>
      </c>
      <c r="J36" s="65">
        <f>+Month!J94</f>
        <v>7327.95</v>
      </c>
      <c r="K36" s="69">
        <f>+Month!K94</f>
        <v>1550.56</v>
      </c>
      <c r="L36" s="107" t="str">
        <f>+Month!L94</f>
        <v>[x]</v>
      </c>
      <c r="M36" s="107" t="str">
        <f>+Month!M94</f>
        <v>[x]</v>
      </c>
      <c r="N36" s="45">
        <f>+Month!N94</f>
        <v>0</v>
      </c>
      <c r="O36" s="105" t="str">
        <f>+Month!O94</f>
        <v>[x]</v>
      </c>
      <c r="P36" s="107" t="str">
        <f>+Month!P94</f>
        <v>[x]</v>
      </c>
      <c r="Q36" s="45">
        <f>+Month!Q94</f>
        <v>3030.58</v>
      </c>
      <c r="R36" s="46">
        <f>+Month!R94</f>
        <v>2762.9</v>
      </c>
      <c r="S36" s="46">
        <f>+Month!S94</f>
        <v>912</v>
      </c>
      <c r="T36" s="66">
        <f>+Month!T94</f>
        <v>8256.0400000000009</v>
      </c>
      <c r="U36" s="46">
        <f>+Month!U94</f>
        <v>1097</v>
      </c>
      <c r="V36" s="46">
        <f>+Month!V94</f>
        <v>14486.99</v>
      </c>
      <c r="W36" s="66">
        <f>+Month!W94</f>
        <v>15583.99</v>
      </c>
    </row>
    <row r="37" spans="1:23" x14ac:dyDescent="0.35">
      <c r="A37" s="41" t="s">
        <v>424</v>
      </c>
      <c r="B37" s="105" t="str">
        <f>+Month!B97</f>
        <v>[x]</v>
      </c>
      <c r="C37" s="105" t="str">
        <f>+Month!C97</f>
        <v>[x]</v>
      </c>
      <c r="D37" s="52">
        <f>+Month!D97</f>
        <v>4800.38</v>
      </c>
      <c r="E37" s="106" t="str">
        <f>+Month!E97</f>
        <v>[x]</v>
      </c>
      <c r="F37" s="107" t="str">
        <f>+Month!F97</f>
        <v>[x]</v>
      </c>
      <c r="G37" s="111">
        <f>+Month!G97</f>
        <v>2515.7600000000002</v>
      </c>
      <c r="H37" s="42">
        <f>+Month!H97</f>
        <v>571.04999999999995</v>
      </c>
      <c r="I37" s="42">
        <f>+Month!I61</f>
        <v>60</v>
      </c>
      <c r="J37" s="65">
        <f>+Month!J97</f>
        <v>8027.19</v>
      </c>
      <c r="K37" s="69">
        <f>+Month!K97</f>
        <v>1471.63</v>
      </c>
      <c r="L37" s="107" t="str">
        <f>+Month!L97</f>
        <v>[x]</v>
      </c>
      <c r="M37" s="107" t="str">
        <f>+Month!M97</f>
        <v>[x]</v>
      </c>
      <c r="N37" s="45">
        <f>+Month!N97</f>
        <v>0</v>
      </c>
      <c r="O37" s="105" t="str">
        <f>+Month!O97</f>
        <v>[x]</v>
      </c>
      <c r="P37" s="107" t="str">
        <f>+Month!P97</f>
        <v>[x]</v>
      </c>
      <c r="Q37" s="45">
        <f>+Month!Q97</f>
        <v>3537.49</v>
      </c>
      <c r="R37" s="46">
        <f>+Month!R97</f>
        <v>2453.63</v>
      </c>
      <c r="S37" s="46">
        <f>+Month!S97</f>
        <v>982</v>
      </c>
      <c r="T37" s="66">
        <f>+Month!T97</f>
        <v>8444.75</v>
      </c>
      <c r="U37" s="46">
        <f>+Month!U97</f>
        <v>1122</v>
      </c>
      <c r="V37" s="46">
        <f>+Month!V97</f>
        <v>15349.94</v>
      </c>
      <c r="W37" s="66">
        <f>+Month!W97</f>
        <v>16471.939999999999</v>
      </c>
    </row>
    <row r="38" spans="1:23" x14ac:dyDescent="0.35">
      <c r="A38" s="41" t="s">
        <v>425</v>
      </c>
      <c r="B38" s="105" t="str">
        <f>+Month!B100</f>
        <v>[x]</v>
      </c>
      <c r="C38" s="105" t="str">
        <f>+Month!C100</f>
        <v>[x]</v>
      </c>
      <c r="D38" s="52">
        <f>+Month!D100</f>
        <v>4587.6899999999996</v>
      </c>
      <c r="E38" s="106" t="str">
        <f>+Month!E100</f>
        <v>[x]</v>
      </c>
      <c r="F38" s="107" t="str">
        <f>+Month!F100</f>
        <v>[x]</v>
      </c>
      <c r="G38" s="111">
        <f>+Month!G100</f>
        <v>1883.15</v>
      </c>
      <c r="H38" s="42">
        <f>+Month!H100</f>
        <v>708.33</v>
      </c>
      <c r="I38" s="42">
        <f>+Month!I62</f>
        <v>60</v>
      </c>
      <c r="J38" s="65">
        <f>+Month!J100</f>
        <v>7289.17</v>
      </c>
      <c r="K38" s="69">
        <f>+Month!K100</f>
        <v>1361.21</v>
      </c>
      <c r="L38" s="107" t="str">
        <f>+Month!L100</f>
        <v>[x]</v>
      </c>
      <c r="M38" s="107" t="str">
        <f>+Month!M100</f>
        <v>[x]</v>
      </c>
      <c r="N38" s="45">
        <f>+Month!N100</f>
        <v>0</v>
      </c>
      <c r="O38" s="105" t="str">
        <f>+Month!O100</f>
        <v>[x]</v>
      </c>
      <c r="P38" s="107" t="str">
        <f>+Month!P100</f>
        <v>[x]</v>
      </c>
      <c r="Q38" s="45">
        <f>+Month!Q100</f>
        <v>3353.69</v>
      </c>
      <c r="R38" s="46">
        <f>+Month!R100</f>
        <v>2229.0700000000002</v>
      </c>
      <c r="S38" s="46">
        <f>+Month!S100</f>
        <v>1237.5</v>
      </c>
      <c r="T38" s="66">
        <f>+Month!T100</f>
        <v>8181.47</v>
      </c>
      <c r="U38" s="46">
        <f>+Month!U100</f>
        <v>1347.5</v>
      </c>
      <c r="V38" s="46">
        <f>+Month!V100</f>
        <v>14123.14</v>
      </c>
      <c r="W38" s="66">
        <f>+Month!W100</f>
        <v>15470.64</v>
      </c>
    </row>
    <row r="39" spans="1:23" x14ac:dyDescent="0.35">
      <c r="A39" s="41" t="s">
        <v>426</v>
      </c>
      <c r="B39" s="105" t="str">
        <f>+Month!B103</f>
        <v>[x]</v>
      </c>
      <c r="C39" s="105" t="str">
        <f>+Month!C103</f>
        <v>[x]</v>
      </c>
      <c r="D39" s="52">
        <f>+Month!D103</f>
        <v>4508</v>
      </c>
      <c r="E39" s="106" t="str">
        <f>+Month!E103</f>
        <v>[x]</v>
      </c>
      <c r="F39" s="107" t="str">
        <f>+Month!F103</f>
        <v>[x]</v>
      </c>
      <c r="G39" s="111">
        <f>+Month!G103</f>
        <v>2126.0500000000002</v>
      </c>
      <c r="H39" s="42">
        <f>+Month!H103</f>
        <v>760.19</v>
      </c>
      <c r="I39" s="42">
        <f>+Month!I63</f>
        <v>60</v>
      </c>
      <c r="J39" s="65">
        <f>+Month!J103</f>
        <v>7504</v>
      </c>
      <c r="K39" s="69">
        <f>+Month!K103</f>
        <v>1281.75</v>
      </c>
      <c r="L39" s="107" t="str">
        <f>+Month!L103</f>
        <v>[x]</v>
      </c>
      <c r="M39" s="107" t="str">
        <f>+Month!M103</f>
        <v>[x]</v>
      </c>
      <c r="N39" s="45">
        <f>+Month!N103</f>
        <v>0</v>
      </c>
      <c r="O39" s="105" t="str">
        <f>+Month!O103</f>
        <v>[x]</v>
      </c>
      <c r="P39" s="107" t="str">
        <f>+Month!P103</f>
        <v>[x]</v>
      </c>
      <c r="Q39" s="45">
        <f>+Month!Q103</f>
        <v>3173.06</v>
      </c>
      <c r="R39" s="46">
        <f>+Month!R103</f>
        <v>2138.9</v>
      </c>
      <c r="S39" s="46">
        <f>+Month!S103</f>
        <v>1118.2</v>
      </c>
      <c r="T39" s="66">
        <f>+Month!T103</f>
        <v>7711.91</v>
      </c>
      <c r="U39" s="46">
        <f>+Month!U103</f>
        <v>1227.97</v>
      </c>
      <c r="V39" s="46">
        <f>+Month!V103</f>
        <v>13987.94</v>
      </c>
      <c r="W39" s="66">
        <f>+Month!W103</f>
        <v>15215.91</v>
      </c>
    </row>
    <row r="40" spans="1:23" x14ac:dyDescent="0.35">
      <c r="A40" s="41" t="s">
        <v>427</v>
      </c>
      <c r="B40" s="105" t="str">
        <f>+Month!B106</f>
        <v>[x]</v>
      </c>
      <c r="C40" s="105" t="str">
        <f>+Month!C106</f>
        <v>[x]</v>
      </c>
      <c r="D40" s="52">
        <f>+Month!D106</f>
        <v>4664.6400000000003</v>
      </c>
      <c r="E40" s="106" t="str">
        <f>+Month!E106</f>
        <v>[x]</v>
      </c>
      <c r="F40" s="107" t="str">
        <f>+Month!F106</f>
        <v>[x]</v>
      </c>
      <c r="G40" s="111">
        <f>+Month!G106</f>
        <v>2330.0300000000002</v>
      </c>
      <c r="H40" s="42">
        <f>+Month!H106</f>
        <v>765.5</v>
      </c>
      <c r="I40" s="42">
        <f>+Month!I64</f>
        <v>60</v>
      </c>
      <c r="J40" s="65">
        <f>+Month!J106</f>
        <v>7870.17</v>
      </c>
      <c r="K40" s="69">
        <f>+Month!K106</f>
        <v>1236.48</v>
      </c>
      <c r="L40" s="107" t="str">
        <f>+Month!L106</f>
        <v>[x]</v>
      </c>
      <c r="M40" s="107" t="str">
        <f>+Month!M106</f>
        <v>[x]</v>
      </c>
      <c r="N40" s="45">
        <f>+Month!N106</f>
        <v>0</v>
      </c>
      <c r="O40" s="105" t="str">
        <f>+Month!O106</f>
        <v>[x]</v>
      </c>
      <c r="P40" s="107" t="str">
        <f>+Month!P106</f>
        <v>[x]</v>
      </c>
      <c r="Q40" s="45">
        <f>+Month!Q106</f>
        <v>3021.07</v>
      </c>
      <c r="R40" s="46">
        <f>+Month!R106</f>
        <v>2281.0300000000002</v>
      </c>
      <c r="S40" s="46">
        <f>+Month!S106</f>
        <v>1007.1</v>
      </c>
      <c r="T40" s="66">
        <f>+Month!T106</f>
        <v>7545.68</v>
      </c>
      <c r="U40" s="46">
        <f>+Month!U106</f>
        <v>1117.0999999999999</v>
      </c>
      <c r="V40" s="46">
        <f>+Month!V106</f>
        <v>14298.75</v>
      </c>
      <c r="W40" s="66">
        <f>+Month!W106</f>
        <v>15415.85</v>
      </c>
    </row>
    <row r="41" spans="1:23" x14ac:dyDescent="0.35">
      <c r="A41" s="41" t="s">
        <v>428</v>
      </c>
      <c r="B41" s="105" t="str">
        <f>+Month!B109</f>
        <v>[x]</v>
      </c>
      <c r="C41" s="105" t="str">
        <f>+Month!C109</f>
        <v>[x]</v>
      </c>
      <c r="D41" s="52">
        <f>+Month!D109</f>
        <v>4469.3999999999996</v>
      </c>
      <c r="E41" s="106" t="str">
        <f>+Month!E109</f>
        <v>[x]</v>
      </c>
      <c r="F41" s="107" t="str">
        <f>+Month!F109</f>
        <v>[x]</v>
      </c>
      <c r="G41" s="111">
        <f>+Month!G109</f>
        <v>1934.59</v>
      </c>
      <c r="H41" s="42">
        <f>+Month!H109</f>
        <v>584.32000000000005</v>
      </c>
      <c r="I41" s="42">
        <f>+Month!I65</f>
        <v>60</v>
      </c>
      <c r="J41" s="65">
        <f>+Month!J109</f>
        <v>7108.32</v>
      </c>
      <c r="K41" s="69">
        <f>+Month!K109</f>
        <v>1148.22</v>
      </c>
      <c r="L41" s="107" t="str">
        <f>+Month!L109</f>
        <v>[x]</v>
      </c>
      <c r="M41" s="107" t="str">
        <f>+Month!M109</f>
        <v>[x]</v>
      </c>
      <c r="N41" s="45">
        <f>+Month!N109</f>
        <v>0</v>
      </c>
      <c r="O41" s="105" t="str">
        <f>+Month!O109</f>
        <v>[x]</v>
      </c>
      <c r="P41" s="107" t="str">
        <f>+Month!P109</f>
        <v>[x]</v>
      </c>
      <c r="Q41" s="45">
        <f>+Month!Q109</f>
        <v>3226.85</v>
      </c>
      <c r="R41" s="46">
        <f>+Month!R109</f>
        <v>2238.54</v>
      </c>
      <c r="S41" s="46">
        <f>+Month!S109</f>
        <v>1033.5</v>
      </c>
      <c r="T41" s="66">
        <f>+Month!T109</f>
        <v>7647.11</v>
      </c>
      <c r="U41" s="46">
        <f>+Month!U109</f>
        <v>1153.5</v>
      </c>
      <c r="V41" s="46">
        <f>+Month!V109</f>
        <v>13601.93</v>
      </c>
      <c r="W41" s="66">
        <f>+Month!W109</f>
        <v>14755.43</v>
      </c>
    </row>
    <row r="42" spans="1:23" x14ac:dyDescent="0.35">
      <c r="A42" s="41" t="s">
        <v>429</v>
      </c>
      <c r="B42" s="105" t="str">
        <f>+Month!B112</f>
        <v>[x]</v>
      </c>
      <c r="C42" s="105" t="str">
        <f>+Month!C112</f>
        <v>[x]</v>
      </c>
      <c r="D42" s="52">
        <f>+Month!D112</f>
        <v>4113.3900000000003</v>
      </c>
      <c r="E42" s="106" t="str">
        <f>+Month!E112</f>
        <v>[x]</v>
      </c>
      <c r="F42" s="107" t="str">
        <f>+Month!F112</f>
        <v>[x]</v>
      </c>
      <c r="G42" s="111">
        <f>+Month!G112</f>
        <v>1831.14</v>
      </c>
      <c r="H42" s="42">
        <f>+Month!H112</f>
        <v>685.65</v>
      </c>
      <c r="I42" s="42">
        <f>+Month!I66</f>
        <v>60</v>
      </c>
      <c r="J42" s="65">
        <f>+Month!J112</f>
        <v>6740.18</v>
      </c>
      <c r="K42" s="69">
        <f>+Month!K112</f>
        <v>1271.29</v>
      </c>
      <c r="L42" s="107" t="str">
        <f>+Month!L112</f>
        <v>[x]</v>
      </c>
      <c r="M42" s="107" t="str">
        <f>+Month!M112</f>
        <v>[x]</v>
      </c>
      <c r="N42" s="45">
        <f>+Month!N112</f>
        <v>0</v>
      </c>
      <c r="O42" s="105" t="str">
        <f>+Month!O112</f>
        <v>[x]</v>
      </c>
      <c r="P42" s="107" t="str">
        <f>+Month!P112</f>
        <v>[x]</v>
      </c>
      <c r="Q42" s="45">
        <f>+Month!Q112</f>
        <v>3336.78</v>
      </c>
      <c r="R42" s="46">
        <f>+Month!R112</f>
        <v>2089.84</v>
      </c>
      <c r="S42" s="46">
        <f>+Month!S112</f>
        <v>1155</v>
      </c>
      <c r="T42" s="66">
        <f>+Month!T112</f>
        <v>7852.91</v>
      </c>
      <c r="U42" s="46">
        <f>+Month!U112</f>
        <v>1265</v>
      </c>
      <c r="V42" s="46">
        <f>+Month!V112</f>
        <v>13328.09</v>
      </c>
      <c r="W42" s="66">
        <f>+Month!W112</f>
        <v>14593.09</v>
      </c>
    </row>
    <row r="43" spans="1:23" x14ac:dyDescent="0.35">
      <c r="A43" s="41" t="s">
        <v>430</v>
      </c>
      <c r="B43" s="105" t="str">
        <f>+Month!B115</f>
        <v>[x]</v>
      </c>
      <c r="C43" s="105" t="str">
        <f>+Month!C115</f>
        <v>[x]</v>
      </c>
      <c r="D43" s="52">
        <f>+Month!D115</f>
        <v>4670</v>
      </c>
      <c r="E43" s="106" t="str">
        <f>+Month!E115</f>
        <v>[x]</v>
      </c>
      <c r="F43" s="107" t="str">
        <f>+Month!F115</f>
        <v>[x]</v>
      </c>
      <c r="G43" s="111">
        <f>+Month!G115</f>
        <v>1509</v>
      </c>
      <c r="H43" s="42">
        <f>+Month!H115</f>
        <v>741</v>
      </c>
      <c r="I43" s="42">
        <f>+Month!I67</f>
        <v>60</v>
      </c>
      <c r="J43" s="65">
        <f>+Month!J115</f>
        <v>7140</v>
      </c>
      <c r="K43" s="69">
        <f>+Month!K115</f>
        <v>1490.03</v>
      </c>
      <c r="L43" s="107" t="str">
        <f>+Month!L115</f>
        <v>[x]</v>
      </c>
      <c r="M43" s="107" t="str">
        <f>+Month!M115</f>
        <v>[x]</v>
      </c>
      <c r="N43" s="45">
        <f>+Month!N115</f>
        <v>0</v>
      </c>
      <c r="O43" s="105" t="str">
        <f>+Month!O115</f>
        <v>[x]</v>
      </c>
      <c r="P43" s="107" t="str">
        <f>+Month!P115</f>
        <v>[x]</v>
      </c>
      <c r="Q43" s="45">
        <f>+Month!Q115</f>
        <v>3640.18</v>
      </c>
      <c r="R43" s="46">
        <f>+Month!R115</f>
        <v>1793.23</v>
      </c>
      <c r="S43" s="46">
        <f>+Month!S115</f>
        <v>1609.5</v>
      </c>
      <c r="T43" s="66">
        <f>+Month!T115</f>
        <v>8532.94</v>
      </c>
      <c r="U43" s="46">
        <f>+Month!U115</f>
        <v>1829.5</v>
      </c>
      <c r="V43" s="46">
        <f>+Month!V115</f>
        <v>13843.44</v>
      </c>
      <c r="W43" s="66">
        <f>+Month!W115</f>
        <v>15672.94</v>
      </c>
    </row>
    <row r="44" spans="1:23" x14ac:dyDescent="0.35">
      <c r="A44" s="41" t="s">
        <v>431</v>
      </c>
      <c r="B44" s="105" t="str">
        <f>+Month!B118</f>
        <v>[x]</v>
      </c>
      <c r="C44" s="105" t="str">
        <f>+Month!C118</f>
        <v>[x]</v>
      </c>
      <c r="D44" s="52">
        <f>+Month!D118</f>
        <v>4703.1000000000004</v>
      </c>
      <c r="E44" s="106" t="str">
        <f>+Month!E118</f>
        <v>[x]</v>
      </c>
      <c r="F44" s="107" t="str">
        <f>+Month!F118</f>
        <v>[x]</v>
      </c>
      <c r="G44" s="111">
        <f>+Month!G118</f>
        <v>1124.21</v>
      </c>
      <c r="H44" s="42">
        <f>+Month!H118</f>
        <v>757.17</v>
      </c>
      <c r="I44" s="42">
        <f>+Month!I68</f>
        <v>80</v>
      </c>
      <c r="J44" s="65">
        <f>+Month!J118</f>
        <v>6674.48</v>
      </c>
      <c r="K44" s="69">
        <f>+Month!K118</f>
        <v>1550.72</v>
      </c>
      <c r="L44" s="107" t="str">
        <f>+Month!L118</f>
        <v>[x]</v>
      </c>
      <c r="M44" s="107" t="str">
        <f>+Month!M118</f>
        <v>[x]</v>
      </c>
      <c r="N44" s="45">
        <f>+Month!N118</f>
        <v>0</v>
      </c>
      <c r="O44" s="105" t="str">
        <f>+Month!O118</f>
        <v>[x]</v>
      </c>
      <c r="P44" s="107" t="str">
        <f>+Month!P118</f>
        <v>[x]</v>
      </c>
      <c r="Q44" s="45">
        <f>+Month!Q118</f>
        <v>3012</v>
      </c>
      <c r="R44" s="46">
        <f>+Month!R118</f>
        <v>2129.79</v>
      </c>
      <c r="S44" s="46">
        <f>+Month!S118</f>
        <v>1268.5</v>
      </c>
      <c r="T44" s="66">
        <f>+Month!T118</f>
        <v>7961.01</v>
      </c>
      <c r="U44" s="46">
        <f>+Month!U118</f>
        <v>1358.5</v>
      </c>
      <c r="V44" s="46">
        <f>+Month!V118</f>
        <v>13276.99</v>
      </c>
      <c r="W44" s="66">
        <f>+Month!W118</f>
        <v>14635.49</v>
      </c>
    </row>
    <row r="45" spans="1:23" x14ac:dyDescent="0.35">
      <c r="A45" s="41" t="s">
        <v>432</v>
      </c>
      <c r="B45" s="105" t="str">
        <f>+Month!B121</f>
        <v>[x]</v>
      </c>
      <c r="C45" s="105" t="str">
        <f>+Month!C121</f>
        <v>[x]</v>
      </c>
      <c r="D45" s="52">
        <f>+Month!D121</f>
        <v>4412.51</v>
      </c>
      <c r="E45" s="106" t="str">
        <f>+Month!E121</f>
        <v>[x]</v>
      </c>
      <c r="F45" s="107" t="str">
        <f>+Month!F121</f>
        <v>[x]</v>
      </c>
      <c r="G45" s="111">
        <f>+Month!G121</f>
        <v>1505.05</v>
      </c>
      <c r="H45" s="42">
        <f>+Month!H121</f>
        <v>967.51</v>
      </c>
      <c r="I45" s="42">
        <f>+Month!I69</f>
        <v>80</v>
      </c>
      <c r="J45" s="65">
        <f>+Month!J121</f>
        <v>6985.07</v>
      </c>
      <c r="K45" s="69">
        <f>+Month!K121</f>
        <v>1148.6600000000001</v>
      </c>
      <c r="L45" s="107" t="str">
        <f>+Month!L121</f>
        <v>[x]</v>
      </c>
      <c r="M45" s="107" t="str">
        <f>+Month!M121</f>
        <v>[x]</v>
      </c>
      <c r="N45" s="45">
        <f>+Month!N121</f>
        <v>0</v>
      </c>
      <c r="O45" s="105" t="str">
        <f>+Month!O121</f>
        <v>[x]</v>
      </c>
      <c r="P45" s="107" t="str">
        <f>+Month!P121</f>
        <v>[x]</v>
      </c>
      <c r="Q45" s="45">
        <f>+Month!Q121</f>
        <v>3538.42</v>
      </c>
      <c r="R45" s="46">
        <f>+Month!R121</f>
        <v>1647.39</v>
      </c>
      <c r="S45" s="46">
        <f>+Month!S121</f>
        <v>1315.5</v>
      </c>
      <c r="T45" s="66">
        <f>+Month!T121</f>
        <v>7649.97</v>
      </c>
      <c r="U45" s="46">
        <f>+Month!U121</f>
        <v>1415.5</v>
      </c>
      <c r="V45" s="46">
        <f>+Month!V121</f>
        <v>13219.54</v>
      </c>
      <c r="W45" s="66">
        <f>+Month!W121</f>
        <v>14635.04</v>
      </c>
    </row>
    <row r="46" spans="1:23" x14ac:dyDescent="0.35">
      <c r="A46" s="41" t="s">
        <v>433</v>
      </c>
      <c r="B46" s="105" t="str">
        <f>+Month!B124</f>
        <v>[x]</v>
      </c>
      <c r="C46" s="105" t="str">
        <f>+Month!C124</f>
        <v>[x]</v>
      </c>
      <c r="D46" s="52">
        <f>+Month!D124</f>
        <v>4659.54</v>
      </c>
      <c r="E46" s="106" t="str">
        <f>+Month!E124</f>
        <v>[x]</v>
      </c>
      <c r="F46" s="107" t="str">
        <f>+Month!F124</f>
        <v>[x]</v>
      </c>
      <c r="G46" s="111">
        <f>+Month!G124</f>
        <v>1049.3800000000001</v>
      </c>
      <c r="H46" s="42">
        <f>+Month!H124</f>
        <v>955.24</v>
      </c>
      <c r="I46" s="42">
        <f>+Month!I70</f>
        <v>80</v>
      </c>
      <c r="J46" s="65">
        <f>+Month!J124</f>
        <v>6844.16</v>
      </c>
      <c r="K46" s="69">
        <f>+Month!K124</f>
        <v>1268.3399999999999</v>
      </c>
      <c r="L46" s="107" t="str">
        <f>+Month!L124</f>
        <v>[x]</v>
      </c>
      <c r="M46" s="107" t="str">
        <f>+Month!M124</f>
        <v>[x]</v>
      </c>
      <c r="N46" s="45">
        <f>+Month!N124</f>
        <v>0</v>
      </c>
      <c r="O46" s="105" t="str">
        <f>+Month!O124</f>
        <v>[x]</v>
      </c>
      <c r="P46" s="107" t="str">
        <f>+Month!P124</f>
        <v>[x]</v>
      </c>
      <c r="Q46" s="45">
        <f>+Month!Q124</f>
        <v>3623.98</v>
      </c>
      <c r="R46" s="46">
        <f>+Month!R124</f>
        <v>1657.06</v>
      </c>
      <c r="S46" s="46">
        <f>+Month!S124</f>
        <v>1462.3</v>
      </c>
      <c r="T46" s="66">
        <f>+Month!T124</f>
        <v>8011.68</v>
      </c>
      <c r="U46" s="46">
        <f>+Month!U124</f>
        <v>1642.3</v>
      </c>
      <c r="V46" s="46">
        <f>+Month!V124</f>
        <v>13213.54</v>
      </c>
      <c r="W46" s="66">
        <f>+Month!W124</f>
        <v>14855.84</v>
      </c>
    </row>
    <row r="47" spans="1:23" x14ac:dyDescent="0.35">
      <c r="A47" s="41" t="s">
        <v>434</v>
      </c>
      <c r="B47" s="105" t="str">
        <f>Month!B127</f>
        <v>[x]</v>
      </c>
      <c r="C47" s="105" t="str">
        <f>Month!C127</f>
        <v>[x]</v>
      </c>
      <c r="D47" s="52">
        <f>Month!D127</f>
        <v>4440</v>
      </c>
      <c r="E47" s="106" t="str">
        <f>Month!E127</f>
        <v>[x]</v>
      </c>
      <c r="F47" s="107" t="str">
        <f>Month!F127</f>
        <v>[x]</v>
      </c>
      <c r="G47" s="111">
        <f>Month!G127</f>
        <v>1261.2</v>
      </c>
      <c r="H47" s="42">
        <f>Month!H127</f>
        <v>736.19</v>
      </c>
      <c r="I47" s="42">
        <f>+Month!I71</f>
        <v>50</v>
      </c>
      <c r="J47" s="65">
        <f>Month!J127</f>
        <v>6648.33</v>
      </c>
      <c r="K47" s="69">
        <f>Month!K127</f>
        <v>1505</v>
      </c>
      <c r="L47" s="107" t="str">
        <f>Month!L127</f>
        <v>[x]</v>
      </c>
      <c r="M47" s="107" t="str">
        <f>Month!M127</f>
        <v>[x]</v>
      </c>
      <c r="N47" s="45">
        <f>Month!N127</f>
        <v>0</v>
      </c>
      <c r="O47" s="105" t="str">
        <f>Month!O127</f>
        <v>[x]</v>
      </c>
      <c r="P47" s="107" t="str">
        <f>Month!P127</f>
        <v>[x]</v>
      </c>
      <c r="Q47" s="45">
        <f>Month!Q127</f>
        <v>3790</v>
      </c>
      <c r="R47" s="46">
        <f>Month!R127</f>
        <v>1365.2</v>
      </c>
      <c r="S47" s="46">
        <f>Month!S127</f>
        <v>1314.8</v>
      </c>
      <c r="T47" s="66">
        <f>Month!T127</f>
        <v>7975</v>
      </c>
      <c r="U47" s="46">
        <f>Month!U127</f>
        <v>1525.74</v>
      </c>
      <c r="V47" s="46">
        <f>Month!V127</f>
        <v>13097.59</v>
      </c>
      <c r="W47" s="66">
        <f>Month!W127</f>
        <v>14623.33</v>
      </c>
    </row>
    <row r="48" spans="1:23" x14ac:dyDescent="0.35">
      <c r="A48" s="41" t="s">
        <v>435</v>
      </c>
      <c r="B48" s="105" t="str">
        <f>Month!B130</f>
        <v>[x]</v>
      </c>
      <c r="C48" s="105" t="str">
        <f>Month!C130</f>
        <v>[x]</v>
      </c>
      <c r="D48" s="52">
        <f>Month!D130</f>
        <v>4829.76</v>
      </c>
      <c r="E48" s="106" t="str">
        <f>Month!E130</f>
        <v>[x]</v>
      </c>
      <c r="F48" s="107" t="str">
        <f>Month!F130</f>
        <v>[x]</v>
      </c>
      <c r="G48" s="111">
        <f>Month!G130</f>
        <v>1168.92</v>
      </c>
      <c r="H48" s="42">
        <f>Month!H130</f>
        <v>981.83</v>
      </c>
      <c r="I48" s="42">
        <f>Month!I130</f>
        <v>320</v>
      </c>
      <c r="J48" s="65">
        <f>Month!J130</f>
        <v>7300.51</v>
      </c>
      <c r="K48" s="69">
        <f>Month!K130</f>
        <v>1074.1400000000001</v>
      </c>
      <c r="L48" s="106" t="str">
        <f>Month!L130</f>
        <v>[x]</v>
      </c>
      <c r="M48" s="107" t="str">
        <f>Month!M130</f>
        <v>[x]</v>
      </c>
      <c r="N48" s="45">
        <f>Month!N130</f>
        <v>1429.33</v>
      </c>
      <c r="O48" s="105" t="str">
        <f>Month!O130</f>
        <v>[x]</v>
      </c>
      <c r="P48" s="107" t="str">
        <f>Month!P130</f>
        <v>[x]</v>
      </c>
      <c r="Q48" s="45">
        <f>Month!Q130</f>
        <v>947.58</v>
      </c>
      <c r="R48" s="46">
        <f>Month!R130</f>
        <v>2302.11</v>
      </c>
      <c r="S48" s="46">
        <f>Month!S130</f>
        <v>1617.3</v>
      </c>
      <c r="T48" s="66">
        <f>Month!T130</f>
        <v>7370.46</v>
      </c>
      <c r="U48" s="46">
        <f>Month!U130</f>
        <v>1937.3</v>
      </c>
      <c r="V48" s="46">
        <f>Month!V130</f>
        <v>12733.67</v>
      </c>
      <c r="W48" s="66">
        <f>Month!W130</f>
        <v>14670.97</v>
      </c>
    </row>
    <row r="49" spans="1:23" x14ac:dyDescent="0.35">
      <c r="A49" s="41" t="s">
        <v>436</v>
      </c>
      <c r="B49" s="105" t="str">
        <f>Month!B133</f>
        <v>[x]</v>
      </c>
      <c r="C49" s="105" t="str">
        <f>Month!C133</f>
        <v>[x]</v>
      </c>
      <c r="D49" s="52">
        <f>Month!D133</f>
        <v>5129.84</v>
      </c>
      <c r="E49" s="106" t="str">
        <f>Month!E133</f>
        <v>[x]</v>
      </c>
      <c r="F49" s="107" t="str">
        <f>Month!F133</f>
        <v>[x]</v>
      </c>
      <c r="G49" s="111">
        <f>Month!G133</f>
        <v>1458.7</v>
      </c>
      <c r="H49" s="42">
        <f>Month!H133</f>
        <v>772.13</v>
      </c>
      <c r="I49" s="42">
        <f>Month!I133</f>
        <v>385</v>
      </c>
      <c r="J49" s="65">
        <f>Month!J133</f>
        <v>7745.67</v>
      </c>
      <c r="K49" s="69">
        <f>Month!K133</f>
        <v>842.97</v>
      </c>
      <c r="L49" s="106" t="str">
        <f>Month!L133</f>
        <v>[x]</v>
      </c>
      <c r="M49" s="107" t="str">
        <f>Month!M133</f>
        <v>[x]</v>
      </c>
      <c r="N49" s="45">
        <f>Month!N133</f>
        <v>1433.6</v>
      </c>
      <c r="O49" s="105" t="str">
        <f>Month!O133</f>
        <v>[x]</v>
      </c>
      <c r="P49" s="107" t="str">
        <f>Month!P133</f>
        <v>[x]</v>
      </c>
      <c r="Q49" s="45">
        <f>Month!Q133</f>
        <v>1029.21</v>
      </c>
      <c r="R49" s="46">
        <f>Month!R133</f>
        <v>2260.13</v>
      </c>
      <c r="S49" s="46">
        <f>Month!S133</f>
        <v>1558</v>
      </c>
      <c r="T49" s="66">
        <f>Month!T133</f>
        <v>7123.91</v>
      </c>
      <c r="U49" s="46">
        <f>Month!U133</f>
        <v>1943</v>
      </c>
      <c r="V49" s="46">
        <f>Month!V133</f>
        <v>12926.58</v>
      </c>
      <c r="W49" s="66">
        <f>Month!W133</f>
        <v>14869.58</v>
      </c>
    </row>
    <row r="50" spans="1:23" x14ac:dyDescent="0.35">
      <c r="A50" s="41" t="s">
        <v>437</v>
      </c>
      <c r="B50" s="105" t="str">
        <f>Month!B136</f>
        <v>[x]</v>
      </c>
      <c r="C50" s="105" t="str">
        <f>Month!C136</f>
        <v>[x]</v>
      </c>
      <c r="D50" s="52">
        <f>Month!D136</f>
        <v>4987.46</v>
      </c>
      <c r="E50" s="106" t="str">
        <f>Month!E136</f>
        <v>[x]</v>
      </c>
      <c r="F50" s="107" t="str">
        <f>Month!F136</f>
        <v>[x]</v>
      </c>
      <c r="G50" s="111">
        <f>Month!G136</f>
        <v>1874.53</v>
      </c>
      <c r="H50" s="42">
        <f>Month!H136</f>
        <v>833.31</v>
      </c>
      <c r="I50" s="42">
        <f>Month!I136</f>
        <v>300</v>
      </c>
      <c r="J50" s="65">
        <f>Month!J136</f>
        <v>7995.3</v>
      </c>
      <c r="K50" s="69">
        <f>Month!K136</f>
        <v>957.31</v>
      </c>
      <c r="L50" s="106" t="str">
        <f>Month!L136</f>
        <v>[x]</v>
      </c>
      <c r="M50" s="107" t="str">
        <f>Month!M136</f>
        <v>[x]</v>
      </c>
      <c r="N50" s="45">
        <f>Month!N136</f>
        <v>1526.19</v>
      </c>
      <c r="O50" s="105" t="str">
        <f>Month!O136</f>
        <v>[x]</v>
      </c>
      <c r="P50" s="107" t="str">
        <f>Month!P136</f>
        <v>[x]</v>
      </c>
      <c r="Q50" s="45">
        <f>Month!Q136</f>
        <v>1161.3699999999999</v>
      </c>
      <c r="R50" s="46">
        <f>Month!R136</f>
        <v>2418.75</v>
      </c>
      <c r="S50" s="46">
        <f>Month!S136</f>
        <v>1139.5999999999999</v>
      </c>
      <c r="T50" s="66">
        <f>Month!T136</f>
        <v>7203.22</v>
      </c>
      <c r="U50" s="46">
        <f>Month!U136</f>
        <v>1439.6</v>
      </c>
      <c r="V50" s="46">
        <f>Month!V136</f>
        <v>13758.92</v>
      </c>
      <c r="W50" s="66">
        <f>Month!W136</f>
        <v>15198.52</v>
      </c>
    </row>
    <row r="51" spans="1:23" x14ac:dyDescent="0.35">
      <c r="A51" s="41" t="s">
        <v>438</v>
      </c>
      <c r="B51" s="105" t="str">
        <f>Month!B139</f>
        <v>[x]</v>
      </c>
      <c r="C51" s="105" t="str">
        <f>Month!C139</f>
        <v>[x]</v>
      </c>
      <c r="D51" s="52">
        <f>Month!D139</f>
        <v>5019.7700000000004</v>
      </c>
      <c r="E51" s="106" t="str">
        <f>Month!E139</f>
        <v>[x]</v>
      </c>
      <c r="F51" s="107" t="str">
        <f>Month!F139</f>
        <v>[x]</v>
      </c>
      <c r="G51" s="111">
        <f>Month!G139</f>
        <v>1129.25</v>
      </c>
      <c r="H51" s="42">
        <f>Month!H139</f>
        <v>797.78</v>
      </c>
      <c r="I51" s="42">
        <f>Month!I139</f>
        <v>265</v>
      </c>
      <c r="J51" s="65">
        <f>Month!J139</f>
        <v>7211.8</v>
      </c>
      <c r="K51" s="69">
        <f>Month!K139</f>
        <v>948.45</v>
      </c>
      <c r="L51" s="106" t="str">
        <f>Month!L139</f>
        <v>[x]</v>
      </c>
      <c r="M51" s="107" t="str">
        <f>Month!M139</f>
        <v>[x]</v>
      </c>
      <c r="N51" s="45">
        <f>Month!N139</f>
        <v>1522</v>
      </c>
      <c r="O51" s="105" t="str">
        <f>Month!O139</f>
        <v>[x]</v>
      </c>
      <c r="P51" s="107" t="str">
        <f>Month!P139</f>
        <v>[x]</v>
      </c>
      <c r="Q51" s="45">
        <f>Month!Q139</f>
        <v>934.5</v>
      </c>
      <c r="R51" s="46">
        <f>Month!R139</f>
        <v>1949.05</v>
      </c>
      <c r="S51" s="46">
        <f>Month!S139</f>
        <v>1322.47</v>
      </c>
      <c r="T51" s="66">
        <f>Month!T139</f>
        <v>6676.47</v>
      </c>
      <c r="U51" s="46">
        <f>Month!U139</f>
        <v>1587.47</v>
      </c>
      <c r="V51" s="46">
        <f>Month!V139</f>
        <v>12300.8</v>
      </c>
      <c r="W51" s="66">
        <f>Month!W139</f>
        <v>13888.27</v>
      </c>
    </row>
    <row r="52" spans="1:23" x14ac:dyDescent="0.35">
      <c r="A52" s="41" t="s">
        <v>439</v>
      </c>
      <c r="B52" s="42">
        <f>Month!B142</f>
        <v>3725.97</v>
      </c>
      <c r="C52" s="42">
        <f>Month!C142</f>
        <v>1512.5</v>
      </c>
      <c r="D52" s="52">
        <f>Month!D142</f>
        <v>5238.47</v>
      </c>
      <c r="E52" s="70">
        <f>Month!E142</f>
        <v>1408.03</v>
      </c>
      <c r="F52" s="46">
        <f>Month!F142</f>
        <v>156.26</v>
      </c>
      <c r="G52" s="45">
        <f>Month!G142</f>
        <v>1564.29</v>
      </c>
      <c r="H52" s="42">
        <f>Month!H142</f>
        <v>620.30999999999995</v>
      </c>
      <c r="I52" s="42">
        <f>Month!I142</f>
        <v>280</v>
      </c>
      <c r="J52" s="65">
        <f>Month!J142</f>
        <v>7703.07</v>
      </c>
      <c r="K52" s="69">
        <f>Month!K142</f>
        <v>795.18</v>
      </c>
      <c r="L52" s="106" t="str">
        <f>Month!L142</f>
        <v>[x]</v>
      </c>
      <c r="M52" s="107" t="str">
        <f>Month!M142</f>
        <v>[x]</v>
      </c>
      <c r="N52" s="45">
        <f>Month!N142</f>
        <v>1343.89</v>
      </c>
      <c r="O52" s="42">
        <f>Month!O142</f>
        <v>726.83</v>
      </c>
      <c r="P52" s="46">
        <f>Month!P142</f>
        <v>284.07</v>
      </c>
      <c r="Q52" s="45">
        <f>Month!Q142</f>
        <v>1010.9</v>
      </c>
      <c r="R52" s="46">
        <f>Month!R142</f>
        <v>1877.62</v>
      </c>
      <c r="S52" s="46">
        <f>Month!S142</f>
        <v>1213.33</v>
      </c>
      <c r="T52" s="66">
        <f>Month!T142</f>
        <v>6240.93</v>
      </c>
      <c r="U52" s="46">
        <f>Month!U142</f>
        <v>1493.33</v>
      </c>
      <c r="V52" s="46">
        <f>Month!V142</f>
        <v>12450.66</v>
      </c>
      <c r="W52" s="66">
        <f>Month!W142</f>
        <v>13943.99</v>
      </c>
    </row>
    <row r="53" spans="1:23" x14ac:dyDescent="0.35">
      <c r="A53" s="41" t="s">
        <v>440</v>
      </c>
      <c r="B53" s="42">
        <f>Month!B145</f>
        <v>3757.35</v>
      </c>
      <c r="C53" s="42">
        <f>Month!C145</f>
        <v>1308.0899999999999</v>
      </c>
      <c r="D53" s="52">
        <f>Month!D145</f>
        <v>5065.4399999999996</v>
      </c>
      <c r="E53" s="70">
        <f>Month!E145</f>
        <v>1400.84</v>
      </c>
      <c r="F53" s="46">
        <f>Month!F145</f>
        <v>117.44</v>
      </c>
      <c r="G53" s="45">
        <f>Month!G145</f>
        <v>1518.28</v>
      </c>
      <c r="H53" s="42">
        <f>Month!H145</f>
        <v>771.63</v>
      </c>
      <c r="I53" s="42">
        <f>Month!I145</f>
        <v>208</v>
      </c>
      <c r="J53" s="65">
        <f>Month!J145</f>
        <v>7563.35</v>
      </c>
      <c r="K53" s="69">
        <f>Month!K145</f>
        <v>747.66</v>
      </c>
      <c r="L53" s="106" t="str">
        <f>Month!L145</f>
        <v>[x]</v>
      </c>
      <c r="M53" s="107" t="str">
        <f>Month!M145</f>
        <v>[x]</v>
      </c>
      <c r="N53" s="45">
        <f>Month!N145</f>
        <v>1467.88</v>
      </c>
      <c r="O53" s="42">
        <f>Month!O145</f>
        <v>903.33</v>
      </c>
      <c r="P53" s="46">
        <f>Month!P145</f>
        <v>323.72000000000003</v>
      </c>
      <c r="Q53" s="45">
        <f>Month!Q145</f>
        <v>1227.06</v>
      </c>
      <c r="R53" s="46">
        <f>Month!R145</f>
        <v>1783.64</v>
      </c>
      <c r="S53" s="46">
        <f>Month!S145</f>
        <v>1420.84</v>
      </c>
      <c r="T53" s="66">
        <f>Month!T145</f>
        <v>6647.07</v>
      </c>
      <c r="U53" s="46">
        <f>Month!U145</f>
        <v>1628.84</v>
      </c>
      <c r="V53" s="46">
        <f>Month!V145</f>
        <v>12581.58</v>
      </c>
      <c r="W53" s="66">
        <f>Month!W145</f>
        <v>14210.42</v>
      </c>
    </row>
    <row r="54" spans="1:23" x14ac:dyDescent="0.35">
      <c r="A54" s="41" t="s">
        <v>441</v>
      </c>
      <c r="B54" s="42">
        <f>Month!B148</f>
        <v>3236.15</v>
      </c>
      <c r="C54" s="42">
        <f>Month!C148</f>
        <v>1376.82</v>
      </c>
      <c r="D54" s="52">
        <f>Month!D148</f>
        <v>4612.97</v>
      </c>
      <c r="E54" s="70">
        <f>Month!E148</f>
        <v>1079.26</v>
      </c>
      <c r="F54" s="46">
        <f>Month!F148</f>
        <v>132.05000000000001</v>
      </c>
      <c r="G54" s="45">
        <f>Month!G148</f>
        <v>1211.31</v>
      </c>
      <c r="H54" s="42">
        <f>Month!H148</f>
        <v>642.09</v>
      </c>
      <c r="I54" s="42">
        <f>Month!I148</f>
        <v>0</v>
      </c>
      <c r="J54" s="65">
        <f>Month!J148</f>
        <v>6466.37</v>
      </c>
      <c r="K54" s="69">
        <f>Month!K148</f>
        <v>902.12</v>
      </c>
      <c r="L54" s="106" t="str">
        <f>Month!L148</f>
        <v>[x]</v>
      </c>
      <c r="M54" s="107" t="str">
        <f>Month!M148</f>
        <v>[x]</v>
      </c>
      <c r="N54" s="45">
        <f>Month!N148</f>
        <v>1654.56</v>
      </c>
      <c r="O54" s="42">
        <f>Month!O148</f>
        <v>882.38</v>
      </c>
      <c r="P54" s="46">
        <f>Month!P148</f>
        <v>251.31</v>
      </c>
      <c r="Q54" s="45">
        <f>Month!Q148</f>
        <v>1133.7</v>
      </c>
      <c r="R54" s="46">
        <f>Month!R148</f>
        <v>2213.9699999999998</v>
      </c>
      <c r="S54" s="46">
        <f>Month!S148</f>
        <v>1661.12</v>
      </c>
      <c r="T54" s="66">
        <f>Month!T148</f>
        <v>7565.46</v>
      </c>
      <c r="U54" s="46">
        <f>Month!U148</f>
        <v>1661.12</v>
      </c>
      <c r="V54" s="46">
        <f>Month!V148</f>
        <v>12370.71</v>
      </c>
      <c r="W54" s="66">
        <f>Month!W148</f>
        <v>14031.83</v>
      </c>
    </row>
    <row r="55" spans="1:23" x14ac:dyDescent="0.35">
      <c r="A55" s="41" t="s">
        <v>442</v>
      </c>
      <c r="B55" s="42">
        <f>Month!B151</f>
        <v>3416.02</v>
      </c>
      <c r="C55" s="42">
        <f>Month!C151</f>
        <v>1303.57</v>
      </c>
      <c r="D55" s="52">
        <f>Month!D151</f>
        <v>4719.59</v>
      </c>
      <c r="E55" s="70">
        <f>Month!E151</f>
        <v>1454.84</v>
      </c>
      <c r="F55" s="46">
        <f>Month!F151</f>
        <v>180.22</v>
      </c>
      <c r="G55" s="45">
        <f>Month!G151</f>
        <v>1635.06</v>
      </c>
      <c r="H55" s="42">
        <f>Month!H151</f>
        <v>765.63</v>
      </c>
      <c r="I55" s="42">
        <f>Month!I151</f>
        <v>295</v>
      </c>
      <c r="J55" s="65">
        <f>Month!J151</f>
        <v>7415.27</v>
      </c>
      <c r="K55" s="69">
        <f>Month!K151</f>
        <v>973.4</v>
      </c>
      <c r="L55" s="106" t="str">
        <f>Month!L151</f>
        <v>[x]</v>
      </c>
      <c r="M55" s="107" t="str">
        <f>Month!M151</f>
        <v>[x]</v>
      </c>
      <c r="N55" s="45">
        <f>Month!N151</f>
        <v>1819.47</v>
      </c>
      <c r="O55" s="42">
        <f>Month!O151</f>
        <v>918.52</v>
      </c>
      <c r="P55" s="46">
        <f>Month!P151</f>
        <v>376.68</v>
      </c>
      <c r="Q55" s="45">
        <f>Month!Q151</f>
        <v>1295.2</v>
      </c>
      <c r="R55" s="46">
        <f>Month!R151</f>
        <v>2075.12</v>
      </c>
      <c r="S55" s="46">
        <f>Month!S151</f>
        <v>1230.8900000000001</v>
      </c>
      <c r="T55" s="66">
        <f>Month!T151</f>
        <v>7394.09</v>
      </c>
      <c r="U55" s="46">
        <f>Month!U151</f>
        <v>1525.89</v>
      </c>
      <c r="V55" s="46">
        <f>Month!V151</f>
        <v>13283.47</v>
      </c>
      <c r="W55" s="66">
        <f>Month!W151</f>
        <v>14809.36</v>
      </c>
    </row>
    <row r="56" spans="1:23" x14ac:dyDescent="0.35">
      <c r="A56" s="41" t="s">
        <v>443</v>
      </c>
      <c r="B56" s="42">
        <f>Month!B154</f>
        <v>3768.59</v>
      </c>
      <c r="C56" s="42">
        <f>Month!C154</f>
        <v>1394.46</v>
      </c>
      <c r="D56" s="52">
        <f>Month!D154</f>
        <v>5163.05</v>
      </c>
      <c r="E56" s="70">
        <f>Month!E154</f>
        <v>1872.38</v>
      </c>
      <c r="F56" s="46">
        <f>Month!F154</f>
        <v>132.57</v>
      </c>
      <c r="G56" s="45">
        <f>Month!G154</f>
        <v>2004.95</v>
      </c>
      <c r="H56" s="42">
        <f>Month!H154</f>
        <v>786.14</v>
      </c>
      <c r="I56" s="42">
        <f>Month!I154</f>
        <v>215</v>
      </c>
      <c r="J56" s="65">
        <f>Month!J154</f>
        <v>8169.14</v>
      </c>
      <c r="K56" s="69">
        <f>Month!K154</f>
        <v>1044.46</v>
      </c>
      <c r="L56" s="106" t="str">
        <f>Month!L154</f>
        <v>[x]</v>
      </c>
      <c r="M56" s="107" t="str">
        <f>Month!M154</f>
        <v>[x]</v>
      </c>
      <c r="N56" s="45">
        <f>Month!N154</f>
        <v>2207.58</v>
      </c>
      <c r="O56" s="42">
        <f>Month!O154</f>
        <v>717.53</v>
      </c>
      <c r="P56" s="46">
        <f>Month!P154</f>
        <v>270.37</v>
      </c>
      <c r="Q56" s="45">
        <f>Month!Q154</f>
        <v>987.9</v>
      </c>
      <c r="R56" s="46">
        <f>Month!R154</f>
        <v>1833.45</v>
      </c>
      <c r="S56" s="46">
        <f>Month!S154</f>
        <v>1195.81</v>
      </c>
      <c r="T56" s="66">
        <f>Month!T154</f>
        <v>7269.19</v>
      </c>
      <c r="U56" s="46">
        <f>Month!U154</f>
        <v>1410.81</v>
      </c>
      <c r="V56" s="46">
        <f>Month!V154</f>
        <v>14027.53</v>
      </c>
      <c r="W56" s="66">
        <f>Month!W154</f>
        <v>15438.33</v>
      </c>
    </row>
    <row r="57" spans="1:23" x14ac:dyDescent="0.35">
      <c r="A57" s="41" t="s">
        <v>444</v>
      </c>
      <c r="B57" s="42">
        <f>Month!B157</f>
        <v>3496.08</v>
      </c>
      <c r="C57" s="42">
        <f>Month!C157</f>
        <v>1564.84</v>
      </c>
      <c r="D57" s="52">
        <f>Month!D157</f>
        <v>5060.91</v>
      </c>
      <c r="E57" s="70">
        <f>Month!E157</f>
        <v>1339.55</v>
      </c>
      <c r="F57" s="46">
        <f>Month!F157</f>
        <v>119.01</v>
      </c>
      <c r="G57" s="45">
        <f>Month!G157</f>
        <v>1458.56</v>
      </c>
      <c r="H57" s="42">
        <f>Month!H157</f>
        <v>718.69</v>
      </c>
      <c r="I57" s="42">
        <f>Month!I157</f>
        <v>355</v>
      </c>
      <c r="J57" s="65">
        <f>Month!J157</f>
        <v>7593.17</v>
      </c>
      <c r="K57" s="69">
        <f>Month!K157</f>
        <v>955.87</v>
      </c>
      <c r="L57" s="106" t="str">
        <f>Month!L157</f>
        <v>[x]</v>
      </c>
      <c r="M57" s="107" t="str">
        <f>Month!M157</f>
        <v>[x]</v>
      </c>
      <c r="N57" s="45">
        <f>Month!N157</f>
        <v>2264.16</v>
      </c>
      <c r="O57" s="42">
        <f>Month!O157</f>
        <v>919.36</v>
      </c>
      <c r="P57" s="46">
        <f>Month!P157</f>
        <v>297.29000000000002</v>
      </c>
      <c r="Q57" s="45">
        <f>Month!Q157</f>
        <v>1216.6500000000001</v>
      </c>
      <c r="R57" s="46">
        <f>Month!R157</f>
        <v>1674.04</v>
      </c>
      <c r="S57" s="46">
        <f>Month!S157</f>
        <v>1279.78</v>
      </c>
      <c r="T57" s="66">
        <f>Month!T157</f>
        <v>7390.5</v>
      </c>
      <c r="U57" s="46">
        <f>Month!U157</f>
        <v>1634.78</v>
      </c>
      <c r="V57" s="46">
        <f>Month!V157</f>
        <v>13348.89</v>
      </c>
      <c r="W57" s="66">
        <f>Month!W157</f>
        <v>14983.67</v>
      </c>
    </row>
    <row r="58" spans="1:23" x14ac:dyDescent="0.35">
      <c r="A58" s="41" t="s">
        <v>445</v>
      </c>
      <c r="B58" s="42">
        <f>Month!B160</f>
        <v>3503.21</v>
      </c>
      <c r="C58" s="42">
        <f>Month!C160</f>
        <v>1376.27</v>
      </c>
      <c r="D58" s="52">
        <f>Month!D160</f>
        <v>4879.4799999999996</v>
      </c>
      <c r="E58" s="70">
        <f>Month!E160</f>
        <v>587</v>
      </c>
      <c r="F58" s="46">
        <f>Month!F160</f>
        <v>85.42</v>
      </c>
      <c r="G58" s="45">
        <f>Month!G160</f>
        <v>672.42</v>
      </c>
      <c r="H58" s="42">
        <f>Month!H160</f>
        <v>837</v>
      </c>
      <c r="I58" s="42">
        <f>Month!I160</f>
        <v>351</v>
      </c>
      <c r="J58" s="65">
        <f>Month!J160</f>
        <v>6739.9</v>
      </c>
      <c r="K58" s="69">
        <f>Month!K160</f>
        <v>938.29</v>
      </c>
      <c r="L58" s="106" t="str">
        <f>Month!L160</f>
        <v>[x]</v>
      </c>
      <c r="M58" s="107" t="str">
        <f>Month!M160</f>
        <v>[x]</v>
      </c>
      <c r="N58" s="45">
        <f>Month!N160</f>
        <v>2427.0500000000002</v>
      </c>
      <c r="O58" s="42">
        <f>Month!O160</f>
        <v>887.6</v>
      </c>
      <c r="P58" s="46">
        <f>Month!P160</f>
        <v>214.6</v>
      </c>
      <c r="Q58" s="45">
        <f>Month!Q160</f>
        <v>1102.2</v>
      </c>
      <c r="R58" s="46">
        <f>Month!R160</f>
        <v>1795.03</v>
      </c>
      <c r="S58" s="46">
        <f>Month!S160</f>
        <v>1290.28</v>
      </c>
      <c r="T58" s="66">
        <f>Month!T160</f>
        <v>7552.84</v>
      </c>
      <c r="U58" s="46">
        <f>Month!U160</f>
        <v>1641.28</v>
      </c>
      <c r="V58" s="46">
        <f>Month!V160</f>
        <v>12651.46</v>
      </c>
      <c r="W58" s="66">
        <f>Month!W160</f>
        <v>14292.74</v>
      </c>
    </row>
    <row r="59" spans="1:23" x14ac:dyDescent="0.35">
      <c r="A59" s="41" t="s">
        <v>446</v>
      </c>
      <c r="B59" s="42">
        <f>Month!B163</f>
        <v>3388.71</v>
      </c>
      <c r="C59" s="42">
        <f>Month!C163</f>
        <v>1274.92</v>
      </c>
      <c r="D59" s="52">
        <f>Month!D163</f>
        <v>4663.6400000000003</v>
      </c>
      <c r="E59" s="70">
        <f>Month!E163</f>
        <v>958.87</v>
      </c>
      <c r="F59" s="46">
        <f>Month!F163</f>
        <v>171.7</v>
      </c>
      <c r="G59" s="45">
        <f>Month!G163</f>
        <v>1130.57</v>
      </c>
      <c r="H59" s="42">
        <f>Month!H163</f>
        <v>638.41</v>
      </c>
      <c r="I59" s="42">
        <f>Month!I163</f>
        <v>401</v>
      </c>
      <c r="J59" s="65">
        <f>Month!J163</f>
        <v>6833.62</v>
      </c>
      <c r="K59" s="69">
        <f>Month!K163</f>
        <v>989.46</v>
      </c>
      <c r="L59" s="106" t="str">
        <f>Month!L163</f>
        <v>[x]</v>
      </c>
      <c r="M59" s="107" t="str">
        <f>Month!M163</f>
        <v>[x]</v>
      </c>
      <c r="N59" s="45">
        <f>Month!N163</f>
        <v>2315.79</v>
      </c>
      <c r="O59" s="42">
        <f>Month!O163</f>
        <v>833.34</v>
      </c>
      <c r="P59" s="46">
        <f>Month!P163</f>
        <v>212.8</v>
      </c>
      <c r="Q59" s="45">
        <f>Month!Q163</f>
        <v>1046.1400000000001</v>
      </c>
      <c r="R59" s="46">
        <f>Month!R163</f>
        <v>1865.16</v>
      </c>
      <c r="S59" s="46">
        <f>Month!S163</f>
        <v>886.31</v>
      </c>
      <c r="T59" s="66">
        <f>Month!T163</f>
        <v>7102.86</v>
      </c>
      <c r="U59" s="46">
        <f>Month!U163</f>
        <v>1287.31</v>
      </c>
      <c r="V59" s="46">
        <f>Month!V163</f>
        <v>12649.17</v>
      </c>
      <c r="W59" s="66">
        <f>Month!W163</f>
        <v>13936.47</v>
      </c>
    </row>
    <row r="60" spans="1:23" x14ac:dyDescent="0.35">
      <c r="A60" s="41" t="s">
        <v>447</v>
      </c>
      <c r="B60" s="42">
        <f>Month!B166</f>
        <v>4052.14</v>
      </c>
      <c r="C60" s="42">
        <f>Month!C166</f>
        <v>1276.99</v>
      </c>
      <c r="D60" s="52">
        <f>Month!D166</f>
        <v>5329.13</v>
      </c>
      <c r="E60" s="70">
        <f>Month!E166</f>
        <v>912.26</v>
      </c>
      <c r="F60" s="46">
        <f>Month!F166</f>
        <v>116.98</v>
      </c>
      <c r="G60" s="45">
        <f>Month!G166</f>
        <v>1029.23</v>
      </c>
      <c r="H60" s="42">
        <f>Month!H166</f>
        <v>631.34</v>
      </c>
      <c r="I60" s="42">
        <f>Month!I166</f>
        <v>289</v>
      </c>
      <c r="J60" s="65">
        <f>Month!J166</f>
        <v>7278.7</v>
      </c>
      <c r="K60" s="69">
        <f>Month!K166</f>
        <v>1273.79</v>
      </c>
      <c r="L60" s="106" t="str">
        <f>Month!L166</f>
        <v>[x]</v>
      </c>
      <c r="M60" s="107" t="str">
        <f>Month!M166</f>
        <v>[x]</v>
      </c>
      <c r="N60" s="45">
        <f>Month!N166</f>
        <v>1874.02</v>
      </c>
      <c r="O60" s="42">
        <f>Month!O166</f>
        <v>677.03</v>
      </c>
      <c r="P60" s="46">
        <f>Month!P166</f>
        <v>222.23</v>
      </c>
      <c r="Q60" s="45">
        <f>Month!Q166</f>
        <v>899.26</v>
      </c>
      <c r="R60" s="46">
        <f>Month!R166</f>
        <v>1881.26</v>
      </c>
      <c r="S60" s="46">
        <f>Month!S166</f>
        <v>1617.46</v>
      </c>
      <c r="T60" s="66">
        <f>Month!T166</f>
        <v>7545.79</v>
      </c>
      <c r="U60" s="46">
        <f>Month!U166</f>
        <v>1906.46</v>
      </c>
      <c r="V60" s="46">
        <f>Month!V166</f>
        <v>12918.03</v>
      </c>
      <c r="W60" s="66">
        <f>Month!W166</f>
        <v>14824.49</v>
      </c>
    </row>
    <row r="61" spans="1:23" x14ac:dyDescent="0.35">
      <c r="A61" s="41" t="s">
        <v>448</v>
      </c>
      <c r="B61" s="42">
        <f>Month!B169</f>
        <v>3580.68</v>
      </c>
      <c r="C61" s="42">
        <f>Month!C169</f>
        <v>1370.7</v>
      </c>
      <c r="D61" s="52">
        <f>Month!D169</f>
        <v>4951.38</v>
      </c>
      <c r="E61" s="70">
        <f>Month!E169</f>
        <v>1333.75</v>
      </c>
      <c r="F61" s="46">
        <f>Month!F169</f>
        <v>115.66</v>
      </c>
      <c r="G61" s="45">
        <f>Month!G169</f>
        <v>1449.41</v>
      </c>
      <c r="H61" s="42">
        <f>Month!H169</f>
        <v>656.04</v>
      </c>
      <c r="I61" s="42">
        <f>Month!I169</f>
        <v>320</v>
      </c>
      <c r="J61" s="65">
        <f>Month!J169</f>
        <v>7376.84</v>
      </c>
      <c r="K61" s="69">
        <f>Month!K169</f>
        <v>927.29</v>
      </c>
      <c r="L61" s="106" t="str">
        <f>Month!L169</f>
        <v>[x]</v>
      </c>
      <c r="M61" s="107" t="str">
        <f>Month!M169</f>
        <v>[x]</v>
      </c>
      <c r="N61" s="45">
        <f>Month!N169</f>
        <v>2113.8200000000002</v>
      </c>
      <c r="O61" s="42">
        <f>Month!O169</f>
        <v>782.26</v>
      </c>
      <c r="P61" s="46">
        <f>Month!P169</f>
        <v>238.32</v>
      </c>
      <c r="Q61" s="45">
        <f>Month!Q169</f>
        <v>1020.59</v>
      </c>
      <c r="R61" s="46">
        <f>Month!R169</f>
        <v>1591.16</v>
      </c>
      <c r="S61" s="46">
        <f>Month!S169</f>
        <v>1636.28</v>
      </c>
      <c r="T61" s="66">
        <f>Month!T169</f>
        <v>7289.13</v>
      </c>
      <c r="U61" s="46">
        <f>Month!U169</f>
        <v>1956.28</v>
      </c>
      <c r="V61" s="46">
        <f>Month!V169</f>
        <v>12709.69</v>
      </c>
      <c r="W61" s="66">
        <f>Month!W169</f>
        <v>14665.97</v>
      </c>
    </row>
    <row r="62" spans="1:23" x14ac:dyDescent="0.35">
      <c r="A62" s="41" t="s">
        <v>449</v>
      </c>
      <c r="B62" s="42">
        <f>Month!B172</f>
        <v>3249.7</v>
      </c>
      <c r="C62" s="42">
        <f>Month!C172</f>
        <v>1317.32</v>
      </c>
      <c r="D62" s="52">
        <f>Month!D172</f>
        <v>4567.0200000000004</v>
      </c>
      <c r="E62" s="70">
        <f>Month!E172</f>
        <v>1168.1300000000001</v>
      </c>
      <c r="F62" s="46">
        <f>Month!F172</f>
        <v>115.54</v>
      </c>
      <c r="G62" s="45">
        <f>Month!G172</f>
        <v>1283.6600000000001</v>
      </c>
      <c r="H62" s="42">
        <f>Month!H172</f>
        <v>508.77</v>
      </c>
      <c r="I62" s="42">
        <f>Month!I172</f>
        <v>290</v>
      </c>
      <c r="J62" s="65">
        <f>Month!J172</f>
        <v>6649.45</v>
      </c>
      <c r="K62" s="69">
        <f>Month!K172</f>
        <v>838.54</v>
      </c>
      <c r="L62" s="106" t="str">
        <f>Month!L172</f>
        <v>[x]</v>
      </c>
      <c r="M62" s="107" t="str">
        <f>Month!M172</f>
        <v>[x]</v>
      </c>
      <c r="N62" s="45">
        <f>Month!N172</f>
        <v>2129.54</v>
      </c>
      <c r="O62" s="42">
        <f>Month!O172</f>
        <v>819.55</v>
      </c>
      <c r="P62" s="46">
        <f>Month!P172</f>
        <v>206.89</v>
      </c>
      <c r="Q62" s="45">
        <f>Month!Q172</f>
        <v>1026.44</v>
      </c>
      <c r="R62" s="46">
        <f>Month!R172</f>
        <v>1632.29</v>
      </c>
      <c r="S62" s="46">
        <f>Month!S172</f>
        <v>1923</v>
      </c>
      <c r="T62" s="66">
        <f>Month!T172</f>
        <v>7549.81</v>
      </c>
      <c r="U62" s="46">
        <f>Month!U172</f>
        <v>2213</v>
      </c>
      <c r="V62" s="46">
        <f>Month!V172</f>
        <v>11986.26</v>
      </c>
      <c r="W62" s="66">
        <f>Month!W172</f>
        <v>14199.27</v>
      </c>
    </row>
    <row r="63" spans="1:23" x14ac:dyDescent="0.35">
      <c r="A63" s="41" t="s">
        <v>450</v>
      </c>
      <c r="B63" s="42">
        <f>Month!B175</f>
        <v>3168.16</v>
      </c>
      <c r="C63" s="42">
        <f>Month!C175</f>
        <v>1447.47</v>
      </c>
      <c r="D63" s="52">
        <f>Month!D175</f>
        <v>4615.63</v>
      </c>
      <c r="E63" s="70">
        <f>Month!E175</f>
        <v>980.05</v>
      </c>
      <c r="F63" s="46">
        <f>Month!F175</f>
        <v>112.27</v>
      </c>
      <c r="G63" s="45">
        <f>Month!G175</f>
        <v>1092.32</v>
      </c>
      <c r="H63" s="42">
        <f>Month!H175</f>
        <v>664.46</v>
      </c>
      <c r="I63" s="42">
        <f>Month!I175</f>
        <v>415</v>
      </c>
      <c r="J63" s="65">
        <f>Month!J175</f>
        <v>6787.41</v>
      </c>
      <c r="K63" s="69">
        <f>Month!K175</f>
        <v>1016.54</v>
      </c>
      <c r="L63" s="106" t="str">
        <f>Month!L175</f>
        <v>[x]</v>
      </c>
      <c r="M63" s="107" t="str">
        <f>Month!M175</f>
        <v>[x]</v>
      </c>
      <c r="N63" s="45">
        <f>Month!N175</f>
        <v>2304.1799999999998</v>
      </c>
      <c r="O63" s="42">
        <f>Month!O175</f>
        <v>1115.69</v>
      </c>
      <c r="P63" s="46">
        <f>Month!P175</f>
        <v>207.6</v>
      </c>
      <c r="Q63" s="45">
        <f>Month!Q175</f>
        <v>1323.29</v>
      </c>
      <c r="R63" s="46">
        <f>Month!R175</f>
        <v>1666.11</v>
      </c>
      <c r="S63" s="46">
        <f>Month!S175</f>
        <v>2103.92</v>
      </c>
      <c r="T63" s="66">
        <f>Month!T175</f>
        <v>8414.0400000000009</v>
      </c>
      <c r="U63" s="46">
        <f>Month!U175</f>
        <v>2518.92</v>
      </c>
      <c r="V63" s="46">
        <f>Month!V175</f>
        <v>12682.53</v>
      </c>
      <c r="W63" s="66">
        <f>Month!W175</f>
        <v>15201.45</v>
      </c>
    </row>
    <row r="64" spans="1:23" x14ac:dyDescent="0.35">
      <c r="A64" s="41" t="s">
        <v>451</v>
      </c>
      <c r="B64" s="42">
        <f>Month!B178</f>
        <v>3106.66</v>
      </c>
      <c r="C64" s="42">
        <f>Month!C178</f>
        <v>1346.69</v>
      </c>
      <c r="D64" s="52">
        <f>Month!D178</f>
        <v>4453.3500000000004</v>
      </c>
      <c r="E64" s="70">
        <f>Month!E178</f>
        <v>1248.29</v>
      </c>
      <c r="F64" s="46">
        <f>Month!F178</f>
        <v>149.18</v>
      </c>
      <c r="G64" s="45">
        <f>Month!G178</f>
        <v>1397.47</v>
      </c>
      <c r="H64" s="42">
        <f>Month!H178</f>
        <v>636.51</v>
      </c>
      <c r="I64" s="42">
        <f>Month!I178</f>
        <v>415</v>
      </c>
      <c r="J64" s="65">
        <f>Month!J178</f>
        <v>6902.34</v>
      </c>
      <c r="K64" s="69">
        <f>Month!K178</f>
        <v>961.13</v>
      </c>
      <c r="L64" s="106" t="str">
        <f>Month!L178</f>
        <v>[x]</v>
      </c>
      <c r="M64" s="107" t="str">
        <f>Month!M178</f>
        <v>[x]</v>
      </c>
      <c r="N64" s="45">
        <f>Month!N178</f>
        <v>2200.64</v>
      </c>
      <c r="O64" s="42">
        <f>Month!O178</f>
        <v>1117.95</v>
      </c>
      <c r="P64" s="46">
        <f>Month!P178</f>
        <v>274.36</v>
      </c>
      <c r="Q64" s="45">
        <f>Month!Q178</f>
        <v>1392.31</v>
      </c>
      <c r="R64" s="46">
        <f>Month!R178</f>
        <v>1888.26</v>
      </c>
      <c r="S64" s="46">
        <f>Month!S178</f>
        <v>2426.98</v>
      </c>
      <c r="T64" s="66">
        <f>Month!T178</f>
        <v>8869.31</v>
      </c>
      <c r="U64" s="46">
        <f>Month!U178</f>
        <v>2841.98</v>
      </c>
      <c r="V64" s="46">
        <f>Month!V178</f>
        <v>12929.68</v>
      </c>
      <c r="W64" s="66">
        <f>Month!W178</f>
        <v>15771.65</v>
      </c>
    </row>
    <row r="65" spans="1:23" x14ac:dyDescent="0.35">
      <c r="A65" s="41" t="s">
        <v>452</v>
      </c>
      <c r="B65" s="42">
        <f>Month!B181</f>
        <v>2949.75</v>
      </c>
      <c r="C65" s="42">
        <f>Month!C181</f>
        <v>1264.27</v>
      </c>
      <c r="D65" s="52">
        <f>Month!D181</f>
        <v>4214.03</v>
      </c>
      <c r="E65" s="70">
        <f>Month!E181</f>
        <v>1084.3699999999999</v>
      </c>
      <c r="F65" s="46">
        <f>Month!F181</f>
        <v>92.04</v>
      </c>
      <c r="G65" s="45">
        <f>Month!G181</f>
        <v>1176.42</v>
      </c>
      <c r="H65" s="42">
        <f>Month!H181</f>
        <v>482.2</v>
      </c>
      <c r="I65" s="42">
        <f>Month!I181</f>
        <v>422</v>
      </c>
      <c r="J65" s="65">
        <f>Month!J181</f>
        <v>6294.64</v>
      </c>
      <c r="K65" s="69">
        <f>Month!K181</f>
        <v>837.28</v>
      </c>
      <c r="L65" s="106" t="str">
        <f>Month!L181</f>
        <v>[x]</v>
      </c>
      <c r="M65" s="107" t="str">
        <f>Month!M181</f>
        <v>[x]</v>
      </c>
      <c r="N65" s="45">
        <f>Month!N181</f>
        <v>1883.82</v>
      </c>
      <c r="O65" s="42">
        <f>Month!O181</f>
        <v>1148.5</v>
      </c>
      <c r="P65" s="46">
        <f>Month!P181</f>
        <v>210.48</v>
      </c>
      <c r="Q65" s="45">
        <f>Month!Q181</f>
        <v>1358.98</v>
      </c>
      <c r="R65" s="46">
        <f>Month!R181</f>
        <v>1768.77</v>
      </c>
      <c r="S65" s="46">
        <f>Month!S181</f>
        <v>2800.14</v>
      </c>
      <c r="T65" s="66">
        <f>Month!T181</f>
        <v>8648.99</v>
      </c>
      <c r="U65" s="46">
        <f>Month!U181</f>
        <v>3222.14</v>
      </c>
      <c r="V65" s="46">
        <f>Month!V181</f>
        <v>11721.49</v>
      </c>
      <c r="W65" s="66">
        <f>Month!W181</f>
        <v>14943.63</v>
      </c>
    </row>
    <row r="66" spans="1:23" x14ac:dyDescent="0.35">
      <c r="A66" s="41" t="s">
        <v>453</v>
      </c>
      <c r="B66" s="42">
        <f>Month!B184</f>
        <v>2691.79</v>
      </c>
      <c r="C66" s="42">
        <f>Month!C184</f>
        <v>1323.49</v>
      </c>
      <c r="D66" s="52">
        <f>Month!D184</f>
        <v>4015.28</v>
      </c>
      <c r="E66" s="70">
        <f>Month!E184</f>
        <v>1040.8499999999999</v>
      </c>
      <c r="F66" s="46">
        <f>Month!F184</f>
        <v>89</v>
      </c>
      <c r="G66" s="45">
        <f>Month!G184</f>
        <v>1129.8499999999999</v>
      </c>
      <c r="H66" s="42">
        <f>Month!H184</f>
        <v>701.63</v>
      </c>
      <c r="I66" s="42">
        <f>Month!I184</f>
        <v>467</v>
      </c>
      <c r="J66" s="65">
        <f>Month!J184</f>
        <v>6313.76</v>
      </c>
      <c r="K66" s="69">
        <f>Month!K184</f>
        <v>892.94</v>
      </c>
      <c r="L66" s="106" t="str">
        <f>Month!L184</f>
        <v>[x]</v>
      </c>
      <c r="M66" s="107" t="str">
        <f>Month!M184</f>
        <v>[x]</v>
      </c>
      <c r="N66" s="45">
        <f>Month!N184</f>
        <v>1907.16</v>
      </c>
      <c r="O66" s="42">
        <f>Month!O184</f>
        <v>1404.69</v>
      </c>
      <c r="P66" s="46">
        <f>Month!P184</f>
        <v>202.49</v>
      </c>
      <c r="Q66" s="45">
        <f>Month!Q184</f>
        <v>1607.18</v>
      </c>
      <c r="R66" s="46">
        <f>Month!R184</f>
        <v>1877.64</v>
      </c>
      <c r="S66" s="46">
        <f>Month!S184</f>
        <v>2904.96</v>
      </c>
      <c r="T66" s="66">
        <f>Month!T184</f>
        <v>9189.8799999999992</v>
      </c>
      <c r="U66" s="46">
        <f>Month!U184</f>
        <v>3371.96</v>
      </c>
      <c r="V66" s="46">
        <f>Month!V184</f>
        <v>12131.68</v>
      </c>
      <c r="W66" s="66">
        <f>Month!W184</f>
        <v>15503.64</v>
      </c>
    </row>
    <row r="67" spans="1:23" x14ac:dyDescent="0.35">
      <c r="A67" s="41" t="s">
        <v>454</v>
      </c>
      <c r="B67" s="42">
        <f>Month!B187</f>
        <v>2631.63</v>
      </c>
      <c r="C67" s="42">
        <f>Month!C187</f>
        <v>1216.71</v>
      </c>
      <c r="D67" s="52">
        <f>Month!D187</f>
        <v>3848.34</v>
      </c>
      <c r="E67" s="70">
        <f>Month!E187</f>
        <v>997.07</v>
      </c>
      <c r="F67" s="46">
        <f>Month!F187</f>
        <v>138.47999999999999</v>
      </c>
      <c r="G67" s="45">
        <f>Month!G187</f>
        <v>1135.54</v>
      </c>
      <c r="H67" s="42">
        <f>Month!H187</f>
        <v>681.93</v>
      </c>
      <c r="I67" s="42">
        <f>Month!I187</f>
        <v>367</v>
      </c>
      <c r="J67" s="65">
        <f>Month!J187</f>
        <v>6032.82</v>
      </c>
      <c r="K67" s="69">
        <f>Month!K187</f>
        <v>994.34</v>
      </c>
      <c r="L67" s="106" t="str">
        <f>Month!L187</f>
        <v>[x]</v>
      </c>
      <c r="M67" s="107" t="str">
        <f>Month!M187</f>
        <v>[x]</v>
      </c>
      <c r="N67" s="45">
        <f>Month!N187</f>
        <v>2123.88</v>
      </c>
      <c r="O67" s="42">
        <f>Month!O187</f>
        <v>1429.18</v>
      </c>
      <c r="P67" s="46">
        <f>Month!P187</f>
        <v>203.88</v>
      </c>
      <c r="Q67" s="45">
        <f>Month!Q187</f>
        <v>1633.06</v>
      </c>
      <c r="R67" s="46">
        <f>Month!R187</f>
        <v>1694.47</v>
      </c>
      <c r="S67" s="46">
        <f>Month!S187</f>
        <v>2727.58</v>
      </c>
      <c r="T67" s="66">
        <f>Month!T187</f>
        <v>9173.32</v>
      </c>
      <c r="U67" s="46">
        <f>Month!U187</f>
        <v>3094.58</v>
      </c>
      <c r="V67" s="46">
        <f>Month!V187</f>
        <v>12111.57</v>
      </c>
      <c r="W67" s="66">
        <f>Month!W187</f>
        <v>15206.14</v>
      </c>
    </row>
    <row r="68" spans="1:23" x14ac:dyDescent="0.35">
      <c r="A68" s="41" t="s">
        <v>455</v>
      </c>
      <c r="B68" s="42">
        <f>Month!B190</f>
        <v>2461.7800000000002</v>
      </c>
      <c r="C68" s="42">
        <f>Month!C190</f>
        <v>1281.71</v>
      </c>
      <c r="D68" s="52">
        <f>Month!D190</f>
        <v>3743.49</v>
      </c>
      <c r="E68" s="70">
        <f>Month!E190</f>
        <v>1379.24</v>
      </c>
      <c r="F68" s="46">
        <f>Month!F190</f>
        <v>164.28</v>
      </c>
      <c r="G68" s="45">
        <f>Month!G190</f>
        <v>1543.52</v>
      </c>
      <c r="H68" s="42">
        <f>Month!H190</f>
        <v>471.91</v>
      </c>
      <c r="I68" s="42">
        <f>Month!I190</f>
        <v>417</v>
      </c>
      <c r="J68" s="65">
        <f>Month!J190</f>
        <v>6175.91</v>
      </c>
      <c r="K68" s="69">
        <f>Month!K190</f>
        <v>950.2</v>
      </c>
      <c r="L68" s="106" t="str">
        <f>Month!L190</f>
        <v>[x]</v>
      </c>
      <c r="M68" s="107" t="str">
        <f>Month!M190</f>
        <v>[x]</v>
      </c>
      <c r="N68" s="45">
        <f>Month!N190</f>
        <v>1952.51</v>
      </c>
      <c r="O68" s="42">
        <f>Month!O190</f>
        <v>1331.48</v>
      </c>
      <c r="P68" s="46">
        <f>Month!P190</f>
        <v>208.97</v>
      </c>
      <c r="Q68" s="45">
        <f>Month!Q190</f>
        <v>1540.45</v>
      </c>
      <c r="R68" s="46">
        <f>Month!R190</f>
        <v>1625.8</v>
      </c>
      <c r="S68" s="46">
        <f>Month!S190</f>
        <v>2565.46</v>
      </c>
      <c r="T68" s="66">
        <f>Month!T190</f>
        <v>8634.42</v>
      </c>
      <c r="U68" s="46">
        <f>Month!U190</f>
        <v>2982.46</v>
      </c>
      <c r="V68" s="46">
        <f>Month!V190</f>
        <v>11827.87</v>
      </c>
      <c r="W68" s="66">
        <f>Month!W190</f>
        <v>14810.33</v>
      </c>
    </row>
    <row r="69" spans="1:23" x14ac:dyDescent="0.35">
      <c r="A69" s="41" t="s">
        <v>456</v>
      </c>
      <c r="B69" s="42">
        <f>Month!B193</f>
        <v>2900.43</v>
      </c>
      <c r="C69" s="42">
        <f>Month!C193</f>
        <v>1382.98</v>
      </c>
      <c r="D69" s="52">
        <f>Month!D193</f>
        <v>4283.41</v>
      </c>
      <c r="E69" s="70">
        <f>Month!E193</f>
        <v>1445.9</v>
      </c>
      <c r="F69" s="46">
        <f>Month!F193</f>
        <v>125.43</v>
      </c>
      <c r="G69" s="45">
        <f>Month!G193</f>
        <v>1571.33</v>
      </c>
      <c r="H69" s="42">
        <f>Month!H193</f>
        <v>449.12</v>
      </c>
      <c r="I69" s="42">
        <f>Month!I193</f>
        <v>507</v>
      </c>
      <c r="J69" s="65">
        <f>Month!J193</f>
        <v>6810.86</v>
      </c>
      <c r="K69" s="69">
        <f>Month!K193</f>
        <v>862.16</v>
      </c>
      <c r="L69" s="106" t="str">
        <f>Month!L193</f>
        <v>[x]</v>
      </c>
      <c r="M69" s="107" t="str">
        <f>Month!M193</f>
        <v>[x]</v>
      </c>
      <c r="N69" s="45">
        <f>Month!N193</f>
        <v>1915.96</v>
      </c>
      <c r="O69" s="42">
        <f>Month!O193</f>
        <v>1315</v>
      </c>
      <c r="P69" s="46">
        <f>Month!P193</f>
        <v>186.99</v>
      </c>
      <c r="Q69" s="45">
        <f>Month!Q193</f>
        <v>1501.99</v>
      </c>
      <c r="R69" s="46">
        <f>Month!R193</f>
        <v>1589.01</v>
      </c>
      <c r="S69" s="46">
        <f>Month!S193</f>
        <v>2858.08</v>
      </c>
      <c r="T69" s="66">
        <f>Month!T193</f>
        <v>8727.2000000000007</v>
      </c>
      <c r="U69" s="46">
        <f>Month!U193</f>
        <v>3365.08</v>
      </c>
      <c r="V69" s="46">
        <f>Month!V193</f>
        <v>12172.98</v>
      </c>
      <c r="W69" s="66">
        <f>Month!W193</f>
        <v>15538.06</v>
      </c>
    </row>
    <row r="70" spans="1:23" x14ac:dyDescent="0.35">
      <c r="A70" s="41" t="s">
        <v>457</v>
      </c>
      <c r="B70" s="42">
        <f>Month!B196</f>
        <v>2780.57</v>
      </c>
      <c r="C70" s="42">
        <f>Month!C196</f>
        <v>1352.18</v>
      </c>
      <c r="D70" s="52">
        <f>Month!D196</f>
        <v>4132.75</v>
      </c>
      <c r="E70" s="70">
        <f>Month!E196</f>
        <v>1228.03</v>
      </c>
      <c r="F70" s="46">
        <f>Month!F196</f>
        <v>98.65</v>
      </c>
      <c r="G70" s="45">
        <f>Month!G196</f>
        <v>1326.68</v>
      </c>
      <c r="H70" s="42">
        <f>Month!H196</f>
        <v>617.41</v>
      </c>
      <c r="I70" s="42">
        <f>Month!I196</f>
        <v>180</v>
      </c>
      <c r="J70" s="65">
        <f>Month!J196</f>
        <v>6256.84</v>
      </c>
      <c r="K70" s="69">
        <f>Month!K196</f>
        <v>868.91</v>
      </c>
      <c r="L70" s="106" t="str">
        <f>Month!L196</f>
        <v>[x]</v>
      </c>
      <c r="M70" s="107" t="str">
        <f>Month!M196</f>
        <v>[x]</v>
      </c>
      <c r="N70" s="45">
        <f>Month!N196</f>
        <v>1881.97</v>
      </c>
      <c r="O70" s="42">
        <f>Month!O196</f>
        <v>1375.3</v>
      </c>
      <c r="P70" s="46">
        <f>Month!P196</f>
        <v>204.92</v>
      </c>
      <c r="Q70" s="45">
        <f>Month!Q196</f>
        <v>1580.23</v>
      </c>
      <c r="R70" s="46">
        <f>Month!R196</f>
        <v>1593</v>
      </c>
      <c r="S70" s="46">
        <f>Month!S196</f>
        <v>2840.84</v>
      </c>
      <c r="T70" s="66">
        <f>Month!T196</f>
        <v>8764.9500000000007</v>
      </c>
      <c r="U70" s="46">
        <f>Month!U196</f>
        <v>3020.84</v>
      </c>
      <c r="V70" s="46">
        <f>Month!V196</f>
        <v>12000.95</v>
      </c>
      <c r="W70" s="66">
        <f>Month!W196</f>
        <v>15021.79</v>
      </c>
    </row>
    <row r="71" spans="1:23" x14ac:dyDescent="0.35">
      <c r="A71" s="41" t="s">
        <v>458</v>
      </c>
      <c r="B71" s="42">
        <f>Month!B199</f>
        <v>2671.93</v>
      </c>
      <c r="C71" s="42">
        <f>Month!C199</f>
        <v>1438.04</v>
      </c>
      <c r="D71" s="52">
        <f>Month!D199</f>
        <v>4109.97</v>
      </c>
      <c r="E71" s="70">
        <f>Month!E199</f>
        <v>954.73</v>
      </c>
      <c r="F71" s="46">
        <f>Month!F199</f>
        <v>94.15</v>
      </c>
      <c r="G71" s="45">
        <f>Month!G199</f>
        <v>1048.8800000000001</v>
      </c>
      <c r="H71" s="42">
        <f>Month!H199</f>
        <v>520.07000000000005</v>
      </c>
      <c r="I71" s="42">
        <f>Month!I199</f>
        <v>210</v>
      </c>
      <c r="J71" s="65">
        <f>Month!J199</f>
        <v>5888.92</v>
      </c>
      <c r="K71" s="69">
        <f>Month!K199</f>
        <v>793.09</v>
      </c>
      <c r="L71" s="106" t="str">
        <f>Month!L199</f>
        <v>[x]</v>
      </c>
      <c r="M71" s="107" t="str">
        <f>Month!M199</f>
        <v>[x]</v>
      </c>
      <c r="N71" s="45">
        <f>Month!N199</f>
        <v>1945.64</v>
      </c>
      <c r="O71" s="42">
        <f>Month!O199</f>
        <v>1188.3599999999999</v>
      </c>
      <c r="P71" s="46">
        <f>Month!P199</f>
        <v>208.84</v>
      </c>
      <c r="Q71" s="45">
        <f>Month!Q199</f>
        <v>1397.2</v>
      </c>
      <c r="R71" s="46">
        <f>Month!R199</f>
        <v>1465.1</v>
      </c>
      <c r="S71" s="46">
        <f>Month!S199</f>
        <v>2562.6</v>
      </c>
      <c r="T71" s="66">
        <f>Month!T199</f>
        <v>8163.63</v>
      </c>
      <c r="U71" s="46">
        <f>Month!U199</f>
        <v>2772.6</v>
      </c>
      <c r="V71" s="46">
        <f>Month!V199</f>
        <v>11279.96</v>
      </c>
      <c r="W71" s="66">
        <f>Month!W199</f>
        <v>14052.55</v>
      </c>
    </row>
    <row r="72" spans="1:23" x14ac:dyDescent="0.35">
      <c r="A72" s="41" t="s">
        <v>459</v>
      </c>
      <c r="B72" s="42">
        <f>Month!B202</f>
        <v>2852.33</v>
      </c>
      <c r="C72" s="42">
        <f>Month!C202</f>
        <v>1549.82</v>
      </c>
      <c r="D72" s="52">
        <f>Month!D202</f>
        <v>4402.1499999999996</v>
      </c>
      <c r="E72" s="70">
        <f>Month!E202</f>
        <v>1397.61</v>
      </c>
      <c r="F72" s="46">
        <f>Month!F202</f>
        <v>111.8</v>
      </c>
      <c r="G72" s="45">
        <f>Month!G202</f>
        <v>1509.41</v>
      </c>
      <c r="H72" s="42">
        <f>Month!H202</f>
        <v>553.16999999999996</v>
      </c>
      <c r="I72" s="42">
        <f>Month!I202</f>
        <v>115</v>
      </c>
      <c r="J72" s="65">
        <f>Month!J202</f>
        <v>6579.74</v>
      </c>
      <c r="K72" s="69">
        <f>Month!K202</f>
        <v>754.72</v>
      </c>
      <c r="L72" s="106" t="str">
        <f>Month!L202</f>
        <v>[x]</v>
      </c>
      <c r="M72" s="107" t="str">
        <f>Month!M202</f>
        <v>[x]</v>
      </c>
      <c r="N72" s="45">
        <f>Month!N202</f>
        <v>1803.95</v>
      </c>
      <c r="O72" s="42">
        <f>Month!O202</f>
        <v>1153.55</v>
      </c>
      <c r="P72" s="46">
        <f>Month!P202</f>
        <v>217.71</v>
      </c>
      <c r="Q72" s="45">
        <f>Month!Q202</f>
        <v>1371.26</v>
      </c>
      <c r="R72" s="46">
        <f>Month!R202</f>
        <v>1359.59</v>
      </c>
      <c r="S72" s="46">
        <f>Month!S202</f>
        <v>2516.2600000000002</v>
      </c>
      <c r="T72" s="66">
        <f>Month!T202</f>
        <v>7805.79</v>
      </c>
      <c r="U72" s="46">
        <f>Month!U202</f>
        <v>2631.26</v>
      </c>
      <c r="V72" s="46">
        <f>Month!V202</f>
        <v>11754.26</v>
      </c>
      <c r="W72" s="66">
        <f>Month!W202</f>
        <v>14385.52</v>
      </c>
    </row>
    <row r="73" spans="1:23" x14ac:dyDescent="0.35">
      <c r="A73" s="41" t="s">
        <v>460</v>
      </c>
      <c r="B73" s="42">
        <f>Month!B205</f>
        <v>2677.71</v>
      </c>
      <c r="C73" s="42">
        <f>Month!C205</f>
        <v>1281.3599999999999</v>
      </c>
      <c r="D73" s="52">
        <f>Month!D205</f>
        <v>3959.07</v>
      </c>
      <c r="E73" s="70">
        <f>Month!E205</f>
        <v>997.32</v>
      </c>
      <c r="F73" s="46">
        <f>Month!F205</f>
        <v>95.92</v>
      </c>
      <c r="G73" s="45">
        <f>Month!G205</f>
        <v>1093.24</v>
      </c>
      <c r="H73" s="42">
        <f>Month!H205</f>
        <v>505.12</v>
      </c>
      <c r="I73" s="42">
        <f>Month!I205</f>
        <v>150</v>
      </c>
      <c r="J73" s="65">
        <f>Month!J205</f>
        <v>5707.44</v>
      </c>
      <c r="K73" s="69">
        <f>Month!K205</f>
        <v>744.96</v>
      </c>
      <c r="L73" s="106" t="str">
        <f>Month!L205</f>
        <v>[x]</v>
      </c>
      <c r="M73" s="107" t="str">
        <f>Month!M205</f>
        <v>[x]</v>
      </c>
      <c r="N73" s="45">
        <f>Month!N205</f>
        <v>1768.63</v>
      </c>
      <c r="O73" s="42">
        <f>Month!O205</f>
        <v>966.74</v>
      </c>
      <c r="P73" s="46">
        <f>Month!P205</f>
        <v>216.28</v>
      </c>
      <c r="Q73" s="45">
        <f>Month!Q205</f>
        <v>1183.02</v>
      </c>
      <c r="R73" s="46">
        <f>Month!R205</f>
        <v>1357.3</v>
      </c>
      <c r="S73" s="46">
        <f>Month!S205</f>
        <v>2834.21</v>
      </c>
      <c r="T73" s="66">
        <f>Month!T205</f>
        <v>7888.12</v>
      </c>
      <c r="U73" s="46">
        <f>Month!U205</f>
        <v>2984.21</v>
      </c>
      <c r="V73" s="46">
        <f>Month!V205</f>
        <v>10611.35</v>
      </c>
      <c r="W73" s="66">
        <f>Month!W205</f>
        <v>13595.56</v>
      </c>
    </row>
    <row r="74" spans="1:23" x14ac:dyDescent="0.35">
      <c r="A74" s="41" t="s">
        <v>461</v>
      </c>
      <c r="B74" s="42">
        <f>Month!B208</f>
        <v>2633.85</v>
      </c>
      <c r="C74" s="42">
        <f>Month!C208</f>
        <v>1283.17</v>
      </c>
      <c r="D74" s="52">
        <f>Month!D208</f>
        <v>3917.02</v>
      </c>
      <c r="E74" s="70">
        <f>Month!E208</f>
        <v>700.11</v>
      </c>
      <c r="F74" s="46">
        <f>Month!F208</f>
        <v>117.69</v>
      </c>
      <c r="G74" s="45">
        <f>Month!G208</f>
        <v>817.8</v>
      </c>
      <c r="H74" s="42">
        <f>Month!H208</f>
        <v>626.87</v>
      </c>
      <c r="I74" s="42">
        <f>Month!I208</f>
        <v>212</v>
      </c>
      <c r="J74" s="65">
        <f>Month!J208</f>
        <v>5573.69</v>
      </c>
      <c r="K74" s="69">
        <f>Month!K208</f>
        <v>801.31</v>
      </c>
      <c r="L74" s="106" t="str">
        <f>Month!L208</f>
        <v>[x]</v>
      </c>
      <c r="M74" s="107" t="str">
        <f>Month!M208</f>
        <v>[x]</v>
      </c>
      <c r="N74" s="45">
        <f>Month!N208</f>
        <v>1835.54</v>
      </c>
      <c r="O74" s="42">
        <f>Month!O208</f>
        <v>951.07</v>
      </c>
      <c r="P74" s="46">
        <f>Month!P208</f>
        <v>164.57</v>
      </c>
      <c r="Q74" s="45">
        <f>Month!Q208</f>
        <v>1115.6300000000001</v>
      </c>
      <c r="R74" s="46">
        <f>Month!R208</f>
        <v>1389.23</v>
      </c>
      <c r="S74" s="46">
        <f>Month!S208</f>
        <v>2646.86</v>
      </c>
      <c r="T74" s="66">
        <f>Month!T208</f>
        <v>7788.57</v>
      </c>
      <c r="U74" s="46">
        <f>Month!U208</f>
        <v>2858.86</v>
      </c>
      <c r="V74" s="46">
        <f>Month!V208</f>
        <v>10503.4</v>
      </c>
      <c r="W74" s="66">
        <f>Month!W208</f>
        <v>13362.26</v>
      </c>
    </row>
    <row r="75" spans="1:23" x14ac:dyDescent="0.35">
      <c r="A75" s="41" t="s">
        <v>462</v>
      </c>
      <c r="B75" s="42">
        <f>Month!B211</f>
        <v>2521.27</v>
      </c>
      <c r="C75" s="42">
        <f>Month!C211</f>
        <v>1368.02</v>
      </c>
      <c r="D75" s="52">
        <f>Month!D211</f>
        <v>3889.29</v>
      </c>
      <c r="E75" s="70">
        <f>Month!E211</f>
        <v>608.48</v>
      </c>
      <c r="F75" s="46">
        <f>Month!F211</f>
        <v>85.6</v>
      </c>
      <c r="G75" s="45">
        <f>Month!G211</f>
        <v>694.07</v>
      </c>
      <c r="H75" s="42">
        <f>Month!H211</f>
        <v>539.57000000000005</v>
      </c>
      <c r="I75" s="42">
        <f>Month!I211</f>
        <v>151</v>
      </c>
      <c r="J75" s="65">
        <f>Month!J211</f>
        <v>5273.94</v>
      </c>
      <c r="K75" s="69">
        <f>Month!K211</f>
        <v>693.09</v>
      </c>
      <c r="L75" s="106" t="str">
        <f>Month!L211</f>
        <v>[x]</v>
      </c>
      <c r="M75" s="107" t="str">
        <f>Month!M211</f>
        <v>[x]</v>
      </c>
      <c r="N75" s="45">
        <f>Month!N211</f>
        <v>1949.29</v>
      </c>
      <c r="O75" s="42">
        <f>Month!O211</f>
        <v>1215.8</v>
      </c>
      <c r="P75" s="46">
        <f>Month!P211</f>
        <v>237.93</v>
      </c>
      <c r="Q75" s="45">
        <f>Month!Q211</f>
        <v>1453.74</v>
      </c>
      <c r="R75" s="46">
        <f>Month!R211</f>
        <v>1372.62</v>
      </c>
      <c r="S75" s="46">
        <f>Month!S211</f>
        <v>2100.4499999999998</v>
      </c>
      <c r="T75" s="66">
        <f>Month!T211</f>
        <v>7569.18</v>
      </c>
      <c r="U75" s="46">
        <f>Month!U211</f>
        <v>2251.4499999999998</v>
      </c>
      <c r="V75" s="46">
        <f>Month!V211</f>
        <v>10591.67</v>
      </c>
      <c r="W75" s="66">
        <f>Month!W211</f>
        <v>12843.12</v>
      </c>
    </row>
    <row r="76" spans="1:23" x14ac:dyDescent="0.35">
      <c r="A76" s="41" t="s">
        <v>463</v>
      </c>
      <c r="B76" s="42">
        <f>Month!B214</f>
        <v>2782.9</v>
      </c>
      <c r="C76" s="42">
        <f>Month!C214</f>
        <v>1223.42</v>
      </c>
      <c r="D76" s="52">
        <f>Month!D214</f>
        <v>4006.32</v>
      </c>
      <c r="E76" s="70">
        <f>Month!E214</f>
        <v>730.7</v>
      </c>
      <c r="F76" s="46">
        <f>Month!F214</f>
        <v>130.07</v>
      </c>
      <c r="G76" s="45">
        <f>Month!G214</f>
        <v>860.76</v>
      </c>
      <c r="H76" s="42">
        <f>Month!H214</f>
        <v>488.18</v>
      </c>
      <c r="I76" s="42">
        <f>Month!I214</f>
        <v>90</v>
      </c>
      <c r="J76" s="65">
        <f>Month!J214</f>
        <v>5445.26</v>
      </c>
      <c r="K76" s="69">
        <f>Month!K214</f>
        <v>726.91</v>
      </c>
      <c r="L76" s="106" t="str">
        <f>Month!L214</f>
        <v>[x]</v>
      </c>
      <c r="M76" s="107" t="str">
        <f>Month!M214</f>
        <v>[x]</v>
      </c>
      <c r="N76" s="45">
        <f>Month!N214</f>
        <v>1933.68</v>
      </c>
      <c r="O76" s="42">
        <f>Month!O214</f>
        <v>1141.68</v>
      </c>
      <c r="P76" s="46">
        <f>Month!P214</f>
        <v>215.47</v>
      </c>
      <c r="Q76" s="45">
        <f>Month!Q214</f>
        <v>1357.15</v>
      </c>
      <c r="R76" s="46">
        <f>Month!R214</f>
        <v>1556.58</v>
      </c>
      <c r="S76" s="46">
        <f>Month!S214</f>
        <v>2276.83</v>
      </c>
      <c r="T76" s="66">
        <f>Month!T214</f>
        <v>7851.14</v>
      </c>
      <c r="U76" s="46">
        <f>Month!U214</f>
        <v>2366.83</v>
      </c>
      <c r="V76" s="46">
        <f>Month!V214</f>
        <v>10929.57</v>
      </c>
      <c r="W76" s="66">
        <f>Month!W214</f>
        <v>13296.4</v>
      </c>
    </row>
    <row r="77" spans="1:23" x14ac:dyDescent="0.35">
      <c r="A77" s="41" t="s">
        <v>464</v>
      </c>
      <c r="B77" s="42">
        <f>Month!B217</f>
        <v>2515.63</v>
      </c>
      <c r="C77" s="42">
        <f>Month!C217</f>
        <v>1309.83</v>
      </c>
      <c r="D77" s="52">
        <f>Month!D217</f>
        <v>3825.46</v>
      </c>
      <c r="E77" s="70">
        <f>Month!E217</f>
        <v>1164.98</v>
      </c>
      <c r="F77" s="46">
        <f>Month!F217</f>
        <v>83.47</v>
      </c>
      <c r="G77" s="45">
        <f>Month!G217</f>
        <v>1248.45</v>
      </c>
      <c r="H77" s="42">
        <f>Month!H217</f>
        <v>521.98</v>
      </c>
      <c r="I77" s="42">
        <f>Month!I217</f>
        <v>247</v>
      </c>
      <c r="J77" s="65">
        <f>Month!J217</f>
        <v>5842.89</v>
      </c>
      <c r="K77" s="69">
        <f>Month!K217</f>
        <v>743.4</v>
      </c>
      <c r="L77" s="106" t="str">
        <f>Month!L217</f>
        <v>[x]</v>
      </c>
      <c r="M77" s="107" t="str">
        <f>Month!M217</f>
        <v>[x]</v>
      </c>
      <c r="N77" s="45">
        <f>Month!N217</f>
        <v>1958.29</v>
      </c>
      <c r="O77" s="42">
        <f>Month!O217</f>
        <v>1004.62</v>
      </c>
      <c r="P77" s="46">
        <f>Month!P217</f>
        <v>166.01</v>
      </c>
      <c r="Q77" s="45">
        <f>Month!Q217</f>
        <v>1170.6400000000001</v>
      </c>
      <c r="R77" s="46">
        <f>Month!R217</f>
        <v>1444.11</v>
      </c>
      <c r="S77" s="46">
        <f>Month!S217</f>
        <v>2430.5700000000002</v>
      </c>
      <c r="T77" s="66">
        <f>Month!T217</f>
        <v>7747</v>
      </c>
      <c r="U77" s="46">
        <f>Month!U217</f>
        <v>2677.57</v>
      </c>
      <c r="V77" s="46">
        <f>Month!V217</f>
        <v>10912.32</v>
      </c>
      <c r="W77" s="66">
        <f>Month!W217</f>
        <v>13589.89</v>
      </c>
    </row>
    <row r="78" spans="1:23" x14ac:dyDescent="0.35">
      <c r="A78" s="41" t="s">
        <v>465</v>
      </c>
      <c r="B78" s="42">
        <f>Month!B220</f>
        <v>2340.58</v>
      </c>
      <c r="C78" s="42">
        <f>Month!C220</f>
        <v>1003.63</v>
      </c>
      <c r="D78" s="52">
        <f>Month!D220</f>
        <v>3344.21</v>
      </c>
      <c r="E78" s="70">
        <f>Month!E220</f>
        <v>922.44</v>
      </c>
      <c r="F78" s="46">
        <f>Month!F220</f>
        <v>65.58</v>
      </c>
      <c r="G78" s="45">
        <f>Month!G220</f>
        <v>988.03</v>
      </c>
      <c r="H78" s="42">
        <f>Month!H220</f>
        <v>455.57</v>
      </c>
      <c r="I78" s="42">
        <f>Month!I220</f>
        <v>245</v>
      </c>
      <c r="J78" s="65">
        <f>Month!J220</f>
        <v>5032.8</v>
      </c>
      <c r="K78" s="69">
        <f>Month!K220</f>
        <v>687.1</v>
      </c>
      <c r="L78" s="106" t="str">
        <f>Month!L220</f>
        <v>[x]</v>
      </c>
      <c r="M78" s="107" t="str">
        <f>Month!M220</f>
        <v>[x]</v>
      </c>
      <c r="N78" s="45">
        <f>Month!N220</f>
        <v>1954.46</v>
      </c>
      <c r="O78" s="42">
        <f>Month!O220</f>
        <v>1021.38</v>
      </c>
      <c r="P78" s="46">
        <f>Month!P220</f>
        <v>171.54</v>
      </c>
      <c r="Q78" s="45">
        <f>Month!Q220</f>
        <v>1192.92</v>
      </c>
      <c r="R78" s="46">
        <f>Month!R220</f>
        <v>1473.47</v>
      </c>
      <c r="S78" s="46">
        <f>Month!S220</f>
        <v>2447.62</v>
      </c>
      <c r="T78" s="66">
        <f>Month!T220</f>
        <v>7755.56</v>
      </c>
      <c r="U78" s="46">
        <f>Month!U220</f>
        <v>2692.62</v>
      </c>
      <c r="V78" s="46">
        <f>Month!V220</f>
        <v>10095.74</v>
      </c>
      <c r="W78" s="66">
        <f>Month!W220</f>
        <v>12788.36</v>
      </c>
    </row>
    <row r="79" spans="1:23" x14ac:dyDescent="0.35">
      <c r="A79" s="41" t="s">
        <v>466</v>
      </c>
      <c r="B79" s="42">
        <f>Month!B223</f>
        <v>2656.85</v>
      </c>
      <c r="C79" s="42">
        <f>Month!C223</f>
        <v>1171.71</v>
      </c>
      <c r="D79" s="52">
        <f>Month!D223</f>
        <v>3828.56</v>
      </c>
      <c r="E79" s="70">
        <f>Month!E223</f>
        <v>1070.79</v>
      </c>
      <c r="F79" s="46">
        <f>Month!F223</f>
        <v>122.9</v>
      </c>
      <c r="G79" s="45">
        <f>Month!G223</f>
        <v>1193.69</v>
      </c>
      <c r="H79" s="42">
        <f>Month!H223</f>
        <v>472.96</v>
      </c>
      <c r="I79" s="42">
        <f>Month!I223</f>
        <v>195</v>
      </c>
      <c r="J79" s="65">
        <f>Month!J223</f>
        <v>5690.21</v>
      </c>
      <c r="K79" s="69">
        <f>Month!K223</f>
        <v>599.58000000000004</v>
      </c>
      <c r="L79" s="106" t="str">
        <f>Month!L223</f>
        <v>[x]</v>
      </c>
      <c r="M79" s="107" t="str">
        <f>Month!M223</f>
        <v>[x]</v>
      </c>
      <c r="N79" s="45">
        <f>Month!N223</f>
        <v>1931.3</v>
      </c>
      <c r="O79" s="42">
        <f>Month!O223</f>
        <v>1228.58</v>
      </c>
      <c r="P79" s="46">
        <f>Month!P223</f>
        <v>198.4</v>
      </c>
      <c r="Q79" s="45">
        <f>Month!Q223</f>
        <v>1426.98</v>
      </c>
      <c r="R79" s="46">
        <f>Month!R223</f>
        <v>1336.6</v>
      </c>
      <c r="S79" s="46">
        <f>Month!S223</f>
        <v>2440.5500000000002</v>
      </c>
      <c r="T79" s="66">
        <f>Month!T223</f>
        <v>7735.01</v>
      </c>
      <c r="U79" s="46">
        <f>Month!U223</f>
        <v>2635.55</v>
      </c>
      <c r="V79" s="46">
        <f>Month!V223</f>
        <v>10789.67</v>
      </c>
      <c r="W79" s="66">
        <f>Month!W223</f>
        <v>13425.22</v>
      </c>
    </row>
    <row r="80" spans="1:23" x14ac:dyDescent="0.35">
      <c r="A80" s="41" t="s">
        <v>467</v>
      </c>
      <c r="B80" s="42">
        <f>Month!B226</f>
        <v>2549.6</v>
      </c>
      <c r="C80" s="42">
        <f>Month!C226</f>
        <v>1038.81</v>
      </c>
      <c r="D80" s="52">
        <f>Month!D226</f>
        <v>3588.41</v>
      </c>
      <c r="E80" s="70">
        <f>Month!E226</f>
        <v>887.32</v>
      </c>
      <c r="F80" s="46">
        <f>Month!F226</f>
        <v>77.52</v>
      </c>
      <c r="G80" s="45">
        <f>Month!G226</f>
        <v>964.84</v>
      </c>
      <c r="H80" s="42">
        <f>Month!H226</f>
        <v>392.07</v>
      </c>
      <c r="I80" s="42">
        <f>Month!I226</f>
        <v>1561.5</v>
      </c>
      <c r="J80" s="65">
        <f>Month!J226</f>
        <v>6506.82</v>
      </c>
      <c r="K80" s="69">
        <f>Month!K226</f>
        <v>1072.95</v>
      </c>
      <c r="L80" s="106">
        <f>Month!L226</f>
        <v>1168.94</v>
      </c>
      <c r="M80" s="107">
        <f>Month!M226</f>
        <v>535.12</v>
      </c>
      <c r="N80" s="45">
        <f>Month!N226</f>
        <v>1704.06</v>
      </c>
      <c r="O80" s="42">
        <f>Month!O226</f>
        <v>987.85</v>
      </c>
      <c r="P80" s="46">
        <f>Month!P226</f>
        <v>115.3</v>
      </c>
      <c r="Q80" s="45">
        <f>Month!Q226</f>
        <v>1103.1500000000001</v>
      </c>
      <c r="R80" s="46">
        <f>Month!R226</f>
        <v>1452.63</v>
      </c>
      <c r="S80" s="46">
        <f>Month!S226</f>
        <v>1826.83</v>
      </c>
      <c r="T80" s="66">
        <f>Month!T226</f>
        <v>7159.61</v>
      </c>
      <c r="U80" s="46">
        <f>Month!U226</f>
        <v>3388.33</v>
      </c>
      <c r="V80" s="46">
        <f>Month!V226</f>
        <v>10278.09</v>
      </c>
      <c r="W80" s="66">
        <f>Month!W226</f>
        <v>13666.43</v>
      </c>
    </row>
    <row r="81" spans="1:23" x14ac:dyDescent="0.35">
      <c r="A81" s="41" t="s">
        <v>468</v>
      </c>
      <c r="B81" s="42">
        <f>Month!B229</f>
        <v>2718.53</v>
      </c>
      <c r="C81" s="42">
        <f>Month!C229</f>
        <v>1124.04</v>
      </c>
      <c r="D81" s="52">
        <f>Month!D229</f>
        <v>3842.56</v>
      </c>
      <c r="E81" s="70">
        <f>Month!E229</f>
        <v>1183.6099999999999</v>
      </c>
      <c r="F81" s="46">
        <f>Month!F229</f>
        <v>90.25</v>
      </c>
      <c r="G81" s="45">
        <f>Month!G229</f>
        <v>1273.8599999999999</v>
      </c>
      <c r="H81" s="42">
        <f>Month!H229</f>
        <v>508.24</v>
      </c>
      <c r="I81" s="42">
        <f>Month!I229</f>
        <v>1719.05</v>
      </c>
      <c r="J81" s="65">
        <f>Month!J229</f>
        <v>7343.72</v>
      </c>
      <c r="K81" s="69">
        <f>Month!K229</f>
        <v>986.82</v>
      </c>
      <c r="L81" s="70">
        <f>Month!L229</f>
        <v>1188.53</v>
      </c>
      <c r="M81" s="46">
        <f>Month!M229</f>
        <v>445.42</v>
      </c>
      <c r="N81" s="45">
        <f>Month!N229</f>
        <v>1633.95</v>
      </c>
      <c r="O81" s="42">
        <f>Month!O229</f>
        <v>1020.14</v>
      </c>
      <c r="P81" s="46">
        <f>Month!P229</f>
        <v>214.67</v>
      </c>
      <c r="Q81" s="45">
        <f>Month!Q229</f>
        <v>1234.81</v>
      </c>
      <c r="R81" s="46">
        <f>Month!R229</f>
        <v>1352.32</v>
      </c>
      <c r="S81" s="46">
        <f>Month!S229</f>
        <v>2005.21</v>
      </c>
      <c r="T81" s="66">
        <f>Month!T229</f>
        <v>7213.1</v>
      </c>
      <c r="U81" s="46">
        <f>Month!U229</f>
        <v>3724.26</v>
      </c>
      <c r="V81" s="46">
        <f>Month!V229</f>
        <v>10832.57</v>
      </c>
      <c r="W81" s="66">
        <f>Month!W229</f>
        <v>14556.82</v>
      </c>
    </row>
    <row r="82" spans="1:23" x14ac:dyDescent="0.35">
      <c r="A82" s="41" t="s">
        <v>469</v>
      </c>
      <c r="B82" s="42">
        <f>Month!B232</f>
        <v>2297.86</v>
      </c>
      <c r="C82" s="42">
        <f>Month!C232</f>
        <v>1015.88</v>
      </c>
      <c r="D82" s="52">
        <f>Month!D232</f>
        <v>3313.74</v>
      </c>
      <c r="E82" s="70">
        <f>Month!E232</f>
        <v>923.93</v>
      </c>
      <c r="F82" s="46">
        <f>Month!F232</f>
        <v>96.5</v>
      </c>
      <c r="G82" s="45">
        <f>Month!G232</f>
        <v>1020.44</v>
      </c>
      <c r="H82" s="42">
        <f>Month!H232</f>
        <v>472.95</v>
      </c>
      <c r="I82" s="42">
        <f>Month!I232</f>
        <v>1943</v>
      </c>
      <c r="J82" s="65">
        <f>Month!J232</f>
        <v>6750.13</v>
      </c>
      <c r="K82" s="69">
        <f>Month!K232</f>
        <v>1015.42</v>
      </c>
      <c r="L82" s="70">
        <f>Month!L232</f>
        <v>1250.32</v>
      </c>
      <c r="M82" s="46">
        <f>Month!M232</f>
        <v>390.84</v>
      </c>
      <c r="N82" s="45">
        <f>Month!N232</f>
        <v>1641.16</v>
      </c>
      <c r="O82" s="42">
        <f>Month!O232</f>
        <v>1076.42</v>
      </c>
      <c r="P82" s="46">
        <f>Month!P232</f>
        <v>199.18</v>
      </c>
      <c r="Q82" s="45">
        <f>Month!Q232</f>
        <v>1275.5999999999999</v>
      </c>
      <c r="R82" s="46">
        <f>Month!R232</f>
        <v>1273.1099999999999</v>
      </c>
      <c r="S82" s="46">
        <f>Month!S232</f>
        <v>1841.24</v>
      </c>
      <c r="T82" s="66">
        <f>Month!T232</f>
        <v>7046.54</v>
      </c>
      <c r="U82" s="46">
        <f>Month!U232</f>
        <v>3784.24</v>
      </c>
      <c r="V82" s="46">
        <f>Month!V232</f>
        <v>10012.43</v>
      </c>
      <c r="W82" s="66">
        <f>Month!W232</f>
        <v>13796.67</v>
      </c>
    </row>
    <row r="83" spans="1:23" x14ac:dyDescent="0.35">
      <c r="A83" s="41" t="s">
        <v>470</v>
      </c>
      <c r="B83" s="42">
        <f>Month!B235</f>
        <v>2575.4499999999998</v>
      </c>
      <c r="C83" s="42">
        <f>Month!C235</f>
        <v>1017.02</v>
      </c>
      <c r="D83" s="52">
        <f>Month!D235</f>
        <v>3592.47</v>
      </c>
      <c r="E83" s="70">
        <f>Month!E235</f>
        <v>999.92</v>
      </c>
      <c r="F83" s="46">
        <f>Month!F235</f>
        <v>102.52</v>
      </c>
      <c r="G83" s="45">
        <f>Month!G235</f>
        <v>1102.44</v>
      </c>
      <c r="H83" s="42">
        <f>Month!H235</f>
        <v>512.54</v>
      </c>
      <c r="I83" s="42">
        <f>Month!I235</f>
        <v>1469.29</v>
      </c>
      <c r="J83" s="65">
        <f>Month!J235</f>
        <v>6676.73</v>
      </c>
      <c r="K83" s="69">
        <f>Month!K235</f>
        <v>1041.1099999999999</v>
      </c>
      <c r="L83" s="70">
        <f>Month!L235</f>
        <v>1153.95</v>
      </c>
      <c r="M83" s="46">
        <f>Month!M235</f>
        <v>385.33</v>
      </c>
      <c r="N83" s="45">
        <f>Month!N235</f>
        <v>1539.29</v>
      </c>
      <c r="O83" s="42">
        <f>Month!O235</f>
        <v>1140.54</v>
      </c>
      <c r="P83" s="46">
        <f>Month!P235</f>
        <v>278.75</v>
      </c>
      <c r="Q83" s="45">
        <f>Month!Q235</f>
        <v>1419.29</v>
      </c>
      <c r="R83" s="46">
        <f>Month!R235</f>
        <v>1096.44</v>
      </c>
      <c r="S83" s="46">
        <f>Month!S235</f>
        <v>2432.09</v>
      </c>
      <c r="T83" s="66">
        <f>Month!T235</f>
        <v>7528.21</v>
      </c>
      <c r="U83" s="46">
        <f>Month!U235</f>
        <v>3901.37</v>
      </c>
      <c r="V83" s="46">
        <f>Month!V235</f>
        <v>10303.58</v>
      </c>
      <c r="W83" s="66">
        <f>Month!W235</f>
        <v>14204.95</v>
      </c>
    </row>
    <row r="84" spans="1:23" x14ac:dyDescent="0.35">
      <c r="A84" s="41" t="s">
        <v>471</v>
      </c>
      <c r="B84" s="42">
        <f>SUM(Month!B238)</f>
        <v>2404.19</v>
      </c>
      <c r="C84" s="42">
        <f>SUM(Month!C238)</f>
        <v>1133.4000000000001</v>
      </c>
      <c r="D84" s="52">
        <f>SUM(Month!D238)</f>
        <v>3537.59</v>
      </c>
      <c r="E84" s="70">
        <f>SUM(Month!E238)</f>
        <v>1103.46</v>
      </c>
      <c r="F84" s="46">
        <f>SUM(Month!F238)</f>
        <v>113.01</v>
      </c>
      <c r="G84" s="45">
        <f>SUM(Month!G238)</f>
        <v>1216.47</v>
      </c>
      <c r="H84" s="42">
        <f>SUM(Month!H238)</f>
        <v>452.04</v>
      </c>
      <c r="I84" s="42">
        <f>SUM(Month!I238)</f>
        <v>1946.3</v>
      </c>
      <c r="J84" s="65">
        <f>SUM(Month!J238)</f>
        <v>7152.39</v>
      </c>
      <c r="K84" s="69">
        <f>SUM(Month!K238)</f>
        <v>1065.6099999999999</v>
      </c>
      <c r="L84" s="70">
        <f>SUM(Month!L238)</f>
        <v>1101.75</v>
      </c>
      <c r="M84" s="46">
        <f>SUM(Month!M238)</f>
        <v>374.98</v>
      </c>
      <c r="N84" s="45">
        <f>SUM(Month!N238)</f>
        <v>1476.72</v>
      </c>
      <c r="O84" s="42">
        <f>SUM(Month!O238)</f>
        <v>1007.25</v>
      </c>
      <c r="P84" s="46">
        <f>SUM(Month!P238)</f>
        <v>203.02</v>
      </c>
      <c r="Q84" s="45">
        <f>SUM(Month!Q238)</f>
        <v>1210.27</v>
      </c>
      <c r="R84" s="46">
        <f>SUM(Month!R238)</f>
        <v>1078.1600000000001</v>
      </c>
      <c r="S84" s="46">
        <f>SUM(Month!S238)</f>
        <v>1768.77</v>
      </c>
      <c r="T84" s="66">
        <f>SUM(Month!T238)</f>
        <v>6599.54</v>
      </c>
      <c r="U84" s="46">
        <f>SUM(Month!U238)</f>
        <v>3715.07</v>
      </c>
      <c r="V84" s="46">
        <f>SUM(Month!V238)</f>
        <v>10036.85</v>
      </c>
      <c r="W84" s="66">
        <f>SUM(Month!W238)</f>
        <v>13751.92</v>
      </c>
    </row>
    <row r="85" spans="1:23" x14ac:dyDescent="0.35">
      <c r="A85" s="41" t="s">
        <v>472</v>
      </c>
      <c r="B85" s="42">
        <f>Month!B241</f>
        <v>2311.58</v>
      </c>
      <c r="C85" s="42">
        <f>Month!C241</f>
        <v>1072.17</v>
      </c>
      <c r="D85" s="52">
        <f>Month!D241</f>
        <v>3383.74</v>
      </c>
      <c r="E85" s="70">
        <f>Month!E241</f>
        <v>1136.43</v>
      </c>
      <c r="F85" s="46">
        <f>Month!F241</f>
        <v>89.31</v>
      </c>
      <c r="G85" s="45">
        <f>Month!G241</f>
        <v>1225.74</v>
      </c>
      <c r="H85" s="42">
        <f>Month!H241</f>
        <v>547.67999999999995</v>
      </c>
      <c r="I85" s="42">
        <f>Month!I241</f>
        <v>1798.8</v>
      </c>
      <c r="J85" s="65">
        <f>Month!J241</f>
        <v>6955.97</v>
      </c>
      <c r="K85" s="69">
        <f>Month!K241</f>
        <v>887.25</v>
      </c>
      <c r="L85" s="70">
        <f>Month!L241</f>
        <v>1318.77</v>
      </c>
      <c r="M85" s="46">
        <f>Month!M241</f>
        <v>396.48</v>
      </c>
      <c r="N85" s="45">
        <f>Month!N241</f>
        <v>1715.25</v>
      </c>
      <c r="O85" s="42">
        <f>Month!O241</f>
        <v>922.22</v>
      </c>
      <c r="P85" s="46">
        <f>Month!P241</f>
        <v>195.39</v>
      </c>
      <c r="Q85" s="45">
        <f>Month!Q241</f>
        <v>1117.5999999999999</v>
      </c>
      <c r="R85" s="46">
        <f>Month!R241</f>
        <v>959.34</v>
      </c>
      <c r="S85" s="46">
        <f>Month!S241</f>
        <v>1528.76</v>
      </c>
      <c r="T85" s="66">
        <f>Month!T241</f>
        <v>6208.2</v>
      </c>
      <c r="U85" s="46">
        <f>Month!U241</f>
        <v>3327.56</v>
      </c>
      <c r="V85" s="46">
        <f>Month!V241</f>
        <v>9836.61</v>
      </c>
      <c r="W85" s="66">
        <f>Month!W241</f>
        <v>13164.17</v>
      </c>
    </row>
    <row r="86" spans="1:23" x14ac:dyDescent="0.35">
      <c r="A86" s="41" t="s">
        <v>473</v>
      </c>
      <c r="B86" s="42">
        <f>Month!B244</f>
        <v>2246.11</v>
      </c>
      <c r="C86" s="42">
        <f>Month!C244</f>
        <v>1002.04</v>
      </c>
      <c r="D86" s="52">
        <f>Month!D244</f>
        <v>3248.15</v>
      </c>
      <c r="E86" s="70">
        <f>Month!E244</f>
        <v>1206.31</v>
      </c>
      <c r="F86" s="46">
        <f>Month!F244</f>
        <v>102.92</v>
      </c>
      <c r="G86" s="45">
        <f>Month!G244</f>
        <v>1309.23</v>
      </c>
      <c r="H86" s="42">
        <f>Month!H244</f>
        <v>511.63</v>
      </c>
      <c r="I86" s="42">
        <f>Month!I244</f>
        <v>1863.2</v>
      </c>
      <c r="J86" s="65">
        <f>Month!J244</f>
        <v>6932.21</v>
      </c>
      <c r="K86" s="69">
        <f>Month!K244</f>
        <v>913.52</v>
      </c>
      <c r="L86" s="70">
        <f>Month!L244</f>
        <v>1262.8900000000001</v>
      </c>
      <c r="M86" s="46">
        <f>Month!M244</f>
        <v>418.49</v>
      </c>
      <c r="N86" s="45">
        <f>Month!N244</f>
        <v>1681.38</v>
      </c>
      <c r="O86" s="42">
        <f>Month!O244</f>
        <v>1062.1099999999999</v>
      </c>
      <c r="P86" s="46">
        <f>Month!P244</f>
        <v>197.19</v>
      </c>
      <c r="Q86" s="45">
        <f>Month!Q244</f>
        <v>1259.3</v>
      </c>
      <c r="R86" s="46">
        <f>Month!R244</f>
        <v>1014.37</v>
      </c>
      <c r="S86" s="46">
        <f>Month!S244</f>
        <v>2214.79</v>
      </c>
      <c r="T86" s="66">
        <f>Month!T244</f>
        <v>7083.36</v>
      </c>
      <c r="U86" s="46">
        <f>Month!U244</f>
        <v>4077.99</v>
      </c>
      <c r="V86" s="46">
        <f>Month!V244</f>
        <v>9937.57</v>
      </c>
      <c r="W86" s="66">
        <f>Month!W244</f>
        <v>14015.57</v>
      </c>
    </row>
    <row r="87" spans="1:23" x14ac:dyDescent="0.35">
      <c r="A87" s="41" t="s">
        <v>474</v>
      </c>
      <c r="B87" s="42">
        <f>Month!B247</f>
        <v>2752.62</v>
      </c>
      <c r="C87" s="42">
        <f>Month!C247</f>
        <v>1123.45</v>
      </c>
      <c r="D87" s="52">
        <f>Month!D247</f>
        <v>3876.07</v>
      </c>
      <c r="E87" s="70">
        <f>Month!E247</f>
        <v>1041.8699999999999</v>
      </c>
      <c r="F87" s="46">
        <f>Month!F247</f>
        <v>104.96</v>
      </c>
      <c r="G87" s="45">
        <f>Month!G247</f>
        <v>1146.83</v>
      </c>
      <c r="H87" s="42">
        <f>Month!H247</f>
        <v>460.03</v>
      </c>
      <c r="I87" s="42">
        <f>Month!I247</f>
        <v>1727.9</v>
      </c>
      <c r="J87" s="65">
        <f>Month!J247</f>
        <v>7210.83</v>
      </c>
      <c r="K87" s="69">
        <f>Month!K247</f>
        <v>947</v>
      </c>
      <c r="L87" s="70">
        <f>Month!L247</f>
        <v>1256.76</v>
      </c>
      <c r="M87" s="46">
        <f>Month!M247</f>
        <v>399.39</v>
      </c>
      <c r="N87" s="45">
        <f>Month!N247</f>
        <v>1656.16</v>
      </c>
      <c r="O87" s="42">
        <f>Month!O247</f>
        <v>942.9</v>
      </c>
      <c r="P87" s="46">
        <f>Month!P247</f>
        <v>235.08</v>
      </c>
      <c r="Q87" s="45">
        <f>Month!Q247</f>
        <v>1177.98</v>
      </c>
      <c r="R87" s="46">
        <f>Month!R247</f>
        <v>1026.42</v>
      </c>
      <c r="S87" s="46">
        <f>Month!S247</f>
        <v>2063.61</v>
      </c>
      <c r="T87" s="66">
        <f>Month!T247</f>
        <v>6871.16</v>
      </c>
      <c r="U87" s="46">
        <f>Month!U247</f>
        <v>3791.51</v>
      </c>
      <c r="V87" s="46">
        <f>Month!V247</f>
        <v>10290.49</v>
      </c>
      <c r="W87" s="66">
        <f>Month!W247</f>
        <v>14081.99</v>
      </c>
    </row>
    <row r="88" spans="1:23" x14ac:dyDescent="0.35">
      <c r="A88" s="41" t="s">
        <v>475</v>
      </c>
      <c r="B88" s="42">
        <f>Month!B250</f>
        <v>2686.61</v>
      </c>
      <c r="C88" s="42">
        <f>Month!C250</f>
        <v>1106.42</v>
      </c>
      <c r="D88" s="52">
        <f>Month!D250</f>
        <v>3793.03</v>
      </c>
      <c r="E88" s="70">
        <f>Month!E250</f>
        <v>894.05</v>
      </c>
      <c r="F88" s="46">
        <f>Month!F250</f>
        <v>96.95</v>
      </c>
      <c r="G88" s="45">
        <f>Month!G250</f>
        <v>991</v>
      </c>
      <c r="H88" s="42">
        <f>Month!H250</f>
        <v>461.06</v>
      </c>
      <c r="I88" s="42">
        <f>Month!I250</f>
        <v>1871</v>
      </c>
      <c r="J88" s="65">
        <f>Month!J250</f>
        <v>7116.1</v>
      </c>
      <c r="K88" s="69">
        <f>Month!K250</f>
        <v>1303.57</v>
      </c>
      <c r="L88" s="70">
        <f>Month!L250</f>
        <v>1155.3699999999999</v>
      </c>
      <c r="M88" s="46">
        <f>Month!M250</f>
        <v>398.05</v>
      </c>
      <c r="N88" s="45">
        <f>Month!N250</f>
        <v>1553.43</v>
      </c>
      <c r="O88" s="42">
        <f>Month!O250</f>
        <v>913.51</v>
      </c>
      <c r="P88" s="46">
        <f>Month!P250</f>
        <v>228.64</v>
      </c>
      <c r="Q88" s="45">
        <f>Month!Q250</f>
        <v>1142.1500000000001</v>
      </c>
      <c r="R88" s="46">
        <f>Month!R250</f>
        <v>925.98</v>
      </c>
      <c r="S88" s="46">
        <f>Month!S250</f>
        <v>2050.54</v>
      </c>
      <c r="T88" s="66">
        <f>Month!T250</f>
        <v>6975.67</v>
      </c>
      <c r="U88" s="46">
        <f>Month!U250</f>
        <v>3921.55</v>
      </c>
      <c r="V88" s="46">
        <f>Month!V250</f>
        <v>10170.219999999999</v>
      </c>
      <c r="W88" s="66">
        <f>Month!W250</f>
        <v>14091.77</v>
      </c>
    </row>
    <row r="89" spans="1:23" x14ac:dyDescent="0.35">
      <c r="A89" s="41" t="s">
        <v>476</v>
      </c>
      <c r="B89" s="42">
        <f>Month!B253</f>
        <v>2616.87</v>
      </c>
      <c r="C89" s="42">
        <f>Month!C253</f>
        <v>972.77</v>
      </c>
      <c r="D89" s="52">
        <f>Month!D253</f>
        <v>3589.64</v>
      </c>
      <c r="E89" s="70">
        <f>Month!E253</f>
        <v>1449.74</v>
      </c>
      <c r="F89" s="46">
        <f>Month!F253</f>
        <v>115.56</v>
      </c>
      <c r="G89" s="45">
        <f>Month!G253</f>
        <v>1565.3</v>
      </c>
      <c r="H89" s="42">
        <f>Month!H253</f>
        <v>474.25</v>
      </c>
      <c r="I89" s="42">
        <f>Month!I253</f>
        <v>1862</v>
      </c>
      <c r="J89" s="65">
        <f>Month!J253</f>
        <v>7491.2</v>
      </c>
      <c r="K89" s="69">
        <f>Month!K253</f>
        <v>1149.7</v>
      </c>
      <c r="L89" s="70">
        <f>Month!L253</f>
        <v>1256.1099999999999</v>
      </c>
      <c r="M89" s="46">
        <f>Month!M253</f>
        <v>449.69</v>
      </c>
      <c r="N89" s="45">
        <f>Month!N253</f>
        <v>1705.8</v>
      </c>
      <c r="O89" s="42">
        <f>Month!O253</f>
        <v>1030.8599999999999</v>
      </c>
      <c r="P89" s="46">
        <f>Month!P253</f>
        <v>234.24</v>
      </c>
      <c r="Q89" s="45">
        <f>Month!Q253</f>
        <v>1265.1099999999999</v>
      </c>
      <c r="R89" s="46">
        <f>Month!R253</f>
        <v>1045.2</v>
      </c>
      <c r="S89" s="46">
        <f>Month!S253</f>
        <v>2315.48</v>
      </c>
      <c r="T89" s="66">
        <f>Month!T253</f>
        <v>7481.28</v>
      </c>
      <c r="U89" s="46">
        <f>Month!U253</f>
        <v>4177.4799999999996</v>
      </c>
      <c r="V89" s="46">
        <f>Month!V253</f>
        <v>10795</v>
      </c>
      <c r="W89" s="66">
        <f>Month!W253</f>
        <v>14972.48</v>
      </c>
    </row>
    <row r="90" spans="1:23" x14ac:dyDescent="0.35">
      <c r="A90" s="41" t="s">
        <v>477</v>
      </c>
      <c r="B90" s="42">
        <f>Month!B256</f>
        <v>2199.46</v>
      </c>
      <c r="C90" s="42">
        <f>Month!C256</f>
        <v>898.53</v>
      </c>
      <c r="D90" s="52">
        <f>Month!D256</f>
        <v>3097.99</v>
      </c>
      <c r="E90" s="70">
        <f>Month!E256</f>
        <v>1110.73</v>
      </c>
      <c r="F90" s="46">
        <f>Month!F256</f>
        <v>100.04</v>
      </c>
      <c r="G90" s="45">
        <f>Month!G256</f>
        <v>1210.77</v>
      </c>
      <c r="H90" s="42">
        <f>Month!H256</f>
        <v>349.95</v>
      </c>
      <c r="I90" s="42">
        <f>Month!I256</f>
        <v>1792.67</v>
      </c>
      <c r="J90" s="65">
        <f>Month!J256</f>
        <v>6451.38</v>
      </c>
      <c r="K90" s="69">
        <f>Month!K256</f>
        <v>1087.19</v>
      </c>
      <c r="L90" s="70">
        <f>Month!L256</f>
        <v>1373.72</v>
      </c>
      <c r="M90" s="46">
        <f>Month!M256</f>
        <v>451.27</v>
      </c>
      <c r="N90" s="45">
        <f>Month!N256</f>
        <v>1824.99</v>
      </c>
      <c r="O90" s="42">
        <f>Month!O256</f>
        <v>1219.46</v>
      </c>
      <c r="P90" s="46">
        <f>Month!P256</f>
        <v>216.23</v>
      </c>
      <c r="Q90" s="45">
        <f>Month!Q256</f>
        <v>1435.69</v>
      </c>
      <c r="R90" s="46">
        <f>Month!R256</f>
        <v>1064.6600000000001</v>
      </c>
      <c r="S90" s="46">
        <f>Month!S256</f>
        <v>2703.26</v>
      </c>
      <c r="T90" s="66">
        <f>Month!T256</f>
        <v>8115.79</v>
      </c>
      <c r="U90" s="46">
        <f>Month!U256</f>
        <v>4495.93</v>
      </c>
      <c r="V90" s="46">
        <f>Month!V256</f>
        <v>10071.25</v>
      </c>
      <c r="W90" s="66">
        <f>Month!W256</f>
        <v>14567.17</v>
      </c>
    </row>
    <row r="91" spans="1:23" x14ac:dyDescent="0.35">
      <c r="A91" s="41" t="s">
        <v>478</v>
      </c>
      <c r="B91" s="42">
        <f>Month!B259</f>
        <v>2286.37</v>
      </c>
      <c r="C91" s="42">
        <f>Month!C259</f>
        <v>869.51</v>
      </c>
      <c r="D91" s="52">
        <f>Month!D259</f>
        <v>3155.88</v>
      </c>
      <c r="E91" s="70">
        <f>Month!E259</f>
        <v>1496.59</v>
      </c>
      <c r="F91" s="46">
        <f>Month!F259</f>
        <v>132.54</v>
      </c>
      <c r="G91" s="45">
        <f>Month!G259</f>
        <v>1629.13</v>
      </c>
      <c r="H91" s="42">
        <f>Month!H259</f>
        <v>499.36</v>
      </c>
      <c r="I91" s="42">
        <f>Month!I259</f>
        <v>2289.13</v>
      </c>
      <c r="J91" s="65">
        <f>Month!J259</f>
        <v>7573.5</v>
      </c>
      <c r="K91" s="69">
        <f>Month!K259</f>
        <v>1084.46</v>
      </c>
      <c r="L91" s="70">
        <f>Month!L259</f>
        <v>1351.19</v>
      </c>
      <c r="M91" s="46">
        <f>Month!M259</f>
        <v>507.11</v>
      </c>
      <c r="N91" s="45">
        <f>Month!N259</f>
        <v>1858.3</v>
      </c>
      <c r="O91" s="42">
        <f>Month!O259</f>
        <v>1143.72</v>
      </c>
      <c r="P91" s="46">
        <f>Month!P259</f>
        <v>281.42</v>
      </c>
      <c r="Q91" s="45">
        <f>Month!Q259</f>
        <v>1425.13</v>
      </c>
      <c r="R91" s="46">
        <f>Month!R259</f>
        <v>1106.42</v>
      </c>
      <c r="S91" s="46">
        <f>Month!S259</f>
        <v>2022.49</v>
      </c>
      <c r="T91" s="66">
        <f>Month!T259</f>
        <v>7496.8</v>
      </c>
      <c r="U91" s="46">
        <f>Month!U259</f>
        <v>4311.63</v>
      </c>
      <c r="V91" s="46">
        <f>Month!V259</f>
        <v>10758.68</v>
      </c>
      <c r="W91" s="66">
        <f>Month!W259</f>
        <v>15070.3</v>
      </c>
    </row>
    <row r="92" spans="1:23" x14ac:dyDescent="0.35">
      <c r="A92" s="41" t="s">
        <v>479</v>
      </c>
      <c r="B92" s="42">
        <f>Month!B262</f>
        <v>2104.4499999999998</v>
      </c>
      <c r="C92" s="42">
        <f>Month!C262</f>
        <v>977.35</v>
      </c>
      <c r="D92" s="52">
        <f>Month!D262</f>
        <v>3081.81</v>
      </c>
      <c r="E92" s="70">
        <f>Month!E262</f>
        <v>1273.8499999999999</v>
      </c>
      <c r="F92" s="46">
        <f>Month!F262</f>
        <v>95.87</v>
      </c>
      <c r="G92" s="45">
        <f>Month!G262</f>
        <v>1369.72</v>
      </c>
      <c r="H92" s="42">
        <f>Month!H262</f>
        <v>478.14</v>
      </c>
      <c r="I92" s="42">
        <f>Month!I262</f>
        <v>2192.79</v>
      </c>
      <c r="J92" s="65">
        <f>Month!J262</f>
        <v>7122.46</v>
      </c>
      <c r="K92" s="69">
        <f>Month!K262</f>
        <v>1267.1500000000001</v>
      </c>
      <c r="L92" s="70">
        <f>Month!L262</f>
        <v>1103.54</v>
      </c>
      <c r="M92" s="46">
        <f>Month!M262</f>
        <v>472.19</v>
      </c>
      <c r="N92" s="45">
        <f>Month!N262</f>
        <v>1575.74</v>
      </c>
      <c r="O92" s="42">
        <f>Month!O262</f>
        <v>1129.95</v>
      </c>
      <c r="P92" s="46">
        <f>Month!P262</f>
        <v>255.22</v>
      </c>
      <c r="Q92" s="45">
        <f>Month!Q262</f>
        <v>1385.17</v>
      </c>
      <c r="R92" s="46">
        <f>Month!R262</f>
        <v>1010.34</v>
      </c>
      <c r="S92" s="46">
        <f>Month!S262</f>
        <v>1812.49</v>
      </c>
      <c r="T92" s="66">
        <f>Month!T262</f>
        <v>7050.88</v>
      </c>
      <c r="U92" s="46">
        <f>Month!U262</f>
        <v>4005.28</v>
      </c>
      <c r="V92" s="46">
        <f>Month!V262</f>
        <v>10168.06</v>
      </c>
      <c r="W92" s="66">
        <f>Month!W262</f>
        <v>14173.34</v>
      </c>
    </row>
    <row r="93" spans="1:23" x14ac:dyDescent="0.35">
      <c r="A93" s="41" t="s">
        <v>480</v>
      </c>
      <c r="B93" s="42">
        <f>Month!B265</f>
        <v>2329.91</v>
      </c>
      <c r="C93" s="42">
        <f>Month!C265</f>
        <v>871.11</v>
      </c>
      <c r="D93" s="52">
        <f>Month!D265</f>
        <v>3201.01</v>
      </c>
      <c r="E93" s="70">
        <f>Month!E265</f>
        <v>1496.11</v>
      </c>
      <c r="F93" s="46">
        <f>Month!F265</f>
        <v>90.19</v>
      </c>
      <c r="G93" s="45">
        <f>Month!G265</f>
        <v>1586.3</v>
      </c>
      <c r="H93" s="42">
        <f>Month!H265</f>
        <v>634.85</v>
      </c>
      <c r="I93" s="42">
        <f>Month!I265</f>
        <v>2427.3000000000002</v>
      </c>
      <c r="J93" s="65">
        <f>Month!J265</f>
        <v>7849.47</v>
      </c>
      <c r="K93" s="69">
        <f>Month!K265</f>
        <v>1340.61</v>
      </c>
      <c r="L93" s="70">
        <f>Month!L265</f>
        <v>1239.8499999999999</v>
      </c>
      <c r="M93" s="46">
        <f>Month!M265</f>
        <v>508.83</v>
      </c>
      <c r="N93" s="45">
        <f>Month!N265</f>
        <v>1748.68</v>
      </c>
      <c r="O93" s="42">
        <f>Month!O265</f>
        <v>1100.27</v>
      </c>
      <c r="P93" s="46">
        <f>Month!P265</f>
        <v>227.53</v>
      </c>
      <c r="Q93" s="45">
        <f>Month!Q265</f>
        <v>1327.8</v>
      </c>
      <c r="R93" s="46">
        <f>Month!R265</f>
        <v>1049.43</v>
      </c>
      <c r="S93" s="46">
        <f>Month!S265</f>
        <v>1898.67</v>
      </c>
      <c r="T93" s="66">
        <f>Month!T265</f>
        <v>7365.19</v>
      </c>
      <c r="U93" s="46">
        <f>Month!U265</f>
        <v>4325.97</v>
      </c>
      <c r="V93" s="46">
        <f>Month!V265</f>
        <v>10888.69</v>
      </c>
      <c r="W93" s="66">
        <f>Month!W265</f>
        <v>15214.66</v>
      </c>
    </row>
    <row r="94" spans="1:23" x14ac:dyDescent="0.35">
      <c r="A94" s="41" t="s">
        <v>481</v>
      </c>
      <c r="B94" s="42">
        <f>Month!B268</f>
        <v>2259.42</v>
      </c>
      <c r="C94" s="42">
        <f>Month!C268</f>
        <v>978.92</v>
      </c>
      <c r="D94" s="52">
        <f>Month!D268</f>
        <v>3238.34</v>
      </c>
      <c r="E94" s="70">
        <f>Month!E268</f>
        <v>1389.71</v>
      </c>
      <c r="F94" s="46">
        <f>Month!F268</f>
        <v>83.29</v>
      </c>
      <c r="G94" s="45">
        <f>Month!G268</f>
        <v>1473</v>
      </c>
      <c r="H94" s="42">
        <f>Month!H268</f>
        <v>615.44000000000005</v>
      </c>
      <c r="I94" s="42">
        <f>Month!I268</f>
        <v>2323.41</v>
      </c>
      <c r="J94" s="65">
        <f>Month!J268</f>
        <v>7650.19</v>
      </c>
      <c r="K94" s="69">
        <f>Month!K268</f>
        <v>1102</v>
      </c>
      <c r="L94" s="70">
        <f>Month!L268</f>
        <v>1123.95</v>
      </c>
      <c r="M94" s="46">
        <f>Month!M268</f>
        <v>443.69</v>
      </c>
      <c r="N94" s="45">
        <f>Month!N268</f>
        <v>1567.64</v>
      </c>
      <c r="O94" s="42">
        <f>Month!O268</f>
        <v>919.7</v>
      </c>
      <c r="P94" s="46">
        <f>Month!P268</f>
        <v>246.25</v>
      </c>
      <c r="Q94" s="45">
        <f>Month!Q268</f>
        <v>1165.95</v>
      </c>
      <c r="R94" s="46">
        <f>Month!R268</f>
        <v>979.6</v>
      </c>
      <c r="S94" s="46">
        <f>Month!S268</f>
        <v>1826.36</v>
      </c>
      <c r="T94" s="66">
        <f>Month!T268</f>
        <v>6641.56</v>
      </c>
      <c r="U94" s="46">
        <f>Month!U268</f>
        <v>4149.7700000000004</v>
      </c>
      <c r="V94" s="46">
        <f>Month!V268</f>
        <v>10141.98</v>
      </c>
      <c r="W94" s="66">
        <f>Month!W268</f>
        <v>14291.75</v>
      </c>
    </row>
    <row r="95" spans="1:23" x14ac:dyDescent="0.35">
      <c r="A95" s="41" t="s">
        <v>482</v>
      </c>
      <c r="B95" s="42">
        <f>Month!B271</f>
        <v>2106.61</v>
      </c>
      <c r="C95" s="42">
        <f>Month!C271</f>
        <v>981.87</v>
      </c>
      <c r="D95" s="52">
        <f>Month!D271</f>
        <v>3088.48</v>
      </c>
      <c r="E95" s="70">
        <f>Month!E271</f>
        <v>1681.51</v>
      </c>
      <c r="F95" s="46">
        <f>Month!F271</f>
        <v>113.88</v>
      </c>
      <c r="G95" s="45">
        <f>Month!G271</f>
        <v>1795.4</v>
      </c>
      <c r="H95" s="42">
        <f>Month!H271</f>
        <v>525.63</v>
      </c>
      <c r="I95" s="42">
        <f>Month!I271</f>
        <v>2006.26</v>
      </c>
      <c r="J95" s="65">
        <f>Month!J271</f>
        <v>7415.77</v>
      </c>
      <c r="K95" s="69">
        <f>Month!K271</f>
        <v>1074.1500000000001</v>
      </c>
      <c r="L95" s="70">
        <f>Month!L271</f>
        <v>1317.81</v>
      </c>
      <c r="M95" s="46">
        <f>Month!M271</f>
        <v>473.36</v>
      </c>
      <c r="N95" s="45">
        <f>Month!N271</f>
        <v>1791.17</v>
      </c>
      <c r="O95" s="42">
        <f>Month!O271</f>
        <v>1023.23</v>
      </c>
      <c r="P95" s="46">
        <f>Month!P271</f>
        <v>243.73</v>
      </c>
      <c r="Q95" s="45">
        <f>Month!Q271</f>
        <v>1266.95</v>
      </c>
      <c r="R95" s="46">
        <f>Month!R271</f>
        <v>905.19</v>
      </c>
      <c r="S95" s="46">
        <f>Month!S271</f>
        <v>2082.35</v>
      </c>
      <c r="T95" s="66">
        <f>Month!T271</f>
        <v>7119.81</v>
      </c>
      <c r="U95" s="46">
        <f>Month!U271</f>
        <v>4088.61</v>
      </c>
      <c r="V95" s="46">
        <f>Month!V271</f>
        <v>10446.969999999999</v>
      </c>
      <c r="W95" s="66">
        <f>Month!W271</f>
        <v>14535.58</v>
      </c>
    </row>
    <row r="96" spans="1:23" x14ac:dyDescent="0.35">
      <c r="A96" s="41" t="s">
        <v>483</v>
      </c>
      <c r="B96" s="42">
        <f>Month!B274</f>
        <v>2259.3000000000002</v>
      </c>
      <c r="C96" s="42">
        <f>Month!C274</f>
        <v>872.03</v>
      </c>
      <c r="D96" s="52">
        <f>Month!D274</f>
        <v>3131.34</v>
      </c>
      <c r="E96" s="70">
        <f>Month!E274</f>
        <v>1195.67</v>
      </c>
      <c r="F96" s="46">
        <f>Month!F274</f>
        <v>106.18</v>
      </c>
      <c r="G96" s="45">
        <f>Month!G274</f>
        <v>1301.8399999999999</v>
      </c>
      <c r="H96" s="42">
        <f>Month!H274</f>
        <v>556.58000000000004</v>
      </c>
      <c r="I96" s="42">
        <f>Month!I274</f>
        <v>2228.91</v>
      </c>
      <c r="J96" s="65">
        <f>Month!J274</f>
        <v>7218.67</v>
      </c>
      <c r="K96" s="69">
        <f>Month!K274</f>
        <v>1216.3399999999999</v>
      </c>
      <c r="L96" s="70">
        <f>Month!L274</f>
        <v>1255.8</v>
      </c>
      <c r="M96" s="46">
        <f>Month!M274</f>
        <v>496.97</v>
      </c>
      <c r="N96" s="45">
        <f>Month!N274</f>
        <v>1752.76</v>
      </c>
      <c r="O96" s="42">
        <f>Month!O274</f>
        <v>1243.21</v>
      </c>
      <c r="P96" s="46">
        <f>Month!P274</f>
        <v>235.98</v>
      </c>
      <c r="Q96" s="45">
        <f>Month!Q274</f>
        <v>1479.19</v>
      </c>
      <c r="R96" s="46">
        <f>Month!R274</f>
        <v>914.42</v>
      </c>
      <c r="S96" s="46">
        <f>Month!S274</f>
        <v>1948.6</v>
      </c>
      <c r="T96" s="66">
        <f>Month!T274</f>
        <v>7311.32</v>
      </c>
      <c r="U96" s="46">
        <f>Month!U274</f>
        <v>4177.51</v>
      </c>
      <c r="V96" s="46">
        <f>Month!V274</f>
        <v>10352.469999999999</v>
      </c>
      <c r="W96" s="66">
        <f>Month!W274</f>
        <v>14529.98</v>
      </c>
    </row>
    <row r="97" spans="1:23" x14ac:dyDescent="0.35">
      <c r="A97" s="41" t="s">
        <v>484</v>
      </c>
      <c r="B97" s="42">
        <f>Month!B277</f>
        <v>1984.74</v>
      </c>
      <c r="C97" s="42">
        <f>Month!C277</f>
        <v>1018.09</v>
      </c>
      <c r="D97" s="52">
        <f>Month!D277</f>
        <v>3002.83</v>
      </c>
      <c r="E97" s="70">
        <f>Month!E277</f>
        <v>1467.88</v>
      </c>
      <c r="F97" s="46">
        <f>Month!F277</f>
        <v>80.95</v>
      </c>
      <c r="G97" s="45">
        <f>Month!G277</f>
        <v>1548.83</v>
      </c>
      <c r="H97" s="42">
        <f>Month!H277</f>
        <v>542.01</v>
      </c>
      <c r="I97" s="42">
        <f>Month!I277</f>
        <v>2129</v>
      </c>
      <c r="J97" s="65">
        <f>Month!J277</f>
        <v>7222.68</v>
      </c>
      <c r="K97" s="69">
        <f>Month!K277</f>
        <v>1107.71</v>
      </c>
      <c r="L97" s="70">
        <f>Month!L277</f>
        <v>1321.15</v>
      </c>
      <c r="M97" s="46">
        <f>Month!M277</f>
        <v>527.61</v>
      </c>
      <c r="N97" s="45">
        <f>Month!N277</f>
        <v>1848.76</v>
      </c>
      <c r="O97" s="42">
        <f>Month!O277</f>
        <v>1122.32</v>
      </c>
      <c r="P97" s="46">
        <f>Month!P277</f>
        <v>231.19</v>
      </c>
      <c r="Q97" s="45">
        <f>Month!Q277</f>
        <v>1353.51</v>
      </c>
      <c r="R97" s="46">
        <f>Month!R277</f>
        <v>923.8</v>
      </c>
      <c r="S97" s="46">
        <f>Month!S277</f>
        <v>1875.98</v>
      </c>
      <c r="T97" s="66">
        <f>Month!T277</f>
        <v>7109.77</v>
      </c>
      <c r="U97" s="46">
        <f>Month!U277</f>
        <v>4004.98</v>
      </c>
      <c r="V97" s="46">
        <f>Month!V277</f>
        <v>10327.469999999999</v>
      </c>
      <c r="W97" s="66">
        <f>Month!W277</f>
        <v>14332.45</v>
      </c>
    </row>
    <row r="98" spans="1:23" x14ac:dyDescent="0.35">
      <c r="A98" s="41" t="s">
        <v>485</v>
      </c>
      <c r="B98" s="42">
        <f>Month!B280</f>
        <v>1978.09</v>
      </c>
      <c r="C98" s="42">
        <f>Month!C280</f>
        <v>991.99</v>
      </c>
      <c r="D98" s="52">
        <f>Month!D280</f>
        <v>2970.07</v>
      </c>
      <c r="E98" s="70">
        <f>Month!E280</f>
        <v>1224.3599999999999</v>
      </c>
      <c r="F98" s="46">
        <f>Month!F280</f>
        <v>93.51</v>
      </c>
      <c r="G98" s="45">
        <f>Month!G280</f>
        <v>1317.87</v>
      </c>
      <c r="H98" s="42">
        <f>Month!H280</f>
        <v>609.92999999999995</v>
      </c>
      <c r="I98" s="42">
        <f>Month!I280</f>
        <v>2196.5500000000002</v>
      </c>
      <c r="J98" s="65">
        <f>Month!J280</f>
        <v>7094.42</v>
      </c>
      <c r="K98" s="69">
        <f>Month!K280</f>
        <v>1088.43</v>
      </c>
      <c r="L98" s="70">
        <f>Month!L280</f>
        <v>1130.23</v>
      </c>
      <c r="M98" s="46">
        <f>Month!M280</f>
        <v>595.84</v>
      </c>
      <c r="N98" s="45">
        <f>Month!N280</f>
        <v>1726.07</v>
      </c>
      <c r="O98" s="42">
        <f>Month!O280</f>
        <v>1040.4000000000001</v>
      </c>
      <c r="P98" s="46">
        <f>Month!P280</f>
        <v>156.63999999999999</v>
      </c>
      <c r="Q98" s="45">
        <f>Month!Q280</f>
        <v>1197.04</v>
      </c>
      <c r="R98" s="46">
        <f>Month!R280</f>
        <v>971.08</v>
      </c>
      <c r="S98" s="46">
        <f>Month!S280</f>
        <v>1826.48</v>
      </c>
      <c r="T98" s="66">
        <f>Month!T280</f>
        <v>6809.09</v>
      </c>
      <c r="U98" s="46">
        <f>Month!U280</f>
        <v>4023.02</v>
      </c>
      <c r="V98" s="46">
        <f>Month!V280</f>
        <v>9880.49</v>
      </c>
      <c r="W98" s="66">
        <f>Month!W280</f>
        <v>13903.51</v>
      </c>
    </row>
    <row r="99" spans="1:23" x14ac:dyDescent="0.35">
      <c r="A99" s="41" t="s">
        <v>486</v>
      </c>
      <c r="B99" s="42">
        <f>Month!B283</f>
        <v>2218.86</v>
      </c>
      <c r="C99" s="42">
        <f>Month!C283</f>
        <v>1038.69</v>
      </c>
      <c r="D99" s="52">
        <f>Month!D283</f>
        <v>3257.55</v>
      </c>
      <c r="E99" s="70">
        <f>Month!E283</f>
        <v>234.9</v>
      </c>
      <c r="F99" s="46">
        <f>Month!F283</f>
        <v>0</v>
      </c>
      <c r="G99" s="45">
        <f>Month!G283</f>
        <v>234.9</v>
      </c>
      <c r="H99" s="42">
        <f>Month!H283</f>
        <v>0</v>
      </c>
      <c r="I99" s="42">
        <f>Month!I283</f>
        <v>2120.7199999999998</v>
      </c>
      <c r="J99" s="65">
        <f>Month!J283</f>
        <v>5613.18</v>
      </c>
      <c r="K99" s="69">
        <f>Month!K283</f>
        <v>1123.3399999999999</v>
      </c>
      <c r="L99" s="70">
        <f>Month!L283</f>
        <v>1281.26</v>
      </c>
      <c r="M99" s="46">
        <f>Month!M283</f>
        <v>522.21</v>
      </c>
      <c r="N99" s="45">
        <f>Month!N283</f>
        <v>1803.46</v>
      </c>
      <c r="O99" s="42">
        <f>Month!O283</f>
        <v>1014.78</v>
      </c>
      <c r="P99" s="46">
        <f>Month!P283</f>
        <v>185.04</v>
      </c>
      <c r="Q99" s="45">
        <f>Month!Q283</f>
        <v>1199.82</v>
      </c>
      <c r="R99" s="46">
        <f>Month!R283</f>
        <v>1033.4100000000001</v>
      </c>
      <c r="S99" s="46">
        <f>Month!S283</f>
        <v>2125.77</v>
      </c>
      <c r="T99" s="66">
        <f>Month!T283</f>
        <v>7285.81</v>
      </c>
      <c r="U99" s="46">
        <f>Month!U283</f>
        <v>4246.49</v>
      </c>
      <c r="V99" s="46">
        <f>Month!V283</f>
        <v>8652.49</v>
      </c>
      <c r="W99" s="66">
        <f>Month!W283</f>
        <v>12898.98</v>
      </c>
    </row>
    <row r="100" spans="1:23" x14ac:dyDescent="0.35">
      <c r="A100" s="41" t="s">
        <v>487</v>
      </c>
      <c r="B100" s="42">
        <f>Month!B286</f>
        <v>2303.02</v>
      </c>
      <c r="C100" s="42">
        <f>Month!C286</f>
        <v>981.29</v>
      </c>
      <c r="D100" s="52">
        <f>Month!D286</f>
        <v>3284.3</v>
      </c>
      <c r="E100" s="70">
        <f>Month!E286</f>
        <v>912.45</v>
      </c>
      <c r="F100" s="46">
        <f>Month!F286</f>
        <v>96.44</v>
      </c>
      <c r="G100" s="45">
        <f>Month!G286</f>
        <v>1008.89</v>
      </c>
      <c r="H100" s="42">
        <f>Month!H286</f>
        <v>559.48</v>
      </c>
      <c r="I100" s="42">
        <f>Month!I286</f>
        <v>2719.77</v>
      </c>
      <c r="J100" s="65">
        <f>Month!J286</f>
        <v>7572.45</v>
      </c>
      <c r="K100" s="69">
        <f>Month!K286</f>
        <v>1275.8</v>
      </c>
      <c r="L100" s="70">
        <f>Month!L286</f>
        <v>1471.91</v>
      </c>
      <c r="M100" s="46">
        <f>Month!M286</f>
        <v>508.58</v>
      </c>
      <c r="N100" s="45">
        <f>Month!N286</f>
        <v>1980.5</v>
      </c>
      <c r="O100" s="42">
        <f>Month!O286</f>
        <v>953.95</v>
      </c>
      <c r="P100" s="46">
        <f>Month!P286</f>
        <v>169.01</v>
      </c>
      <c r="Q100" s="45">
        <f>Month!Q286</f>
        <v>1122.96</v>
      </c>
      <c r="R100" s="46">
        <f>Month!R286</f>
        <v>1000.45</v>
      </c>
      <c r="S100" s="46">
        <f>Month!S286</f>
        <v>2073.16</v>
      </c>
      <c r="T100" s="66">
        <f>Month!T286</f>
        <v>7452.86</v>
      </c>
      <c r="U100" s="46">
        <f>Month!U286</f>
        <v>4792.93</v>
      </c>
      <c r="V100" s="46">
        <f>Month!V286</f>
        <v>10232.379999999999</v>
      </c>
      <c r="W100" s="66">
        <f>Month!W286</f>
        <v>15025.31</v>
      </c>
    </row>
    <row r="101" spans="1:23" x14ac:dyDescent="0.35">
      <c r="A101" s="41" t="s">
        <v>488</v>
      </c>
      <c r="B101" s="42">
        <f>Month!B289</f>
        <v>2454.21</v>
      </c>
      <c r="C101" s="42">
        <f>Month!C289</f>
        <v>992.28</v>
      </c>
      <c r="D101" s="52">
        <f>Month!D289</f>
        <v>3446.49</v>
      </c>
      <c r="E101" s="70">
        <f>Month!E289</f>
        <v>1503.47</v>
      </c>
      <c r="F101" s="46">
        <f>Month!F289</f>
        <v>91.01</v>
      </c>
      <c r="G101" s="45">
        <f>Month!G289</f>
        <v>1594.48</v>
      </c>
      <c r="H101" s="42">
        <f>Month!H289</f>
        <v>684.05</v>
      </c>
      <c r="I101" s="42">
        <f>Month!I289</f>
        <v>2313.12</v>
      </c>
      <c r="J101" s="65">
        <f>Month!J289</f>
        <v>8038.15</v>
      </c>
      <c r="K101" s="69">
        <f>Month!K289</f>
        <v>1118.8900000000001</v>
      </c>
      <c r="L101" s="70">
        <f>Month!L289</f>
        <v>1374.4</v>
      </c>
      <c r="M101" s="46">
        <f>Month!M289</f>
        <v>492.17</v>
      </c>
      <c r="N101" s="45">
        <f>Month!N289</f>
        <v>1866.57</v>
      </c>
      <c r="O101" s="42">
        <f>Month!O289</f>
        <v>940.43</v>
      </c>
      <c r="P101" s="46">
        <f>Month!P289</f>
        <v>208.17</v>
      </c>
      <c r="Q101" s="45">
        <f>Month!Q289</f>
        <v>1148.5999999999999</v>
      </c>
      <c r="R101" s="46">
        <f>Month!R289</f>
        <v>954.88</v>
      </c>
      <c r="S101" s="46">
        <f>Month!S289</f>
        <v>2043.79</v>
      </c>
      <c r="T101" s="66">
        <f>Month!T289</f>
        <v>7132.73</v>
      </c>
      <c r="U101" s="46">
        <f>Month!U289</f>
        <v>4356.92</v>
      </c>
      <c r="V101" s="46">
        <f>Month!V289</f>
        <v>10813.96</v>
      </c>
      <c r="W101" s="66">
        <f>Month!W289</f>
        <v>15170.88</v>
      </c>
    </row>
    <row r="102" spans="1:23" x14ac:dyDescent="0.35">
      <c r="A102" s="41" t="s">
        <v>489</v>
      </c>
      <c r="B102" s="42">
        <f>Month!B292</f>
        <v>2225.17</v>
      </c>
      <c r="C102" s="42">
        <f>Month!C292</f>
        <v>1015.29</v>
      </c>
      <c r="D102" s="52">
        <f>Month!D292</f>
        <v>3240.46</v>
      </c>
      <c r="E102" s="70">
        <f>Month!E292</f>
        <v>1046.6199999999999</v>
      </c>
      <c r="F102" s="46">
        <f>Month!F292</f>
        <v>60.89</v>
      </c>
      <c r="G102" s="45">
        <f>Month!G292</f>
        <v>1107.51</v>
      </c>
      <c r="H102" s="42">
        <f>Month!H292</f>
        <v>603.26</v>
      </c>
      <c r="I102" s="42">
        <f>Month!I292</f>
        <v>2409.6</v>
      </c>
      <c r="J102" s="65">
        <f>Month!J292</f>
        <v>7360.83</v>
      </c>
      <c r="K102" s="69">
        <f>Month!K292</f>
        <v>1079.25</v>
      </c>
      <c r="L102" s="70">
        <f>Month!L292</f>
        <v>1523.84</v>
      </c>
      <c r="M102" s="46">
        <f>Month!M292</f>
        <v>512.35</v>
      </c>
      <c r="N102" s="45">
        <f>Month!N292</f>
        <v>2036.19</v>
      </c>
      <c r="O102" s="42">
        <f>Month!O292</f>
        <v>1053.04</v>
      </c>
      <c r="P102" s="46">
        <f>Month!P292</f>
        <v>144.09</v>
      </c>
      <c r="Q102" s="45">
        <f>Month!Q292</f>
        <v>1197.1199999999999</v>
      </c>
      <c r="R102" s="46">
        <f>Month!R292</f>
        <v>927.21</v>
      </c>
      <c r="S102" s="46">
        <f>Month!S292</f>
        <v>1742.22</v>
      </c>
      <c r="T102" s="66">
        <f>Month!T292</f>
        <v>6981.99</v>
      </c>
      <c r="U102" s="46">
        <f>Month!U292</f>
        <v>4151.82</v>
      </c>
      <c r="V102" s="46">
        <f>Month!V292</f>
        <v>10191</v>
      </c>
      <c r="W102" s="66">
        <f>Month!W292</f>
        <v>14342.82</v>
      </c>
    </row>
    <row r="103" spans="1:23" x14ac:dyDescent="0.35">
      <c r="A103" s="41" t="s">
        <v>490</v>
      </c>
      <c r="B103" s="42">
        <f>Month!B295</f>
        <v>1918.6</v>
      </c>
      <c r="C103" s="42">
        <f>Month!C295</f>
        <v>1014.69</v>
      </c>
      <c r="D103" s="52">
        <f>Month!D295</f>
        <v>2933.3</v>
      </c>
      <c r="E103" s="70">
        <f>Month!E295</f>
        <v>1169.19</v>
      </c>
      <c r="F103" s="46">
        <f>Month!F295</f>
        <v>88.33</v>
      </c>
      <c r="G103" s="45">
        <f>Month!G295</f>
        <v>1257.52</v>
      </c>
      <c r="H103" s="42">
        <f>Month!H295</f>
        <v>615.38</v>
      </c>
      <c r="I103" s="42">
        <f>Month!I295</f>
        <v>2054.5</v>
      </c>
      <c r="J103" s="65">
        <f>Month!J295</f>
        <v>6860.7</v>
      </c>
      <c r="K103" s="69">
        <f>Month!K295</f>
        <v>1169.8</v>
      </c>
      <c r="L103" s="70">
        <f>Month!L295</f>
        <v>1497.79</v>
      </c>
      <c r="M103" s="46">
        <f>Month!M295</f>
        <v>518.67999999999995</v>
      </c>
      <c r="N103" s="45">
        <f>Month!N295</f>
        <v>2016.46</v>
      </c>
      <c r="O103" s="42">
        <f>Month!O295</f>
        <v>911.73</v>
      </c>
      <c r="P103" s="46">
        <f>Month!P295</f>
        <v>187</v>
      </c>
      <c r="Q103" s="45">
        <f>Month!Q295</f>
        <v>1098.72</v>
      </c>
      <c r="R103" s="46">
        <f>Month!R295</f>
        <v>928.41</v>
      </c>
      <c r="S103" s="46">
        <f>Month!S295</f>
        <v>2362.56</v>
      </c>
      <c r="T103" s="66">
        <f>Month!T295</f>
        <v>7575.95</v>
      </c>
      <c r="U103" s="46">
        <f>Month!U295</f>
        <v>4417.0600000000004</v>
      </c>
      <c r="V103" s="46">
        <f>Month!V295</f>
        <v>10019.59</v>
      </c>
      <c r="W103" s="66">
        <f>Month!W295</f>
        <v>14436.65</v>
      </c>
    </row>
    <row r="104" spans="1:23" x14ac:dyDescent="0.35">
      <c r="A104" s="41" t="s">
        <v>491</v>
      </c>
      <c r="B104" s="42">
        <f>Month!B298</f>
        <v>2324.6799999999998</v>
      </c>
      <c r="C104" s="42">
        <f>Month!C298</f>
        <v>1008.76</v>
      </c>
      <c r="D104" s="52">
        <f>Month!D298</f>
        <v>3333.44</v>
      </c>
      <c r="E104" s="70">
        <f>Month!E298</f>
        <v>979.17</v>
      </c>
      <c r="F104" s="46">
        <f>Month!F298</f>
        <v>103.99</v>
      </c>
      <c r="G104" s="45">
        <f>Month!G298</f>
        <v>1083.1600000000001</v>
      </c>
      <c r="H104" s="42">
        <f>Month!H298</f>
        <v>960.64</v>
      </c>
      <c r="I104" s="42">
        <f>Month!I298</f>
        <v>2307</v>
      </c>
      <c r="J104" s="65">
        <f>Month!J298</f>
        <v>7684.24</v>
      </c>
      <c r="K104" s="69">
        <f>Month!K298</f>
        <v>1164.77</v>
      </c>
      <c r="L104" s="70">
        <f>Month!L298</f>
        <v>1186.5</v>
      </c>
      <c r="M104" s="46">
        <f>Month!M298</f>
        <v>477.43</v>
      </c>
      <c r="N104" s="45">
        <f>Month!N298</f>
        <v>1663.93</v>
      </c>
      <c r="O104" s="42">
        <f>Month!O298</f>
        <v>981.68</v>
      </c>
      <c r="P104" s="46">
        <f>Month!P298</f>
        <v>166.1</v>
      </c>
      <c r="Q104" s="45">
        <f>Month!Q298</f>
        <v>1147.78</v>
      </c>
      <c r="R104" s="46">
        <f>Month!R298</f>
        <v>976.04</v>
      </c>
      <c r="S104" s="46">
        <f>Month!S298</f>
        <v>2423.6999999999998</v>
      </c>
      <c r="T104" s="66">
        <f>Month!T298</f>
        <v>7376.23</v>
      </c>
      <c r="U104" s="46">
        <f>Month!U298</f>
        <v>4730.7</v>
      </c>
      <c r="V104" s="46">
        <f>Month!V298</f>
        <v>10329.77</v>
      </c>
      <c r="W104" s="66">
        <f>Month!W298</f>
        <v>15060.47</v>
      </c>
    </row>
    <row r="105" spans="1:23" x14ac:dyDescent="0.35">
      <c r="A105" s="41" t="s">
        <v>492</v>
      </c>
      <c r="B105" s="42">
        <f>Month!B301</f>
        <v>2395.17</v>
      </c>
      <c r="C105" s="42">
        <f>Month!C301</f>
        <v>1051.4000000000001</v>
      </c>
      <c r="D105" s="52">
        <f>Month!D301</f>
        <v>3446.57</v>
      </c>
      <c r="E105" s="70">
        <f>Month!E301</f>
        <v>1153.46</v>
      </c>
      <c r="F105" s="46">
        <f>Month!F301</f>
        <v>98.45</v>
      </c>
      <c r="G105" s="45">
        <f>Month!G301</f>
        <v>1251.9100000000001</v>
      </c>
      <c r="H105" s="42">
        <f>Month!H301</f>
        <v>674.92</v>
      </c>
      <c r="I105" s="42">
        <f>Month!I301</f>
        <v>2079.0500000000002</v>
      </c>
      <c r="J105" s="65">
        <f>Month!J301</f>
        <v>7452.45</v>
      </c>
      <c r="K105" s="69">
        <f>Month!K301</f>
        <v>991.82</v>
      </c>
      <c r="L105" s="70">
        <f>Month!L301</f>
        <v>1418.54</v>
      </c>
      <c r="M105" s="46">
        <f>Month!M301</f>
        <v>505.79</v>
      </c>
      <c r="N105" s="45">
        <f>Month!N301</f>
        <v>1924.34</v>
      </c>
      <c r="O105" s="42">
        <f>Month!O301</f>
        <v>760.04</v>
      </c>
      <c r="P105" s="46">
        <f>Month!P301</f>
        <v>131.57</v>
      </c>
      <c r="Q105" s="45">
        <f>Month!Q301</f>
        <v>891.61</v>
      </c>
      <c r="R105" s="46">
        <f>Month!R301</f>
        <v>1284.48</v>
      </c>
      <c r="S105" s="46">
        <f>Month!S301</f>
        <v>2538.92</v>
      </c>
      <c r="T105" s="66">
        <f>Month!T301</f>
        <v>7631.16</v>
      </c>
      <c r="U105" s="46">
        <f>Month!U301</f>
        <v>4617.97</v>
      </c>
      <c r="V105" s="46">
        <f>Month!V301</f>
        <v>10465.64</v>
      </c>
      <c r="W105" s="66">
        <f>Month!W301</f>
        <v>15083.61</v>
      </c>
    </row>
    <row r="106" spans="1:23" x14ac:dyDescent="0.35">
      <c r="A106" s="41" t="s">
        <v>493</v>
      </c>
      <c r="B106" s="42">
        <f>Month!B304</f>
        <v>2053.5</v>
      </c>
      <c r="C106" s="42">
        <f>Month!C304</f>
        <v>1101.46</v>
      </c>
      <c r="D106" s="52">
        <f>Month!D304</f>
        <v>3154.96</v>
      </c>
      <c r="E106" s="70">
        <f>Month!E304</f>
        <v>735.89</v>
      </c>
      <c r="F106" s="46">
        <f>Month!F304</f>
        <v>81.25</v>
      </c>
      <c r="G106" s="45">
        <f>Month!G304</f>
        <v>817.14</v>
      </c>
      <c r="H106" s="42">
        <f>Month!H304</f>
        <v>766.13</v>
      </c>
      <c r="I106" s="42">
        <f>Month!I304</f>
        <v>1982.86</v>
      </c>
      <c r="J106" s="65">
        <f>Month!J304</f>
        <v>6721.09</v>
      </c>
      <c r="K106" s="69">
        <f>Month!K304</f>
        <v>1054.52</v>
      </c>
      <c r="L106" s="70">
        <f>Month!L304</f>
        <v>1336.57</v>
      </c>
      <c r="M106" s="46">
        <f>Month!M304</f>
        <v>527.66999999999996</v>
      </c>
      <c r="N106" s="45">
        <f>Month!N304</f>
        <v>1864.24</v>
      </c>
      <c r="O106" s="42">
        <f>Month!O304</f>
        <v>922.79</v>
      </c>
      <c r="P106" s="46">
        <f>Month!P304</f>
        <v>166.24</v>
      </c>
      <c r="Q106" s="45">
        <f>Month!Q304</f>
        <v>1089.03</v>
      </c>
      <c r="R106" s="46">
        <f>Month!R304</f>
        <v>1358.73</v>
      </c>
      <c r="S106" s="46">
        <f>Month!S304</f>
        <v>2685.27</v>
      </c>
      <c r="T106" s="66">
        <f>Month!T304</f>
        <v>8051.79</v>
      </c>
      <c r="U106" s="46">
        <f>Month!U304</f>
        <v>4668.13</v>
      </c>
      <c r="V106" s="46">
        <f>Month!V304</f>
        <v>10104.74</v>
      </c>
      <c r="W106" s="66">
        <f>Month!W304</f>
        <v>14772.88</v>
      </c>
    </row>
    <row r="107" spans="1:23" x14ac:dyDescent="0.35">
      <c r="A107" s="41" t="s">
        <v>494</v>
      </c>
      <c r="B107" s="42">
        <f>Month!B307</f>
        <v>2147.27</v>
      </c>
      <c r="C107" s="42">
        <f>Month!C307</f>
        <v>921.1</v>
      </c>
      <c r="D107" s="52">
        <f>Month!D307</f>
        <v>3068.37</v>
      </c>
      <c r="E107" s="70">
        <f>Month!E307</f>
        <v>865.09</v>
      </c>
      <c r="F107" s="46">
        <f>Month!F307</f>
        <v>97.28</v>
      </c>
      <c r="G107" s="45">
        <f>Month!G307</f>
        <v>962.37</v>
      </c>
      <c r="H107" s="42">
        <f>Month!H307</f>
        <v>875.32</v>
      </c>
      <c r="I107" s="42">
        <f>Month!I307</f>
        <v>1845.83</v>
      </c>
      <c r="J107" s="65">
        <f>Month!J307</f>
        <v>6751.88</v>
      </c>
      <c r="K107" s="69">
        <f>Month!K307</f>
        <v>1030.6600000000001</v>
      </c>
      <c r="L107" s="70">
        <f>Month!L307</f>
        <v>1522.97</v>
      </c>
      <c r="M107" s="46">
        <f>Month!M307</f>
        <v>469.23</v>
      </c>
      <c r="N107" s="45">
        <f>Month!N307</f>
        <v>1992.2</v>
      </c>
      <c r="O107" s="42">
        <f>Month!O307</f>
        <v>1033.58</v>
      </c>
      <c r="P107" s="46">
        <f>Month!P307</f>
        <v>186.9</v>
      </c>
      <c r="Q107" s="45">
        <f>Month!Q307</f>
        <v>1220.49</v>
      </c>
      <c r="R107" s="46">
        <f>Month!R307</f>
        <v>1300.1300000000001</v>
      </c>
      <c r="S107" s="46">
        <f>Month!S307</f>
        <v>2590.83</v>
      </c>
      <c r="T107" s="66">
        <f>Month!T307</f>
        <v>8134.31</v>
      </c>
      <c r="U107" s="46">
        <f>Month!U307</f>
        <v>4436.66</v>
      </c>
      <c r="V107" s="46">
        <f>Month!V307</f>
        <v>10449.530000000001</v>
      </c>
      <c r="W107" s="66">
        <f>Month!W307</f>
        <v>14886.19</v>
      </c>
    </row>
    <row r="108" spans="1:23" x14ac:dyDescent="0.35">
      <c r="A108" s="41" t="s">
        <v>495</v>
      </c>
      <c r="B108" s="42">
        <f>Month!B310</f>
        <v>2370.75</v>
      </c>
      <c r="C108" s="42">
        <f>Month!C310</f>
        <v>888.65</v>
      </c>
      <c r="D108" s="52">
        <f>Month!D310</f>
        <v>3259.41</v>
      </c>
      <c r="E108" s="70">
        <f>Month!E310</f>
        <v>814.06</v>
      </c>
      <c r="F108" s="46">
        <f>Month!F310</f>
        <v>85.98</v>
      </c>
      <c r="G108" s="45">
        <f>Month!G310</f>
        <v>900.05</v>
      </c>
      <c r="H108" s="42">
        <f>Month!H310</f>
        <v>801.26</v>
      </c>
      <c r="I108" s="42">
        <f>Month!I310</f>
        <v>2109.5</v>
      </c>
      <c r="J108" s="65">
        <f>Month!J310</f>
        <v>7070.21</v>
      </c>
      <c r="K108" s="69">
        <f>Month!K310</f>
        <v>1190.67</v>
      </c>
      <c r="L108" s="70">
        <f>Month!L310</f>
        <v>1546.62</v>
      </c>
      <c r="M108" s="46">
        <f>Month!M310</f>
        <v>429.61</v>
      </c>
      <c r="N108" s="45">
        <f>Month!N310</f>
        <v>1976.24</v>
      </c>
      <c r="O108" s="42">
        <f>Month!O310</f>
        <v>1014.59</v>
      </c>
      <c r="P108" s="46">
        <f>Month!P310</f>
        <v>197.67</v>
      </c>
      <c r="Q108" s="45">
        <f>Month!Q310</f>
        <v>1212.26</v>
      </c>
      <c r="R108" s="46">
        <f>Month!R310</f>
        <v>1366.69</v>
      </c>
      <c r="S108" s="46">
        <f>Month!S310</f>
        <v>2325.2399999999998</v>
      </c>
      <c r="T108" s="66">
        <f>Month!T310</f>
        <v>8071.1</v>
      </c>
      <c r="U108" s="46">
        <f>Month!U310</f>
        <v>4434.74</v>
      </c>
      <c r="V108" s="46">
        <f>Month!V310</f>
        <v>10706.57</v>
      </c>
      <c r="W108" s="66">
        <f>Month!W310</f>
        <v>15141.31</v>
      </c>
    </row>
    <row r="109" spans="1:23" x14ac:dyDescent="0.35">
      <c r="A109" s="41" t="s">
        <v>496</v>
      </c>
      <c r="B109" s="42">
        <f>Month!B313</f>
        <v>2334.5700000000002</v>
      </c>
      <c r="C109" s="42">
        <f>Month!C313</f>
        <v>927.87</v>
      </c>
      <c r="D109" s="52">
        <f>Month!D313</f>
        <v>3262.44</v>
      </c>
      <c r="E109" s="70">
        <f>Month!E313</f>
        <v>883.66</v>
      </c>
      <c r="F109" s="46">
        <f>Month!F313</f>
        <v>92.4</v>
      </c>
      <c r="G109" s="45">
        <f>Month!G313</f>
        <v>976.05</v>
      </c>
      <c r="H109" s="42">
        <f>Month!H313</f>
        <v>1132.5899999999999</v>
      </c>
      <c r="I109" s="42">
        <f>Month!I313</f>
        <v>2003.12</v>
      </c>
      <c r="J109" s="65">
        <f>Month!J313</f>
        <v>7374.2</v>
      </c>
      <c r="K109" s="69">
        <f>Month!K313</f>
        <v>1074.02</v>
      </c>
      <c r="L109" s="70">
        <f>Month!L313</f>
        <v>1638.13</v>
      </c>
      <c r="M109" s="46">
        <f>Month!M313</f>
        <v>453.86</v>
      </c>
      <c r="N109" s="45">
        <f>Month!N313</f>
        <v>2091.9899999999998</v>
      </c>
      <c r="O109" s="42">
        <f>Month!O313</f>
        <v>1402.33</v>
      </c>
      <c r="P109" s="46">
        <f>Month!P313</f>
        <v>347.85</v>
      </c>
      <c r="Q109" s="45">
        <f>Month!Q313</f>
        <v>1750.18</v>
      </c>
      <c r="R109" s="46">
        <f>Month!R313</f>
        <v>1265.54</v>
      </c>
      <c r="S109" s="46">
        <f>Month!S313</f>
        <v>2473.04</v>
      </c>
      <c r="T109" s="66">
        <f>Month!T313</f>
        <v>8654.77</v>
      </c>
      <c r="U109" s="46">
        <f>Month!U313</f>
        <v>4476.16</v>
      </c>
      <c r="V109" s="46">
        <f>Month!V313</f>
        <v>11552.81</v>
      </c>
      <c r="W109" s="66">
        <f>Month!W313</f>
        <v>16028.97</v>
      </c>
    </row>
    <row r="110" spans="1:23" x14ac:dyDescent="0.35">
      <c r="A110" s="41" t="s">
        <v>497</v>
      </c>
      <c r="B110" s="42">
        <f>Month!B316</f>
        <v>1940.44</v>
      </c>
      <c r="C110" s="42">
        <f>Month!C316</f>
        <v>942.27</v>
      </c>
      <c r="D110" s="52">
        <f>Month!D316</f>
        <v>2882.71</v>
      </c>
      <c r="E110" s="70">
        <f>Month!E316</f>
        <v>988.56</v>
      </c>
      <c r="F110" s="46">
        <f>Month!F316</f>
        <v>67.89</v>
      </c>
      <c r="G110" s="45">
        <f>Month!G316</f>
        <v>1056.45</v>
      </c>
      <c r="H110" s="42">
        <f>Month!H316</f>
        <v>833.52</v>
      </c>
      <c r="I110" s="42">
        <f>Month!I316</f>
        <v>1573.17</v>
      </c>
      <c r="J110" s="65">
        <f>Month!J316</f>
        <v>6345.85</v>
      </c>
      <c r="K110" s="69">
        <f>Month!K316</f>
        <v>1135.03</v>
      </c>
      <c r="L110" s="70">
        <f>Month!L316</f>
        <v>1729.11</v>
      </c>
      <c r="M110" s="46">
        <f>Month!M316</f>
        <v>387.27</v>
      </c>
      <c r="N110" s="45">
        <f>Month!N316</f>
        <v>2116.38</v>
      </c>
      <c r="O110" s="42">
        <f>Month!O316</f>
        <v>1269.8800000000001</v>
      </c>
      <c r="P110" s="46">
        <f>Month!P316</f>
        <v>237.24</v>
      </c>
      <c r="Q110" s="45">
        <f>Month!Q316</f>
        <v>1507.12</v>
      </c>
      <c r="R110" s="46">
        <f>Month!R316</f>
        <v>1138.94</v>
      </c>
      <c r="S110" s="46">
        <f>Month!S316</f>
        <v>2633.09</v>
      </c>
      <c r="T110" s="66">
        <f>Month!T316</f>
        <v>8530.5499999999993</v>
      </c>
      <c r="U110" s="46">
        <f>Month!U316</f>
        <v>4206.26</v>
      </c>
      <c r="V110" s="46">
        <f>Month!V316</f>
        <v>10670.14</v>
      </c>
      <c r="W110" s="66">
        <f>Month!W316</f>
        <v>14876.4</v>
      </c>
    </row>
    <row r="111" spans="1:23" x14ac:dyDescent="0.35">
      <c r="A111" s="41" t="s">
        <v>498</v>
      </c>
      <c r="B111" s="42">
        <f>Month!B319</f>
        <v>2073.42</v>
      </c>
      <c r="C111" s="42">
        <f>Month!C319</f>
        <v>852.41</v>
      </c>
      <c r="D111" s="52">
        <f>Month!D319</f>
        <v>2925.82</v>
      </c>
      <c r="E111" s="70">
        <f>Month!E319</f>
        <v>944.95</v>
      </c>
      <c r="F111" s="46">
        <f>Month!F319</f>
        <v>92.06</v>
      </c>
      <c r="G111" s="45">
        <f>Month!G319</f>
        <v>1037.01</v>
      </c>
      <c r="H111" s="42">
        <f>Month!H319</f>
        <v>776.75</v>
      </c>
      <c r="I111" s="42">
        <f>Month!I319</f>
        <v>1515.5</v>
      </c>
      <c r="J111" s="65">
        <f>Month!J319</f>
        <v>6255.08</v>
      </c>
      <c r="K111" s="69">
        <f>Month!K319</f>
        <v>1283</v>
      </c>
      <c r="L111" s="70">
        <f>Month!L319</f>
        <v>1704.64</v>
      </c>
      <c r="M111" s="46">
        <f>Month!M319</f>
        <v>420.73</v>
      </c>
      <c r="N111" s="45">
        <f>Month!N319</f>
        <v>2125.36</v>
      </c>
      <c r="O111" s="42">
        <f>Month!O319</f>
        <v>1267.27</v>
      </c>
      <c r="P111" s="46">
        <f>Month!P319</f>
        <v>235.6</v>
      </c>
      <c r="Q111" s="45">
        <f>Month!Q319</f>
        <v>1502.87</v>
      </c>
      <c r="R111" s="46">
        <f>Month!R319</f>
        <v>1224.4100000000001</v>
      </c>
      <c r="S111" s="46">
        <f>Month!S319</f>
        <v>2302.7800000000002</v>
      </c>
      <c r="T111" s="66">
        <f>Month!T319</f>
        <v>8438.43</v>
      </c>
      <c r="U111" s="46">
        <f>Month!U319</f>
        <v>3818.28</v>
      </c>
      <c r="V111" s="46">
        <f>Month!V319</f>
        <v>10875.23</v>
      </c>
      <c r="W111" s="66">
        <f>Month!W319</f>
        <v>14693.51</v>
      </c>
    </row>
    <row r="112" spans="1:23" x14ac:dyDescent="0.35">
      <c r="A112" s="41" t="s">
        <v>499</v>
      </c>
      <c r="B112" s="42">
        <f>Month!B322</f>
        <v>1965.26</v>
      </c>
      <c r="C112" s="42">
        <f>Month!C322</f>
        <v>914.38</v>
      </c>
      <c r="D112" s="52">
        <f>Month!D322</f>
        <v>2879.63</v>
      </c>
      <c r="E112" s="70">
        <f>Month!E322</f>
        <v>823.76</v>
      </c>
      <c r="F112" s="46">
        <f>Month!F322</f>
        <v>90.24</v>
      </c>
      <c r="G112" s="45">
        <f>Month!G322</f>
        <v>914</v>
      </c>
      <c r="H112" s="42">
        <f>Month!H322</f>
        <v>808.19</v>
      </c>
      <c r="I112" s="42">
        <f>Month!I322</f>
        <v>479.22</v>
      </c>
      <c r="J112" s="65">
        <f>Month!J322</f>
        <v>5081.05</v>
      </c>
      <c r="K112" s="69">
        <f>Month!K322</f>
        <v>1047.21</v>
      </c>
      <c r="L112" s="70">
        <f>Month!L322</f>
        <v>1264.1199999999999</v>
      </c>
      <c r="M112" s="46">
        <f>Month!M322</f>
        <v>409.37</v>
      </c>
      <c r="N112" s="45">
        <f>Month!N322</f>
        <v>1673.49</v>
      </c>
      <c r="O112" s="42">
        <f>Month!O322</f>
        <v>1164.75</v>
      </c>
      <c r="P112" s="46">
        <f>Month!P322</f>
        <v>196.32</v>
      </c>
      <c r="Q112" s="45">
        <f>Month!Q322</f>
        <v>1361.07</v>
      </c>
      <c r="R112" s="46">
        <f>Month!R322</f>
        <v>1134.17</v>
      </c>
      <c r="S112" s="46">
        <f>Month!S322</f>
        <v>12.02</v>
      </c>
      <c r="T112" s="66">
        <f>Month!T322</f>
        <v>5227.96</v>
      </c>
      <c r="U112" s="46">
        <f>Month!U322</f>
        <v>491.23</v>
      </c>
      <c r="V112" s="46">
        <f>Month!V322</f>
        <v>9817.77</v>
      </c>
      <c r="W112" s="66">
        <f>Month!W322</f>
        <v>10309.01</v>
      </c>
    </row>
    <row r="113" spans="1:23" x14ac:dyDescent="0.35">
      <c r="A113" s="41" t="s">
        <v>500</v>
      </c>
      <c r="B113" s="42">
        <f>Month!B325</f>
        <v>2310.87</v>
      </c>
      <c r="C113" s="42">
        <f>Month!C325</f>
        <v>1045.8900000000001</v>
      </c>
      <c r="D113" s="52">
        <f>Month!D325</f>
        <v>3356.76</v>
      </c>
      <c r="E113" s="70">
        <f>Month!E325</f>
        <v>651.37</v>
      </c>
      <c r="F113" s="46">
        <f>Month!F325</f>
        <v>95.73</v>
      </c>
      <c r="G113" s="45">
        <f>Month!G325</f>
        <v>747.1</v>
      </c>
      <c r="H113" s="42">
        <f>Month!H325</f>
        <v>643</v>
      </c>
      <c r="I113" s="42">
        <f>Month!I325</f>
        <v>457.51</v>
      </c>
      <c r="J113" s="65">
        <f>Month!J325</f>
        <v>5204.37</v>
      </c>
      <c r="K113" s="69">
        <f>Month!K325</f>
        <v>1024.03</v>
      </c>
      <c r="L113" s="70">
        <f>Month!L325</f>
        <v>1131.96</v>
      </c>
      <c r="M113" s="46">
        <f>Month!M325</f>
        <v>387.84</v>
      </c>
      <c r="N113" s="45">
        <f>Month!N325</f>
        <v>1519.8</v>
      </c>
      <c r="O113" s="42">
        <f>Month!O325</f>
        <v>1071.46</v>
      </c>
      <c r="P113" s="46">
        <f>Month!P325</f>
        <v>175.6</v>
      </c>
      <c r="Q113" s="45">
        <f>Month!Q325</f>
        <v>1247.05</v>
      </c>
      <c r="R113" s="46">
        <f>Month!R325</f>
        <v>1155.5999999999999</v>
      </c>
      <c r="S113" s="46">
        <f>Month!S325</f>
        <v>-225.45</v>
      </c>
      <c r="T113" s="66">
        <f>Month!T325</f>
        <v>4721.04</v>
      </c>
      <c r="U113" s="46">
        <f>Month!U325</f>
        <v>232.06</v>
      </c>
      <c r="V113" s="46">
        <f>Month!V325</f>
        <v>9693.35</v>
      </c>
      <c r="W113" s="66">
        <f>Month!W325</f>
        <v>9925.41</v>
      </c>
    </row>
    <row r="114" spans="1:23" x14ac:dyDescent="0.35">
      <c r="A114" s="41" t="s">
        <v>504</v>
      </c>
      <c r="B114" s="42">
        <f>Month!B328</f>
        <v>1849.61</v>
      </c>
      <c r="C114" s="42">
        <f>Month!C328</f>
        <v>957.36</v>
      </c>
      <c r="D114" s="52">
        <f>Month!D328</f>
        <v>2806.97</v>
      </c>
      <c r="E114" s="70">
        <f>Month!E328</f>
        <v>820</v>
      </c>
      <c r="F114" s="46">
        <f>Month!F328</f>
        <v>95.81</v>
      </c>
      <c r="G114" s="45">
        <f>Month!G328</f>
        <v>915.81</v>
      </c>
      <c r="H114" s="42">
        <f>Month!H328</f>
        <v>709.17</v>
      </c>
      <c r="I114" s="42">
        <f>Month!I328</f>
        <v>593.29</v>
      </c>
      <c r="J114" s="65">
        <f>Month!J328</f>
        <v>5025.2299999999996</v>
      </c>
      <c r="K114" s="69">
        <f>Month!K328</f>
        <v>987.62</v>
      </c>
      <c r="L114" s="70">
        <f>Month!L328</f>
        <v>1160.79</v>
      </c>
      <c r="M114" s="46">
        <f>Month!M328</f>
        <v>398.41</v>
      </c>
      <c r="N114" s="45">
        <f>Month!N328</f>
        <v>1559.2</v>
      </c>
      <c r="O114" s="42">
        <f>Month!O328</f>
        <v>826.97</v>
      </c>
      <c r="P114" s="46">
        <f>Month!P328</f>
        <v>147.08000000000001</v>
      </c>
      <c r="Q114" s="45">
        <f>Month!Q328</f>
        <v>974.05</v>
      </c>
      <c r="R114" s="46">
        <f>Month!R328</f>
        <v>1264.9000000000001</v>
      </c>
      <c r="S114" s="46">
        <f>Month!S328</f>
        <v>-163.13999999999999</v>
      </c>
      <c r="T114" s="66">
        <f>Month!T328</f>
        <v>4622.63</v>
      </c>
      <c r="U114" s="46">
        <f>Month!U328</f>
        <v>430.15</v>
      </c>
      <c r="V114" s="46">
        <f>Month!V328</f>
        <v>9217.7199999999993</v>
      </c>
      <c r="W114" s="66">
        <f>Month!W328</f>
        <v>9647.8700000000008</v>
      </c>
    </row>
    <row r="115" spans="1:23" x14ac:dyDescent="0.35">
      <c r="A115" s="41" t="s">
        <v>512</v>
      </c>
      <c r="B115" s="42">
        <f>Month!B331</f>
        <v>2075.15</v>
      </c>
      <c r="C115" s="42">
        <f>Month!C331</f>
        <v>921.68</v>
      </c>
      <c r="D115" s="52">
        <f>Month!D331</f>
        <v>2996.83</v>
      </c>
      <c r="E115" s="70">
        <f>Month!E331</f>
        <v>861.37</v>
      </c>
      <c r="F115" s="46">
        <f>Month!F331</f>
        <v>114.01</v>
      </c>
      <c r="G115" s="45">
        <f>Month!G331</f>
        <v>975.38</v>
      </c>
      <c r="H115" s="42">
        <f>Month!H331</f>
        <v>617.66</v>
      </c>
      <c r="I115" s="42">
        <f>Month!I331</f>
        <v>595.24</v>
      </c>
      <c r="J115" s="65">
        <f>Month!J331</f>
        <v>5185.1099999999997</v>
      </c>
      <c r="K115" s="69">
        <f>Month!K331</f>
        <v>1136.8800000000001</v>
      </c>
      <c r="L115" s="70">
        <f>Month!L331</f>
        <v>1126.92</v>
      </c>
      <c r="M115" s="46">
        <f>Month!M331</f>
        <v>483.31</v>
      </c>
      <c r="N115" s="45">
        <f>Month!N331</f>
        <v>1610.23</v>
      </c>
      <c r="O115" s="42">
        <f>Month!O331</f>
        <v>718.16</v>
      </c>
      <c r="P115" s="46">
        <f>Month!P331</f>
        <v>187.86</v>
      </c>
      <c r="Q115" s="45">
        <f>Month!Q331</f>
        <v>906.02</v>
      </c>
      <c r="R115" s="42">
        <f>Month!R331</f>
        <v>1118.08</v>
      </c>
      <c r="S115" s="42">
        <f>Month!S331</f>
        <v>127.49</v>
      </c>
      <c r="T115" s="66">
        <f>Month!T331</f>
        <v>4898.6899999999996</v>
      </c>
      <c r="U115" s="42">
        <f>Month!U331</f>
        <v>722.72</v>
      </c>
      <c r="V115" s="42">
        <f>Month!V331</f>
        <v>9361.08</v>
      </c>
      <c r="W115" s="66">
        <f>Month!W331</f>
        <v>10083.799999999999</v>
      </c>
    </row>
    <row r="116" spans="1:23" x14ac:dyDescent="0.35">
      <c r="A116" s="41" t="s">
        <v>515</v>
      </c>
      <c r="B116" s="42">
        <f>Month!B334</f>
        <v>2305.15</v>
      </c>
      <c r="C116" s="42">
        <f>Month!C334</f>
        <v>900.86</v>
      </c>
      <c r="D116" s="52">
        <f>Month!D334</f>
        <v>3206.02</v>
      </c>
      <c r="E116" s="70">
        <f>Month!E334</f>
        <v>700.11</v>
      </c>
      <c r="F116" s="46">
        <f>Month!F334</f>
        <v>91.29</v>
      </c>
      <c r="G116" s="45">
        <f>Month!G334</f>
        <v>791.4</v>
      </c>
      <c r="H116" s="42">
        <f>Month!H334</f>
        <v>590.46</v>
      </c>
      <c r="I116" s="42">
        <f>Month!I334</f>
        <v>464.3</v>
      </c>
      <c r="J116" s="65">
        <f>Month!J334</f>
        <v>5052.18</v>
      </c>
      <c r="K116" s="69">
        <f>Month!K334</f>
        <v>1030.74</v>
      </c>
      <c r="L116" s="70">
        <f>Month!L334</f>
        <v>932.45</v>
      </c>
      <c r="M116" s="46">
        <f>Month!M334</f>
        <v>468.31</v>
      </c>
      <c r="N116" s="45">
        <f>Month!N334</f>
        <v>1400.75</v>
      </c>
      <c r="O116" s="42">
        <f>Month!O334</f>
        <v>584.87</v>
      </c>
      <c r="P116" s="46">
        <f>Month!P334</f>
        <v>172.89</v>
      </c>
      <c r="Q116" s="45">
        <f>Month!Q334</f>
        <v>757.77</v>
      </c>
      <c r="R116" s="42">
        <f>Month!R334</f>
        <v>1076.32</v>
      </c>
      <c r="S116" s="42">
        <f>Month!S334</f>
        <v>120.78</v>
      </c>
      <c r="T116" s="66">
        <f>Month!T334</f>
        <v>4386.3599999999997</v>
      </c>
      <c r="U116" s="42">
        <f>Month!U334</f>
        <v>585.08000000000004</v>
      </c>
      <c r="V116" s="42">
        <f>Month!V334</f>
        <v>8853.4599999999991</v>
      </c>
      <c r="W116" s="66">
        <f>Month!W334</f>
        <v>9438.5400000000009</v>
      </c>
    </row>
    <row r="117" spans="1:23" x14ac:dyDescent="0.35">
      <c r="A117" s="41" t="s">
        <v>522</v>
      </c>
      <c r="B117" s="42">
        <f>Month!B337</f>
        <v>2050.58</v>
      </c>
      <c r="C117" s="42">
        <f>Month!C337</f>
        <v>859.74</v>
      </c>
      <c r="D117" s="52">
        <f>Month!D337</f>
        <v>2910.32</v>
      </c>
      <c r="E117" s="70">
        <f>Month!E337</f>
        <v>673.74</v>
      </c>
      <c r="F117" s="46">
        <f>Month!F337</f>
        <v>104.28</v>
      </c>
      <c r="G117" s="45">
        <f>Month!G337</f>
        <v>778.02</v>
      </c>
      <c r="H117" s="42">
        <f>Month!H337</f>
        <v>474.98</v>
      </c>
      <c r="I117" s="42">
        <f>Month!I337</f>
        <v>431.38</v>
      </c>
      <c r="J117" s="65">
        <f>Month!J337</f>
        <v>4594.7</v>
      </c>
      <c r="K117" s="69">
        <f>Month!K337</f>
        <v>1068.92</v>
      </c>
      <c r="L117" s="70">
        <f>Month!L337</f>
        <v>997.65</v>
      </c>
      <c r="M117" s="46">
        <f>Month!M337</f>
        <v>468.2</v>
      </c>
      <c r="N117" s="45">
        <f>Month!N337</f>
        <v>1465.85</v>
      </c>
      <c r="O117" s="42">
        <f>Month!O337</f>
        <v>682.51</v>
      </c>
      <c r="P117" s="46">
        <f>Month!P337</f>
        <v>144.22999999999999</v>
      </c>
      <c r="Q117" s="45">
        <f>Month!Q337</f>
        <v>826.74</v>
      </c>
      <c r="R117" s="42">
        <f>Month!R337</f>
        <v>1222.82</v>
      </c>
      <c r="S117" s="42">
        <f>Month!S337</f>
        <v>85.13</v>
      </c>
      <c r="T117" s="66">
        <f>Month!T337</f>
        <v>4669.46</v>
      </c>
      <c r="U117" s="42">
        <f>Month!U337</f>
        <v>516.5</v>
      </c>
      <c r="V117" s="42">
        <f>Month!V337</f>
        <v>8747.66</v>
      </c>
      <c r="W117" s="66">
        <f>Month!W337</f>
        <v>9264.16</v>
      </c>
    </row>
    <row r="118" spans="1:23" x14ac:dyDescent="0.35">
      <c r="A118" s="41" t="s">
        <v>531</v>
      </c>
      <c r="B118" s="42">
        <f>Month!B340</f>
        <v>2412.87</v>
      </c>
      <c r="C118" s="42">
        <f>Month!C340</f>
        <v>893.03</v>
      </c>
      <c r="D118" s="52">
        <f>Month!D340</f>
        <v>3305.91</v>
      </c>
      <c r="E118" s="70">
        <f>Month!E340</f>
        <v>757.79</v>
      </c>
      <c r="F118" s="46">
        <f>Month!F340</f>
        <v>108.63</v>
      </c>
      <c r="G118" s="45">
        <f>Month!G340</f>
        <v>866.42</v>
      </c>
      <c r="H118" s="42">
        <f>Month!H340</f>
        <v>620.89</v>
      </c>
      <c r="I118" s="42">
        <f>Month!I340</f>
        <v>104.16</v>
      </c>
      <c r="J118" s="65">
        <f>Month!J340</f>
        <v>4897.3599999999997</v>
      </c>
      <c r="K118" s="69">
        <f>Month!K340</f>
        <v>1062.7</v>
      </c>
      <c r="L118" s="70">
        <f>Month!L340</f>
        <v>1027.8699999999999</v>
      </c>
      <c r="M118" s="46">
        <f>Month!M340</f>
        <v>406.03</v>
      </c>
      <c r="N118" s="45">
        <f>Month!N340</f>
        <v>1433.89</v>
      </c>
      <c r="O118" s="42">
        <f>Month!O340</f>
        <v>803.85</v>
      </c>
      <c r="P118" s="46">
        <f>Month!P340</f>
        <v>89.23</v>
      </c>
      <c r="Q118" s="45">
        <f>Month!Q340</f>
        <v>893.08</v>
      </c>
      <c r="R118" s="42">
        <f>Month!R340</f>
        <v>1224.94</v>
      </c>
      <c r="S118" s="42">
        <f>Month!S340</f>
        <v>116.15</v>
      </c>
      <c r="T118" s="66">
        <f>Month!T340</f>
        <v>4730.76</v>
      </c>
      <c r="U118" s="42">
        <f>Month!U340</f>
        <v>220.3</v>
      </c>
      <c r="V118" s="42">
        <f>Month!V340</f>
        <v>9407.82</v>
      </c>
      <c r="W118" s="66">
        <f>Month!W340</f>
        <v>9628.1299999999992</v>
      </c>
    </row>
    <row r="119" spans="1:23" x14ac:dyDescent="0.35">
      <c r="A119" s="41" t="s">
        <v>569</v>
      </c>
      <c r="B119" s="42">
        <f>Month!B343</f>
        <v>1730.21</v>
      </c>
      <c r="C119" s="42">
        <f>Month!C343</f>
        <v>990.92</v>
      </c>
      <c r="D119" s="52">
        <f>Month!D343</f>
        <v>2721.13</v>
      </c>
      <c r="E119" s="70">
        <f>Month!E343</f>
        <v>764.15</v>
      </c>
      <c r="F119" s="46">
        <f>Month!F343</f>
        <v>110.93</v>
      </c>
      <c r="G119" s="45">
        <f>Month!G343</f>
        <v>875.08</v>
      </c>
      <c r="H119" s="42">
        <f>Month!H343</f>
        <v>580</v>
      </c>
      <c r="I119" s="42">
        <f>Month!I343</f>
        <v>76.97</v>
      </c>
      <c r="J119" s="65">
        <f>Month!J343</f>
        <v>4253.18</v>
      </c>
      <c r="K119" s="69">
        <f>Month!K343</f>
        <v>934.02</v>
      </c>
      <c r="L119" s="70">
        <f>Month!L343</f>
        <v>1132.47</v>
      </c>
      <c r="M119" s="46">
        <f>Month!M343</f>
        <v>446.05</v>
      </c>
      <c r="N119" s="45">
        <f>Month!N343</f>
        <v>1578.51</v>
      </c>
      <c r="O119" s="42">
        <f>Month!O343</f>
        <v>719.6</v>
      </c>
      <c r="P119" s="46">
        <f>Month!P343</f>
        <v>118.49</v>
      </c>
      <c r="Q119" s="45">
        <f>Month!Q343</f>
        <v>838.09</v>
      </c>
      <c r="R119" s="42">
        <f>Month!R343</f>
        <v>1199.45</v>
      </c>
      <c r="S119" s="42">
        <f>Month!S343</f>
        <v>-71.010000000000005</v>
      </c>
      <c r="T119" s="66">
        <f>Month!T343</f>
        <v>4479.0600000000004</v>
      </c>
      <c r="U119" s="42">
        <f>Month!U343</f>
        <v>5.96</v>
      </c>
      <c r="V119" s="42">
        <f>Month!V343</f>
        <v>8726.2900000000009</v>
      </c>
      <c r="W119" s="66">
        <f>Month!W343</f>
        <v>8732.24</v>
      </c>
    </row>
    <row r="120" spans="1:23" x14ac:dyDescent="0.35">
      <c r="A120" s="41" t="s">
        <v>574</v>
      </c>
      <c r="B120" s="42">
        <f>Month!B346</f>
        <v>2026.27</v>
      </c>
      <c r="C120" s="42">
        <f>Month!C346</f>
        <v>960.7</v>
      </c>
      <c r="D120" s="52">
        <f>Month!D346</f>
        <v>2986.98</v>
      </c>
      <c r="E120" s="70">
        <f>Month!E346</f>
        <v>716.34</v>
      </c>
      <c r="F120" s="46">
        <f>Month!F346</f>
        <v>125.99</v>
      </c>
      <c r="G120" s="45">
        <f>Month!G346</f>
        <v>842.33</v>
      </c>
      <c r="H120" s="42">
        <f>Month!H346</f>
        <v>658.03</v>
      </c>
      <c r="I120" s="42">
        <f>Month!I346</f>
        <v>142.44</v>
      </c>
      <c r="J120" s="65">
        <f>Month!J346</f>
        <v>4629.7700000000004</v>
      </c>
      <c r="K120" s="69">
        <f>Month!K346</f>
        <v>1009.33</v>
      </c>
      <c r="L120" s="70">
        <f>Month!L346</f>
        <v>1125.77</v>
      </c>
      <c r="M120" s="46">
        <f>Month!M346</f>
        <v>406.22</v>
      </c>
      <c r="N120" s="45">
        <f>Month!N346</f>
        <v>1531.99</v>
      </c>
      <c r="O120" s="42">
        <f>Month!O346</f>
        <v>886.34</v>
      </c>
      <c r="P120" s="46">
        <f>Month!P346</f>
        <v>128.93</v>
      </c>
      <c r="Q120" s="45">
        <f>Month!Q346</f>
        <v>1015.27</v>
      </c>
      <c r="R120" s="42">
        <f>Month!R346</f>
        <v>1070.0899999999999</v>
      </c>
      <c r="S120" s="42">
        <f>Month!S346</f>
        <v>-242.3</v>
      </c>
      <c r="T120" s="66">
        <f>Month!T346</f>
        <v>4384.38</v>
      </c>
      <c r="U120" s="42">
        <f>Month!U346</f>
        <v>-99.86</v>
      </c>
      <c r="V120" s="42">
        <f>Month!V346</f>
        <v>9114.01</v>
      </c>
      <c r="W120" s="66">
        <f>Month!W346</f>
        <v>9014.15</v>
      </c>
    </row>
    <row r="121" spans="1:23" x14ac:dyDescent="0.35">
      <c r="A121" s="41" t="s">
        <v>582</v>
      </c>
      <c r="B121" s="42">
        <f>Month!B349</f>
        <v>1972.44</v>
      </c>
      <c r="C121" s="42">
        <f>Month!C349</f>
        <v>889.2</v>
      </c>
      <c r="D121" s="52">
        <f>Month!D349</f>
        <v>2861.64</v>
      </c>
      <c r="E121" s="70">
        <f>Month!E349</f>
        <v>641.78</v>
      </c>
      <c r="F121" s="46">
        <f>Month!F349</f>
        <v>107.68</v>
      </c>
      <c r="G121" s="45">
        <f>Month!G349</f>
        <v>749.46</v>
      </c>
      <c r="H121" s="42">
        <f>Month!H349</f>
        <v>858.91</v>
      </c>
      <c r="I121" s="42">
        <f>Month!I349</f>
        <v>70.33</v>
      </c>
      <c r="J121" s="65">
        <f>Month!J349</f>
        <v>4540.34</v>
      </c>
      <c r="K121" s="69">
        <f>Month!K349</f>
        <v>980.14</v>
      </c>
      <c r="L121" s="70">
        <f>Month!L349</f>
        <v>1091.67</v>
      </c>
      <c r="M121" s="46">
        <f>Month!M349</f>
        <v>413.44</v>
      </c>
      <c r="N121" s="45">
        <f>Month!N349</f>
        <v>1505.11</v>
      </c>
      <c r="O121" s="42">
        <f>Month!O349</f>
        <v>662.05</v>
      </c>
      <c r="P121" s="46">
        <f>Month!P349</f>
        <v>131.71</v>
      </c>
      <c r="Q121" s="45">
        <f>Month!Q349</f>
        <v>793.76</v>
      </c>
      <c r="R121" s="42">
        <f>Month!R349</f>
        <v>1090.77</v>
      </c>
      <c r="S121" s="42">
        <f>Month!S349</f>
        <v>-264.3</v>
      </c>
      <c r="T121" s="66">
        <f>Month!T349</f>
        <v>4105.49</v>
      </c>
      <c r="U121" s="42">
        <f>Month!U349</f>
        <v>-193.96</v>
      </c>
      <c r="V121" s="42">
        <f>Month!V349</f>
        <v>8839.7900000000009</v>
      </c>
      <c r="W121" s="66">
        <f>Month!W349</f>
        <v>8645.83</v>
      </c>
    </row>
    <row r="122" spans="1:23" x14ac:dyDescent="0.35">
      <c r="A122" s="41" t="s">
        <v>587</v>
      </c>
      <c r="B122" s="42">
        <f>Month!B352</f>
        <v>1861.46</v>
      </c>
      <c r="C122" s="42">
        <f>Month!C352</f>
        <v>990.32</v>
      </c>
      <c r="D122" s="52">
        <f>Month!D352</f>
        <v>2851.78</v>
      </c>
      <c r="E122" s="70">
        <f>Month!E352</f>
        <v>1047.4100000000001</v>
      </c>
      <c r="F122" s="46">
        <f>Month!F352</f>
        <v>98.57</v>
      </c>
      <c r="G122" s="45">
        <f>Month!G352</f>
        <v>1145.98</v>
      </c>
      <c r="H122" s="42">
        <f>Month!H352</f>
        <v>638.21</v>
      </c>
      <c r="I122" s="42">
        <f>Month!I352</f>
        <v>152.66999999999999</v>
      </c>
      <c r="J122" s="65">
        <f>Month!J352</f>
        <v>4788.6400000000003</v>
      </c>
      <c r="K122" s="69">
        <f>Month!K352</f>
        <v>1027.05</v>
      </c>
      <c r="L122" s="70">
        <f>Month!L352</f>
        <v>1023.44</v>
      </c>
      <c r="M122" s="46">
        <f>Month!M352</f>
        <v>417.54</v>
      </c>
      <c r="N122" s="45">
        <f>Month!N352</f>
        <v>1440.97</v>
      </c>
      <c r="O122" s="42">
        <f>Month!O352</f>
        <v>956.38</v>
      </c>
      <c r="P122" s="46">
        <f>Month!P352</f>
        <v>117.8</v>
      </c>
      <c r="Q122" s="45">
        <f>Month!Q352</f>
        <v>1074.18</v>
      </c>
      <c r="R122" s="42">
        <f>Month!R352</f>
        <v>1165.27</v>
      </c>
      <c r="S122" s="42">
        <f>Month!S352</f>
        <v>-142.43</v>
      </c>
      <c r="T122" s="66">
        <f>Month!T352</f>
        <v>4565.03</v>
      </c>
      <c r="U122" s="42">
        <f>Month!U352</f>
        <v>10.23</v>
      </c>
      <c r="V122" s="42">
        <f>Month!V352</f>
        <v>9343.43</v>
      </c>
      <c r="W122" s="66">
        <f>Month!W352</f>
        <v>9353.67</v>
      </c>
    </row>
    <row r="123" spans="1:23" x14ac:dyDescent="0.35">
      <c r="A123" s="149" t="s">
        <v>592</v>
      </c>
      <c r="B123" s="42">
        <f>Month!B355</f>
        <v>2087.73</v>
      </c>
      <c r="C123" s="42">
        <f>Month!C355</f>
        <v>856.14</v>
      </c>
      <c r="D123" s="52">
        <f>Month!D355</f>
        <v>2943.87</v>
      </c>
      <c r="E123" s="70">
        <f>Month!E355</f>
        <v>984.22</v>
      </c>
      <c r="F123" s="46">
        <f>Month!F355</f>
        <v>127.54</v>
      </c>
      <c r="G123" s="45">
        <f>Month!G355</f>
        <v>1111.75</v>
      </c>
      <c r="H123" s="42">
        <f>Month!H355</f>
        <v>829.15</v>
      </c>
      <c r="I123" s="42">
        <f>Month!I355</f>
        <v>213.24</v>
      </c>
      <c r="J123" s="65">
        <f>Month!J355</f>
        <v>5098.0200000000004</v>
      </c>
      <c r="K123" s="69">
        <f>Month!K355</f>
        <v>970.39</v>
      </c>
      <c r="L123" s="70">
        <f>Month!L355</f>
        <v>1007.13</v>
      </c>
      <c r="M123" s="46">
        <f>Month!M355</f>
        <v>445.16</v>
      </c>
      <c r="N123" s="45">
        <f>Month!N355</f>
        <v>1452.3</v>
      </c>
      <c r="O123" s="42">
        <f>Month!O355</f>
        <v>897.57</v>
      </c>
      <c r="P123" s="46">
        <f>Month!P355</f>
        <v>146.79</v>
      </c>
      <c r="Q123" s="45">
        <f>Month!Q355</f>
        <v>1044.3699999999999</v>
      </c>
      <c r="R123" s="42">
        <f>Month!R355</f>
        <v>1085.7</v>
      </c>
      <c r="S123" s="42">
        <f>Month!S355</f>
        <v>-41.94</v>
      </c>
      <c r="T123" s="66">
        <f>Month!T355</f>
        <v>4510.8100000000004</v>
      </c>
      <c r="U123" s="42">
        <f>Month!U355</f>
        <v>171.31</v>
      </c>
      <c r="V123" s="42">
        <f>Month!V355</f>
        <v>9437.5300000000007</v>
      </c>
      <c r="W123" s="66">
        <f>Month!W355</f>
        <v>9608.83</v>
      </c>
    </row>
    <row r="124" spans="1:23" x14ac:dyDescent="0.35">
      <c r="A124" s="149" t="s">
        <v>596</v>
      </c>
      <c r="B124" s="42">
        <f>Month!B358</f>
        <v>1929.76</v>
      </c>
      <c r="C124" s="42">
        <f>Month!C358</f>
        <v>904.68</v>
      </c>
      <c r="D124" s="52">
        <f>Month!D358</f>
        <v>2834.44</v>
      </c>
      <c r="E124" s="70">
        <f>Month!E358</f>
        <v>1099.9000000000001</v>
      </c>
      <c r="F124" s="46">
        <f>Month!F358</f>
        <v>137.84</v>
      </c>
      <c r="G124" s="45">
        <f>Month!G358</f>
        <v>1237.74</v>
      </c>
      <c r="H124" s="42">
        <f>Month!H358</f>
        <v>685.66</v>
      </c>
      <c r="I124" s="42">
        <f>Month!I358</f>
        <v>563.08000000000004</v>
      </c>
      <c r="J124" s="65">
        <f>Month!J358</f>
        <v>5320.91</v>
      </c>
      <c r="K124" s="69">
        <f>Month!K358</f>
        <v>984.56</v>
      </c>
      <c r="L124" s="70">
        <f>Month!L358</f>
        <v>1095.27</v>
      </c>
      <c r="M124" s="46">
        <f>Month!M358</f>
        <v>393.01</v>
      </c>
      <c r="N124" s="45">
        <f>Month!N358</f>
        <v>1488.27</v>
      </c>
      <c r="O124" s="42">
        <f>Month!O358</f>
        <v>987.16</v>
      </c>
      <c r="P124" s="46">
        <f>Month!P358</f>
        <v>147.77000000000001</v>
      </c>
      <c r="Q124" s="45">
        <f>Month!Q358</f>
        <v>1134.92</v>
      </c>
      <c r="R124" s="42">
        <f>Month!R358</f>
        <v>968.38</v>
      </c>
      <c r="S124" s="42">
        <f>Month!S358</f>
        <v>157.09</v>
      </c>
      <c r="T124" s="66">
        <f>Month!T358</f>
        <v>4733.2299999999996</v>
      </c>
      <c r="U124" s="42">
        <f>Month!U358</f>
        <v>720.16</v>
      </c>
      <c r="V124" s="42">
        <f>Month!V358</f>
        <v>9333.98</v>
      </c>
      <c r="W124" s="66">
        <f>Month!W358</f>
        <v>10054.14</v>
      </c>
    </row>
    <row r="125" spans="1:23" x14ac:dyDescent="0.35">
      <c r="A125" s="149" t="s">
        <v>600</v>
      </c>
      <c r="B125" s="42">
        <f>Month!B361</f>
        <v>2137.92</v>
      </c>
      <c r="C125" s="42">
        <f>Month!C361</f>
        <v>898.83</v>
      </c>
      <c r="D125" s="52">
        <f>Month!D361</f>
        <v>3036.74</v>
      </c>
      <c r="E125" s="70">
        <f>Month!E361</f>
        <v>895.61</v>
      </c>
      <c r="F125" s="46">
        <f>Month!F361</f>
        <v>132.27000000000001</v>
      </c>
      <c r="G125" s="45">
        <f>Month!G361</f>
        <v>1027.8699999999999</v>
      </c>
      <c r="H125" s="42">
        <f>Month!H361</f>
        <v>756.47</v>
      </c>
      <c r="I125" s="42">
        <f>Month!I361</f>
        <v>536.04999999999995</v>
      </c>
      <c r="J125" s="65">
        <f>Month!J361</f>
        <v>5357.14</v>
      </c>
      <c r="K125" s="69">
        <f>Month!K361</f>
        <v>917.94</v>
      </c>
      <c r="L125" s="70">
        <f>Month!L361</f>
        <v>1220.8900000000001</v>
      </c>
      <c r="M125" s="46">
        <f>Month!M361</f>
        <v>374.79</v>
      </c>
      <c r="N125" s="45">
        <f>Month!N361</f>
        <v>1595.68</v>
      </c>
      <c r="O125" s="42">
        <f>Month!O361</f>
        <v>1042.5899999999999</v>
      </c>
      <c r="P125" s="46">
        <f>Month!P361</f>
        <v>167.31</v>
      </c>
      <c r="Q125" s="45">
        <f>Month!Q361</f>
        <v>1209.8900000000001</v>
      </c>
      <c r="R125" s="42">
        <f>Month!R361</f>
        <v>1009.07</v>
      </c>
      <c r="S125" s="42">
        <f>Month!S361</f>
        <v>300.22000000000003</v>
      </c>
      <c r="T125" s="66">
        <f>Month!T361</f>
        <v>5032.8</v>
      </c>
      <c r="U125" s="42">
        <f>Month!U361</f>
        <v>836.28</v>
      </c>
      <c r="V125" s="42">
        <f>Month!V361</f>
        <v>9553.67</v>
      </c>
      <c r="W125" s="66">
        <f>Month!W361</f>
        <v>10389.94</v>
      </c>
    </row>
    <row r="126" spans="1:23" x14ac:dyDescent="0.35">
      <c r="A126" s="149" t="s">
        <v>601</v>
      </c>
      <c r="B126" s="42">
        <f>Month!B364</f>
        <v>1684.65</v>
      </c>
      <c r="C126" s="42">
        <f>Month!C364</f>
        <v>848.59</v>
      </c>
      <c r="D126" s="52">
        <f>Month!D364</f>
        <v>2533.25</v>
      </c>
      <c r="E126" s="70">
        <f>Month!E364</f>
        <v>1042.74</v>
      </c>
      <c r="F126" s="46">
        <f>Month!F364</f>
        <v>112.88</v>
      </c>
      <c r="G126" s="45">
        <f>Month!G364</f>
        <v>1155.6199999999999</v>
      </c>
      <c r="H126" s="42">
        <f>Month!H364</f>
        <v>701.53</v>
      </c>
      <c r="I126" s="42">
        <f>Month!I364</f>
        <v>1084.93</v>
      </c>
      <c r="J126" s="65">
        <f>Month!J364</f>
        <v>5475.32</v>
      </c>
      <c r="K126" s="69">
        <f>Month!K364</f>
        <v>1009.75</v>
      </c>
      <c r="L126" s="70">
        <f>Month!L364</f>
        <v>1269.49</v>
      </c>
      <c r="M126" s="46">
        <f>Month!M364</f>
        <v>317.16000000000003</v>
      </c>
      <c r="N126" s="45">
        <f>Month!N364</f>
        <v>1586.65</v>
      </c>
      <c r="O126" s="42">
        <f>Month!O364</f>
        <v>1062.3599999999999</v>
      </c>
      <c r="P126" s="46">
        <f>Month!P364</f>
        <v>142.13999999999999</v>
      </c>
      <c r="Q126" s="45">
        <f>Month!Q364</f>
        <v>1204.5</v>
      </c>
      <c r="R126" s="42">
        <f>Month!R364</f>
        <v>1094.3399999999999</v>
      </c>
      <c r="S126" s="42">
        <f>Month!S364</f>
        <v>722.24</v>
      </c>
      <c r="T126" s="66">
        <f>Month!T364</f>
        <v>5617.48</v>
      </c>
      <c r="U126" s="42">
        <f>Month!U364</f>
        <v>1807.17</v>
      </c>
      <c r="V126" s="42">
        <f>Month!V364</f>
        <v>9285.64</v>
      </c>
      <c r="W126" s="66">
        <f>Month!W364</f>
        <v>11092.81</v>
      </c>
    </row>
    <row r="127" spans="1:23" x14ac:dyDescent="0.35">
      <c r="Q127" s="80"/>
    </row>
    <row r="128" spans="1:23" x14ac:dyDescent="0.35">
      <c r="B128" s="28"/>
      <c r="C128" s="28"/>
      <c r="D128" s="80"/>
      <c r="E128" s="28"/>
      <c r="F128" s="79"/>
      <c r="G128" s="64"/>
      <c r="H128" s="64"/>
      <c r="I128" s="64"/>
      <c r="J128" s="64"/>
      <c r="K128" s="64"/>
      <c r="L128" s="64"/>
      <c r="M128" s="64"/>
      <c r="N128" s="64"/>
      <c r="O128" s="64"/>
      <c r="P128" s="64"/>
      <c r="Q128" s="64"/>
      <c r="R128" s="64"/>
      <c r="S128" s="64"/>
      <c r="T128" s="64"/>
      <c r="U128" s="64"/>
      <c r="V128" s="64"/>
      <c r="W128" s="64"/>
    </row>
    <row r="130" spans="2:20" x14ac:dyDescent="0.35">
      <c r="B130" s="48"/>
      <c r="C130" s="48"/>
      <c r="D130" s="64"/>
      <c r="E130" s="48"/>
      <c r="F130" s="61"/>
      <c r="G130" s="64"/>
      <c r="H130" s="48"/>
      <c r="I130" s="48"/>
      <c r="J130" s="48"/>
      <c r="K130" s="48"/>
      <c r="L130" s="48"/>
      <c r="M130" s="48"/>
      <c r="N130" s="48"/>
      <c r="O130" s="48"/>
      <c r="P130" s="48"/>
    </row>
    <row r="131" spans="2:20" x14ac:dyDescent="0.35">
      <c r="T131" s="80"/>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70"/>
  <sheetViews>
    <sheetView showGridLines="0" zoomScaleNormal="100" workbookViewId="0">
      <pane ySplit="7" topLeftCell="A362" activePane="bottomLeft" state="frozen"/>
      <selection pane="bottomLeft" activeCell="A362" sqref="A362"/>
    </sheetView>
  </sheetViews>
  <sheetFormatPr defaultColWidth="9.1796875" defaultRowHeight="15.5" x14ac:dyDescent="0.35"/>
  <cols>
    <col min="1" max="1" width="28.54296875" style="126" customWidth="1"/>
    <col min="2" max="3" width="13.54296875" style="1" customWidth="1"/>
    <col min="4" max="4" width="13.54296875" style="63" customWidth="1"/>
    <col min="5" max="6" width="13.54296875" style="1" customWidth="1"/>
    <col min="7" max="7" width="13.54296875" style="63" customWidth="1"/>
    <col min="8" max="9" width="13.54296875" style="1" customWidth="1"/>
    <col min="10" max="10" width="13.54296875" style="63" customWidth="1"/>
    <col min="11" max="23" width="13.54296875" style="1" customWidth="1"/>
    <col min="24" max="24" width="9.1796875" style="1"/>
    <col min="25" max="25" width="13.1796875" style="1" bestFit="1" customWidth="1"/>
    <col min="26" max="253" width="9.1796875" style="1"/>
    <col min="254" max="254" width="9.1796875" style="1" bestFit="1"/>
    <col min="255" max="255" width="12.1796875" style="1" customWidth="1"/>
    <col min="256" max="257" width="9.1796875" style="1" bestFit="1"/>
    <col min="258" max="258" width="8.1796875" style="1" bestFit="1" customWidth="1"/>
    <col min="259" max="259" width="11.1796875" style="1" customWidth="1"/>
    <col min="260" max="260" width="13.1796875" style="1" customWidth="1"/>
    <col min="261" max="261" width="10.1796875" style="1" bestFit="1" customWidth="1"/>
    <col min="262" max="262" width="9.1796875" style="1" bestFit="1"/>
    <col min="263" max="263" width="14.1796875" style="1" bestFit="1" customWidth="1"/>
    <col min="264" max="264" width="8.1796875" style="1" bestFit="1" customWidth="1"/>
    <col min="265" max="265" width="13.1796875" style="1" bestFit="1" customWidth="1"/>
    <col min="266" max="266" width="11.1796875" style="1" customWidth="1"/>
    <col min="267" max="267" width="14.1796875" style="1" bestFit="1" customWidth="1"/>
    <col min="268" max="268" width="11.1796875" style="1" customWidth="1"/>
    <col min="269" max="269" width="12.81640625" style="1" customWidth="1"/>
    <col min="270" max="270" width="10.453125" style="1" bestFit="1" customWidth="1"/>
    <col min="271" max="271" width="7.81640625" style="1" customWidth="1"/>
    <col min="272" max="272" width="8.1796875" style="1" customWidth="1"/>
    <col min="273" max="509" width="9.1796875" style="1"/>
    <col min="510" max="510" width="9.1796875" style="1" bestFit="1"/>
    <col min="511" max="511" width="12.1796875" style="1" customWidth="1"/>
    <col min="512" max="513" width="9.1796875" style="1" bestFit="1"/>
    <col min="514" max="514" width="8.1796875" style="1" bestFit="1" customWidth="1"/>
    <col min="515" max="515" width="11.1796875" style="1" customWidth="1"/>
    <col min="516" max="516" width="13.1796875" style="1" customWidth="1"/>
    <col min="517" max="517" width="10.1796875" style="1" bestFit="1" customWidth="1"/>
    <col min="518" max="518" width="9.1796875" style="1" bestFit="1"/>
    <col min="519" max="519" width="14.1796875" style="1" bestFit="1" customWidth="1"/>
    <col min="520" max="520" width="8.1796875" style="1" bestFit="1" customWidth="1"/>
    <col min="521" max="521" width="13.1796875" style="1" bestFit="1" customWidth="1"/>
    <col min="522" max="522" width="11.1796875" style="1" customWidth="1"/>
    <col min="523" max="523" width="14.1796875" style="1" bestFit="1" customWidth="1"/>
    <col min="524" max="524" width="11.1796875" style="1" customWidth="1"/>
    <col min="525" max="525" width="12.81640625" style="1" customWidth="1"/>
    <col min="526" max="526" width="10.453125" style="1" bestFit="1" customWidth="1"/>
    <col min="527" max="527" width="7.81640625" style="1" customWidth="1"/>
    <col min="528" max="528" width="8.1796875" style="1" customWidth="1"/>
    <col min="529" max="765" width="9.1796875" style="1"/>
    <col min="766" max="766" width="9.1796875" style="1" bestFit="1"/>
    <col min="767" max="767" width="12.1796875" style="1" customWidth="1"/>
    <col min="768" max="769" width="9.1796875" style="1" bestFit="1"/>
    <col min="770" max="770" width="8.1796875" style="1" bestFit="1" customWidth="1"/>
    <col min="771" max="771" width="11.1796875" style="1" customWidth="1"/>
    <col min="772" max="772" width="13.1796875" style="1" customWidth="1"/>
    <col min="773" max="773" width="10.1796875" style="1" bestFit="1" customWidth="1"/>
    <col min="774" max="774" width="9.1796875" style="1" bestFit="1"/>
    <col min="775" max="775" width="14.1796875" style="1" bestFit="1" customWidth="1"/>
    <col min="776" max="776" width="8.1796875" style="1" bestFit="1" customWidth="1"/>
    <col min="777" max="777" width="13.1796875" style="1" bestFit="1" customWidth="1"/>
    <col min="778" max="778" width="11.1796875" style="1" customWidth="1"/>
    <col min="779" max="779" width="14.1796875" style="1" bestFit="1" customWidth="1"/>
    <col min="780" max="780" width="11.1796875" style="1" customWidth="1"/>
    <col min="781" max="781" width="12.81640625" style="1" customWidth="1"/>
    <col min="782" max="782" width="10.453125" style="1" bestFit="1" customWidth="1"/>
    <col min="783" max="783" width="7.81640625" style="1" customWidth="1"/>
    <col min="784" max="784" width="8.1796875" style="1" customWidth="1"/>
    <col min="785" max="1021" width="9.1796875" style="1"/>
    <col min="1022" max="1022" width="9.1796875" style="1" bestFit="1"/>
    <col min="1023" max="1023" width="12.1796875" style="1" customWidth="1"/>
    <col min="1024" max="1025" width="9.1796875" style="1" bestFit="1"/>
    <col min="1026" max="1026" width="8.1796875" style="1" bestFit="1" customWidth="1"/>
    <col min="1027" max="1027" width="11.1796875" style="1" customWidth="1"/>
    <col min="1028" max="1028" width="13.1796875" style="1" customWidth="1"/>
    <col min="1029" max="1029" width="10.1796875" style="1" bestFit="1" customWidth="1"/>
    <col min="1030" max="1030" width="9.1796875" style="1" bestFit="1"/>
    <col min="1031" max="1031" width="14.1796875" style="1" bestFit="1" customWidth="1"/>
    <col min="1032" max="1032" width="8.1796875" style="1" bestFit="1" customWidth="1"/>
    <col min="1033" max="1033" width="13.1796875" style="1" bestFit="1" customWidth="1"/>
    <col min="1034" max="1034" width="11.1796875" style="1" customWidth="1"/>
    <col min="1035" max="1035" width="14.1796875" style="1" bestFit="1" customWidth="1"/>
    <col min="1036" max="1036" width="11.1796875" style="1" customWidth="1"/>
    <col min="1037" max="1037" width="12.81640625" style="1" customWidth="1"/>
    <col min="1038" max="1038" width="10.453125" style="1" bestFit="1" customWidth="1"/>
    <col min="1039" max="1039" width="7.81640625" style="1" customWidth="1"/>
    <col min="1040" max="1040" width="8.1796875" style="1" customWidth="1"/>
    <col min="1041" max="1277" width="9.1796875" style="1"/>
    <col min="1278" max="1278" width="9.1796875" style="1" bestFit="1"/>
    <col min="1279" max="1279" width="12.1796875" style="1" customWidth="1"/>
    <col min="1280" max="1281" width="9.1796875" style="1" bestFit="1"/>
    <col min="1282" max="1282" width="8.1796875" style="1" bestFit="1" customWidth="1"/>
    <col min="1283" max="1283" width="11.1796875" style="1" customWidth="1"/>
    <col min="1284" max="1284" width="13.1796875" style="1" customWidth="1"/>
    <col min="1285" max="1285" width="10.1796875" style="1" bestFit="1" customWidth="1"/>
    <col min="1286" max="1286" width="9.1796875" style="1" bestFit="1"/>
    <col min="1287" max="1287" width="14.1796875" style="1" bestFit="1" customWidth="1"/>
    <col min="1288" max="1288" width="8.1796875" style="1" bestFit="1" customWidth="1"/>
    <col min="1289" max="1289" width="13.1796875" style="1" bestFit="1" customWidth="1"/>
    <col min="1290" max="1290" width="11.1796875" style="1" customWidth="1"/>
    <col min="1291" max="1291" width="14.1796875" style="1" bestFit="1" customWidth="1"/>
    <col min="1292" max="1292" width="11.1796875" style="1" customWidth="1"/>
    <col min="1293" max="1293" width="12.81640625" style="1" customWidth="1"/>
    <col min="1294" max="1294" width="10.453125" style="1" bestFit="1" customWidth="1"/>
    <col min="1295" max="1295" width="7.81640625" style="1" customWidth="1"/>
    <col min="1296" max="1296" width="8.1796875" style="1" customWidth="1"/>
    <col min="1297" max="1533" width="9.1796875" style="1"/>
    <col min="1534" max="1534" width="9.1796875" style="1" bestFit="1"/>
    <col min="1535" max="1535" width="12.1796875" style="1" customWidth="1"/>
    <col min="1536" max="1537" width="9.1796875" style="1" bestFit="1"/>
    <col min="1538" max="1538" width="8.1796875" style="1" bestFit="1" customWidth="1"/>
    <col min="1539" max="1539" width="11.1796875" style="1" customWidth="1"/>
    <col min="1540" max="1540" width="13.1796875" style="1" customWidth="1"/>
    <col min="1541" max="1541" width="10.1796875" style="1" bestFit="1" customWidth="1"/>
    <col min="1542" max="1542" width="9.1796875" style="1" bestFit="1"/>
    <col min="1543" max="1543" width="14.1796875" style="1" bestFit="1" customWidth="1"/>
    <col min="1544" max="1544" width="8.1796875" style="1" bestFit="1" customWidth="1"/>
    <col min="1545" max="1545" width="13.1796875" style="1" bestFit="1" customWidth="1"/>
    <col min="1546" max="1546" width="11.1796875" style="1" customWidth="1"/>
    <col min="1547" max="1547" width="14.1796875" style="1" bestFit="1" customWidth="1"/>
    <col min="1548" max="1548" width="11.1796875" style="1" customWidth="1"/>
    <col min="1549" max="1549" width="12.81640625" style="1" customWidth="1"/>
    <col min="1550" max="1550" width="10.453125" style="1" bestFit="1" customWidth="1"/>
    <col min="1551" max="1551" width="7.81640625" style="1" customWidth="1"/>
    <col min="1552" max="1552" width="8.1796875" style="1" customWidth="1"/>
    <col min="1553" max="1789" width="9.1796875" style="1"/>
    <col min="1790" max="1790" width="9.1796875" style="1" bestFit="1"/>
    <col min="1791" max="1791" width="12.1796875" style="1" customWidth="1"/>
    <col min="1792" max="1793" width="9.1796875" style="1" bestFit="1"/>
    <col min="1794" max="1794" width="8.1796875" style="1" bestFit="1" customWidth="1"/>
    <col min="1795" max="1795" width="11.1796875" style="1" customWidth="1"/>
    <col min="1796" max="1796" width="13.1796875" style="1" customWidth="1"/>
    <col min="1797" max="1797" width="10.1796875" style="1" bestFit="1" customWidth="1"/>
    <col min="1798" max="1798" width="9.1796875" style="1" bestFit="1"/>
    <col min="1799" max="1799" width="14.1796875" style="1" bestFit="1" customWidth="1"/>
    <col min="1800" max="1800" width="8.1796875" style="1" bestFit="1" customWidth="1"/>
    <col min="1801" max="1801" width="13.1796875" style="1" bestFit="1" customWidth="1"/>
    <col min="1802" max="1802" width="11.1796875" style="1" customWidth="1"/>
    <col min="1803" max="1803" width="14.1796875" style="1" bestFit="1" customWidth="1"/>
    <col min="1804" max="1804" width="11.1796875" style="1" customWidth="1"/>
    <col min="1805" max="1805" width="12.81640625" style="1" customWidth="1"/>
    <col min="1806" max="1806" width="10.453125" style="1" bestFit="1" customWidth="1"/>
    <col min="1807" max="1807" width="7.81640625" style="1" customWidth="1"/>
    <col min="1808" max="1808" width="8.1796875" style="1" customWidth="1"/>
    <col min="1809" max="2045" width="9.1796875" style="1"/>
    <col min="2046" max="2046" width="9.1796875" style="1" bestFit="1"/>
    <col min="2047" max="2047" width="12.1796875" style="1" customWidth="1"/>
    <col min="2048" max="2049" width="9.1796875" style="1" bestFit="1"/>
    <col min="2050" max="2050" width="8.1796875" style="1" bestFit="1" customWidth="1"/>
    <col min="2051" max="2051" width="11.1796875" style="1" customWidth="1"/>
    <col min="2052" max="2052" width="13.1796875" style="1" customWidth="1"/>
    <col min="2053" max="2053" width="10.1796875" style="1" bestFit="1" customWidth="1"/>
    <col min="2054" max="2054" width="9.1796875" style="1" bestFit="1"/>
    <col min="2055" max="2055" width="14.1796875" style="1" bestFit="1" customWidth="1"/>
    <col min="2056" max="2056" width="8.1796875" style="1" bestFit="1" customWidth="1"/>
    <col min="2057" max="2057" width="13.1796875" style="1" bestFit="1" customWidth="1"/>
    <col min="2058" max="2058" width="11.1796875" style="1" customWidth="1"/>
    <col min="2059" max="2059" width="14.1796875" style="1" bestFit="1" customWidth="1"/>
    <col min="2060" max="2060" width="11.1796875" style="1" customWidth="1"/>
    <col min="2061" max="2061" width="12.81640625" style="1" customWidth="1"/>
    <col min="2062" max="2062" width="10.453125" style="1" bestFit="1" customWidth="1"/>
    <col min="2063" max="2063" width="7.81640625" style="1" customWidth="1"/>
    <col min="2064" max="2064" width="8.1796875" style="1" customWidth="1"/>
    <col min="2065" max="2301" width="9.1796875" style="1"/>
    <col min="2302" max="2302" width="9.1796875" style="1" bestFit="1"/>
    <col min="2303" max="2303" width="12.1796875" style="1" customWidth="1"/>
    <col min="2304" max="2305" width="9.1796875" style="1" bestFit="1"/>
    <col min="2306" max="2306" width="8.1796875" style="1" bestFit="1" customWidth="1"/>
    <col min="2307" max="2307" width="11.1796875" style="1" customWidth="1"/>
    <col min="2308" max="2308" width="13.1796875" style="1" customWidth="1"/>
    <col min="2309" max="2309" width="10.1796875" style="1" bestFit="1" customWidth="1"/>
    <col min="2310" max="2310" width="9.1796875" style="1" bestFit="1"/>
    <col min="2311" max="2311" width="14.1796875" style="1" bestFit="1" customWidth="1"/>
    <col min="2312" max="2312" width="8.1796875" style="1" bestFit="1" customWidth="1"/>
    <col min="2313" max="2313" width="13.1796875" style="1" bestFit="1" customWidth="1"/>
    <col min="2314" max="2314" width="11.1796875" style="1" customWidth="1"/>
    <col min="2315" max="2315" width="14.1796875" style="1" bestFit="1" customWidth="1"/>
    <col min="2316" max="2316" width="11.1796875" style="1" customWidth="1"/>
    <col min="2317" max="2317" width="12.81640625" style="1" customWidth="1"/>
    <col min="2318" max="2318" width="10.453125" style="1" bestFit="1" customWidth="1"/>
    <col min="2319" max="2319" width="7.81640625" style="1" customWidth="1"/>
    <col min="2320" max="2320" width="8.1796875" style="1" customWidth="1"/>
    <col min="2321" max="2557" width="9.1796875" style="1"/>
    <col min="2558" max="2558" width="9.1796875" style="1" bestFit="1"/>
    <col min="2559" max="2559" width="12.1796875" style="1" customWidth="1"/>
    <col min="2560" max="2561" width="9.1796875" style="1" bestFit="1"/>
    <col min="2562" max="2562" width="8.1796875" style="1" bestFit="1" customWidth="1"/>
    <col min="2563" max="2563" width="11.1796875" style="1" customWidth="1"/>
    <col min="2564" max="2564" width="13.1796875" style="1" customWidth="1"/>
    <col min="2565" max="2565" width="10.1796875" style="1" bestFit="1" customWidth="1"/>
    <col min="2566" max="2566" width="9.1796875" style="1" bestFit="1"/>
    <col min="2567" max="2567" width="14.1796875" style="1" bestFit="1" customWidth="1"/>
    <col min="2568" max="2568" width="8.1796875" style="1" bestFit="1" customWidth="1"/>
    <col min="2569" max="2569" width="13.1796875" style="1" bestFit="1" customWidth="1"/>
    <col min="2570" max="2570" width="11.1796875" style="1" customWidth="1"/>
    <col min="2571" max="2571" width="14.1796875" style="1" bestFit="1" customWidth="1"/>
    <col min="2572" max="2572" width="11.1796875" style="1" customWidth="1"/>
    <col min="2573" max="2573" width="12.81640625" style="1" customWidth="1"/>
    <col min="2574" max="2574" width="10.453125" style="1" bestFit="1" customWidth="1"/>
    <col min="2575" max="2575" width="7.81640625" style="1" customWidth="1"/>
    <col min="2576" max="2576" width="8.1796875" style="1" customWidth="1"/>
    <col min="2577" max="2813" width="9.1796875" style="1"/>
    <col min="2814" max="2814" width="9.1796875" style="1" bestFit="1"/>
    <col min="2815" max="2815" width="12.1796875" style="1" customWidth="1"/>
    <col min="2816" max="2817" width="9.1796875" style="1" bestFit="1"/>
    <col min="2818" max="2818" width="8.1796875" style="1" bestFit="1" customWidth="1"/>
    <col min="2819" max="2819" width="11.1796875" style="1" customWidth="1"/>
    <col min="2820" max="2820" width="13.1796875" style="1" customWidth="1"/>
    <col min="2821" max="2821" width="10.1796875" style="1" bestFit="1" customWidth="1"/>
    <col min="2822" max="2822" width="9.1796875" style="1" bestFit="1"/>
    <col min="2823" max="2823" width="14.1796875" style="1" bestFit="1" customWidth="1"/>
    <col min="2824" max="2824" width="8.1796875" style="1" bestFit="1" customWidth="1"/>
    <col min="2825" max="2825" width="13.1796875" style="1" bestFit="1" customWidth="1"/>
    <col min="2826" max="2826" width="11.1796875" style="1" customWidth="1"/>
    <col min="2827" max="2827" width="14.1796875" style="1" bestFit="1" customWidth="1"/>
    <col min="2828" max="2828" width="11.1796875" style="1" customWidth="1"/>
    <col min="2829" max="2829" width="12.81640625" style="1" customWidth="1"/>
    <col min="2830" max="2830" width="10.453125" style="1" bestFit="1" customWidth="1"/>
    <col min="2831" max="2831" width="7.81640625" style="1" customWidth="1"/>
    <col min="2832" max="2832" width="8.1796875" style="1" customWidth="1"/>
    <col min="2833" max="3069" width="9.1796875" style="1"/>
    <col min="3070" max="3070" width="9.1796875" style="1" bestFit="1"/>
    <col min="3071" max="3071" width="12.1796875" style="1" customWidth="1"/>
    <col min="3072" max="3073" width="9.1796875" style="1" bestFit="1"/>
    <col min="3074" max="3074" width="8.1796875" style="1" bestFit="1" customWidth="1"/>
    <col min="3075" max="3075" width="11.1796875" style="1" customWidth="1"/>
    <col min="3076" max="3076" width="13.1796875" style="1" customWidth="1"/>
    <col min="3077" max="3077" width="10.1796875" style="1" bestFit="1" customWidth="1"/>
    <col min="3078" max="3078" width="9.1796875" style="1" bestFit="1"/>
    <col min="3079" max="3079" width="14.1796875" style="1" bestFit="1" customWidth="1"/>
    <col min="3080" max="3080" width="8.1796875" style="1" bestFit="1" customWidth="1"/>
    <col min="3081" max="3081" width="13.1796875" style="1" bestFit="1" customWidth="1"/>
    <col min="3082" max="3082" width="11.1796875" style="1" customWidth="1"/>
    <col min="3083" max="3083" width="14.1796875" style="1" bestFit="1" customWidth="1"/>
    <col min="3084" max="3084" width="11.1796875" style="1" customWidth="1"/>
    <col min="3085" max="3085" width="12.81640625" style="1" customWidth="1"/>
    <col min="3086" max="3086" width="10.453125" style="1" bestFit="1" customWidth="1"/>
    <col min="3087" max="3087" width="7.81640625" style="1" customWidth="1"/>
    <col min="3088" max="3088" width="8.1796875" style="1" customWidth="1"/>
    <col min="3089" max="3325" width="9.1796875" style="1"/>
    <col min="3326" max="3326" width="9.1796875" style="1" bestFit="1"/>
    <col min="3327" max="3327" width="12.1796875" style="1" customWidth="1"/>
    <col min="3328" max="3329" width="9.1796875" style="1" bestFit="1"/>
    <col min="3330" max="3330" width="8.1796875" style="1" bestFit="1" customWidth="1"/>
    <col min="3331" max="3331" width="11.1796875" style="1" customWidth="1"/>
    <col min="3332" max="3332" width="13.1796875" style="1" customWidth="1"/>
    <col min="3333" max="3333" width="10.1796875" style="1" bestFit="1" customWidth="1"/>
    <col min="3334" max="3334" width="9.1796875" style="1" bestFit="1"/>
    <col min="3335" max="3335" width="14.1796875" style="1" bestFit="1" customWidth="1"/>
    <col min="3336" max="3336" width="8.1796875" style="1" bestFit="1" customWidth="1"/>
    <col min="3337" max="3337" width="13.1796875" style="1" bestFit="1" customWidth="1"/>
    <col min="3338" max="3338" width="11.1796875" style="1" customWidth="1"/>
    <col min="3339" max="3339" width="14.1796875" style="1" bestFit="1" customWidth="1"/>
    <col min="3340" max="3340" width="11.1796875" style="1" customWidth="1"/>
    <col min="3341" max="3341" width="12.81640625" style="1" customWidth="1"/>
    <col min="3342" max="3342" width="10.453125" style="1" bestFit="1" customWidth="1"/>
    <col min="3343" max="3343" width="7.81640625" style="1" customWidth="1"/>
    <col min="3344" max="3344" width="8.1796875" style="1" customWidth="1"/>
    <col min="3345" max="3581" width="9.1796875" style="1"/>
    <col min="3582" max="3582" width="9.1796875" style="1" bestFit="1"/>
    <col min="3583" max="3583" width="12.1796875" style="1" customWidth="1"/>
    <col min="3584" max="3585" width="9.1796875" style="1" bestFit="1"/>
    <col min="3586" max="3586" width="8.1796875" style="1" bestFit="1" customWidth="1"/>
    <col min="3587" max="3587" width="11.1796875" style="1" customWidth="1"/>
    <col min="3588" max="3588" width="13.1796875" style="1" customWidth="1"/>
    <col min="3589" max="3589" width="10.1796875" style="1" bestFit="1" customWidth="1"/>
    <col min="3590" max="3590" width="9.1796875" style="1" bestFit="1"/>
    <col min="3591" max="3591" width="14.1796875" style="1" bestFit="1" customWidth="1"/>
    <col min="3592" max="3592" width="8.1796875" style="1" bestFit="1" customWidth="1"/>
    <col min="3593" max="3593" width="13.1796875" style="1" bestFit="1" customWidth="1"/>
    <col min="3594" max="3594" width="11.1796875" style="1" customWidth="1"/>
    <col min="3595" max="3595" width="14.1796875" style="1" bestFit="1" customWidth="1"/>
    <col min="3596" max="3596" width="11.1796875" style="1" customWidth="1"/>
    <col min="3597" max="3597" width="12.81640625" style="1" customWidth="1"/>
    <col min="3598" max="3598" width="10.453125" style="1" bestFit="1" customWidth="1"/>
    <col min="3599" max="3599" width="7.81640625" style="1" customWidth="1"/>
    <col min="3600" max="3600" width="8.1796875" style="1" customWidth="1"/>
    <col min="3601" max="3837" width="9.1796875" style="1"/>
    <col min="3838" max="3838" width="9.1796875" style="1" bestFit="1"/>
    <col min="3839" max="3839" width="12.1796875" style="1" customWidth="1"/>
    <col min="3840" max="3841" width="9.1796875" style="1" bestFit="1"/>
    <col min="3842" max="3842" width="8.1796875" style="1" bestFit="1" customWidth="1"/>
    <col min="3843" max="3843" width="11.1796875" style="1" customWidth="1"/>
    <col min="3844" max="3844" width="13.1796875" style="1" customWidth="1"/>
    <col min="3845" max="3845" width="10.1796875" style="1" bestFit="1" customWidth="1"/>
    <col min="3846" max="3846" width="9.1796875" style="1" bestFit="1"/>
    <col min="3847" max="3847" width="14.1796875" style="1" bestFit="1" customWidth="1"/>
    <col min="3848" max="3848" width="8.1796875" style="1" bestFit="1" customWidth="1"/>
    <col min="3849" max="3849" width="13.1796875" style="1" bestFit="1" customWidth="1"/>
    <col min="3850" max="3850" width="11.1796875" style="1" customWidth="1"/>
    <col min="3851" max="3851" width="14.1796875" style="1" bestFit="1" customWidth="1"/>
    <col min="3852" max="3852" width="11.1796875" style="1" customWidth="1"/>
    <col min="3853" max="3853" width="12.81640625" style="1" customWidth="1"/>
    <col min="3854" max="3854" width="10.453125" style="1" bestFit="1" customWidth="1"/>
    <col min="3855" max="3855" width="7.81640625" style="1" customWidth="1"/>
    <col min="3856" max="3856" width="8.1796875" style="1" customWidth="1"/>
    <col min="3857" max="4093" width="9.1796875" style="1"/>
    <col min="4094" max="4094" width="9.1796875" style="1" bestFit="1"/>
    <col min="4095" max="4095" width="12.1796875" style="1" customWidth="1"/>
    <col min="4096" max="4097" width="9.1796875" style="1" bestFit="1"/>
    <col min="4098" max="4098" width="8.1796875" style="1" bestFit="1" customWidth="1"/>
    <col min="4099" max="4099" width="11.1796875" style="1" customWidth="1"/>
    <col min="4100" max="4100" width="13.1796875" style="1" customWidth="1"/>
    <col min="4101" max="4101" width="10.1796875" style="1" bestFit="1" customWidth="1"/>
    <col min="4102" max="4102" width="9.1796875" style="1" bestFit="1"/>
    <col min="4103" max="4103" width="14.1796875" style="1" bestFit="1" customWidth="1"/>
    <col min="4104" max="4104" width="8.1796875" style="1" bestFit="1" customWidth="1"/>
    <col min="4105" max="4105" width="13.1796875" style="1" bestFit="1" customWidth="1"/>
    <col min="4106" max="4106" width="11.1796875" style="1" customWidth="1"/>
    <col min="4107" max="4107" width="14.1796875" style="1" bestFit="1" customWidth="1"/>
    <col min="4108" max="4108" width="11.1796875" style="1" customWidth="1"/>
    <col min="4109" max="4109" width="12.81640625" style="1" customWidth="1"/>
    <col min="4110" max="4110" width="10.453125" style="1" bestFit="1" customWidth="1"/>
    <col min="4111" max="4111" width="7.81640625" style="1" customWidth="1"/>
    <col min="4112" max="4112" width="8.1796875" style="1" customWidth="1"/>
    <col min="4113" max="4349" width="9.1796875" style="1"/>
    <col min="4350" max="4350" width="9.1796875" style="1" bestFit="1"/>
    <col min="4351" max="4351" width="12.1796875" style="1" customWidth="1"/>
    <col min="4352" max="4353" width="9.1796875" style="1" bestFit="1"/>
    <col min="4354" max="4354" width="8.1796875" style="1" bestFit="1" customWidth="1"/>
    <col min="4355" max="4355" width="11.1796875" style="1" customWidth="1"/>
    <col min="4356" max="4356" width="13.1796875" style="1" customWidth="1"/>
    <col min="4357" max="4357" width="10.1796875" style="1" bestFit="1" customWidth="1"/>
    <col min="4358" max="4358" width="9.1796875" style="1" bestFit="1"/>
    <col min="4359" max="4359" width="14.1796875" style="1" bestFit="1" customWidth="1"/>
    <col min="4360" max="4360" width="8.1796875" style="1" bestFit="1" customWidth="1"/>
    <col min="4361" max="4361" width="13.1796875" style="1" bestFit="1" customWidth="1"/>
    <col min="4362" max="4362" width="11.1796875" style="1" customWidth="1"/>
    <col min="4363" max="4363" width="14.1796875" style="1" bestFit="1" customWidth="1"/>
    <col min="4364" max="4364" width="11.1796875" style="1" customWidth="1"/>
    <col min="4365" max="4365" width="12.81640625" style="1" customWidth="1"/>
    <col min="4366" max="4366" width="10.453125" style="1" bestFit="1" customWidth="1"/>
    <col min="4367" max="4367" width="7.81640625" style="1" customWidth="1"/>
    <col min="4368" max="4368" width="8.1796875" style="1" customWidth="1"/>
    <col min="4369" max="4605" width="9.1796875" style="1"/>
    <col min="4606" max="4606" width="9.1796875" style="1" bestFit="1"/>
    <col min="4607" max="4607" width="12.1796875" style="1" customWidth="1"/>
    <col min="4608" max="4609" width="9.1796875" style="1" bestFit="1"/>
    <col min="4610" max="4610" width="8.1796875" style="1" bestFit="1" customWidth="1"/>
    <col min="4611" max="4611" width="11.1796875" style="1" customWidth="1"/>
    <col min="4612" max="4612" width="13.1796875" style="1" customWidth="1"/>
    <col min="4613" max="4613" width="10.1796875" style="1" bestFit="1" customWidth="1"/>
    <col min="4614" max="4614" width="9.1796875" style="1" bestFit="1"/>
    <col min="4615" max="4615" width="14.1796875" style="1" bestFit="1" customWidth="1"/>
    <col min="4616" max="4616" width="8.1796875" style="1" bestFit="1" customWidth="1"/>
    <col min="4617" max="4617" width="13.1796875" style="1" bestFit="1" customWidth="1"/>
    <col min="4618" max="4618" width="11.1796875" style="1" customWidth="1"/>
    <col min="4619" max="4619" width="14.1796875" style="1" bestFit="1" customWidth="1"/>
    <col min="4620" max="4620" width="11.1796875" style="1" customWidth="1"/>
    <col min="4621" max="4621" width="12.81640625" style="1" customWidth="1"/>
    <col min="4622" max="4622" width="10.453125" style="1" bestFit="1" customWidth="1"/>
    <col min="4623" max="4623" width="7.81640625" style="1" customWidth="1"/>
    <col min="4624" max="4624" width="8.1796875" style="1" customWidth="1"/>
    <col min="4625" max="4861" width="9.1796875" style="1"/>
    <col min="4862" max="4862" width="9.1796875" style="1" bestFit="1"/>
    <col min="4863" max="4863" width="12.1796875" style="1" customWidth="1"/>
    <col min="4864" max="4865" width="9.1796875" style="1" bestFit="1"/>
    <col min="4866" max="4866" width="8.1796875" style="1" bestFit="1" customWidth="1"/>
    <col min="4867" max="4867" width="11.1796875" style="1" customWidth="1"/>
    <col min="4868" max="4868" width="13.1796875" style="1" customWidth="1"/>
    <col min="4869" max="4869" width="10.1796875" style="1" bestFit="1" customWidth="1"/>
    <col min="4870" max="4870" width="9.1796875" style="1" bestFit="1"/>
    <col min="4871" max="4871" width="14.1796875" style="1" bestFit="1" customWidth="1"/>
    <col min="4872" max="4872" width="8.1796875" style="1" bestFit="1" customWidth="1"/>
    <col min="4873" max="4873" width="13.1796875" style="1" bestFit="1" customWidth="1"/>
    <col min="4874" max="4874" width="11.1796875" style="1" customWidth="1"/>
    <col min="4875" max="4875" width="14.1796875" style="1" bestFit="1" customWidth="1"/>
    <col min="4876" max="4876" width="11.1796875" style="1" customWidth="1"/>
    <col min="4877" max="4877" width="12.81640625" style="1" customWidth="1"/>
    <col min="4878" max="4878" width="10.453125" style="1" bestFit="1" customWidth="1"/>
    <col min="4879" max="4879" width="7.81640625" style="1" customWidth="1"/>
    <col min="4880" max="4880" width="8.1796875" style="1" customWidth="1"/>
    <col min="4881" max="5117" width="9.1796875" style="1"/>
    <col min="5118" max="5118" width="9.1796875" style="1" bestFit="1"/>
    <col min="5119" max="5119" width="12.1796875" style="1" customWidth="1"/>
    <col min="5120" max="5121" width="9.1796875" style="1" bestFit="1"/>
    <col min="5122" max="5122" width="8.1796875" style="1" bestFit="1" customWidth="1"/>
    <col min="5123" max="5123" width="11.1796875" style="1" customWidth="1"/>
    <col min="5124" max="5124" width="13.1796875" style="1" customWidth="1"/>
    <col min="5125" max="5125" width="10.1796875" style="1" bestFit="1" customWidth="1"/>
    <col min="5126" max="5126" width="9.1796875" style="1" bestFit="1"/>
    <col min="5127" max="5127" width="14.1796875" style="1" bestFit="1" customWidth="1"/>
    <col min="5128" max="5128" width="8.1796875" style="1" bestFit="1" customWidth="1"/>
    <col min="5129" max="5129" width="13.1796875" style="1" bestFit="1" customWidth="1"/>
    <col min="5130" max="5130" width="11.1796875" style="1" customWidth="1"/>
    <col min="5131" max="5131" width="14.1796875" style="1" bestFit="1" customWidth="1"/>
    <col min="5132" max="5132" width="11.1796875" style="1" customWidth="1"/>
    <col min="5133" max="5133" width="12.81640625" style="1" customWidth="1"/>
    <col min="5134" max="5134" width="10.453125" style="1" bestFit="1" customWidth="1"/>
    <col min="5135" max="5135" width="7.81640625" style="1" customWidth="1"/>
    <col min="5136" max="5136" width="8.1796875" style="1" customWidth="1"/>
    <col min="5137" max="5373" width="9.1796875" style="1"/>
    <col min="5374" max="5374" width="9.1796875" style="1" bestFit="1"/>
    <col min="5375" max="5375" width="12.1796875" style="1" customWidth="1"/>
    <col min="5376" max="5377" width="9.1796875" style="1" bestFit="1"/>
    <col min="5378" max="5378" width="8.1796875" style="1" bestFit="1" customWidth="1"/>
    <col min="5379" max="5379" width="11.1796875" style="1" customWidth="1"/>
    <col min="5380" max="5380" width="13.1796875" style="1" customWidth="1"/>
    <col min="5381" max="5381" width="10.1796875" style="1" bestFit="1" customWidth="1"/>
    <col min="5382" max="5382" width="9.1796875" style="1" bestFit="1"/>
    <col min="5383" max="5383" width="14.1796875" style="1" bestFit="1" customWidth="1"/>
    <col min="5384" max="5384" width="8.1796875" style="1" bestFit="1" customWidth="1"/>
    <col min="5385" max="5385" width="13.1796875" style="1" bestFit="1" customWidth="1"/>
    <col min="5386" max="5386" width="11.1796875" style="1" customWidth="1"/>
    <col min="5387" max="5387" width="14.1796875" style="1" bestFit="1" customWidth="1"/>
    <col min="5388" max="5388" width="11.1796875" style="1" customWidth="1"/>
    <col min="5389" max="5389" width="12.81640625" style="1" customWidth="1"/>
    <col min="5390" max="5390" width="10.453125" style="1" bestFit="1" customWidth="1"/>
    <col min="5391" max="5391" width="7.81640625" style="1" customWidth="1"/>
    <col min="5392" max="5392" width="8.1796875" style="1" customWidth="1"/>
    <col min="5393" max="5629" width="9.1796875" style="1"/>
    <col min="5630" max="5630" width="9.1796875" style="1" bestFit="1"/>
    <col min="5631" max="5631" width="12.1796875" style="1" customWidth="1"/>
    <col min="5632" max="5633" width="9.1796875" style="1" bestFit="1"/>
    <col min="5634" max="5634" width="8.1796875" style="1" bestFit="1" customWidth="1"/>
    <col min="5635" max="5635" width="11.1796875" style="1" customWidth="1"/>
    <col min="5636" max="5636" width="13.1796875" style="1" customWidth="1"/>
    <col min="5637" max="5637" width="10.1796875" style="1" bestFit="1" customWidth="1"/>
    <col min="5638" max="5638" width="9.1796875" style="1" bestFit="1"/>
    <col min="5639" max="5639" width="14.1796875" style="1" bestFit="1" customWidth="1"/>
    <col min="5640" max="5640" width="8.1796875" style="1" bestFit="1" customWidth="1"/>
    <col min="5641" max="5641" width="13.1796875" style="1" bestFit="1" customWidth="1"/>
    <col min="5642" max="5642" width="11.1796875" style="1" customWidth="1"/>
    <col min="5643" max="5643" width="14.1796875" style="1" bestFit="1" customWidth="1"/>
    <col min="5644" max="5644" width="11.1796875" style="1" customWidth="1"/>
    <col min="5645" max="5645" width="12.81640625" style="1" customWidth="1"/>
    <col min="5646" max="5646" width="10.453125" style="1" bestFit="1" customWidth="1"/>
    <col min="5647" max="5647" width="7.81640625" style="1" customWidth="1"/>
    <col min="5648" max="5648" width="8.1796875" style="1" customWidth="1"/>
    <col min="5649" max="5885" width="9.1796875" style="1"/>
    <col min="5886" max="5886" width="9.1796875" style="1" bestFit="1"/>
    <col min="5887" max="5887" width="12.1796875" style="1" customWidth="1"/>
    <col min="5888" max="5889" width="9.1796875" style="1" bestFit="1"/>
    <col min="5890" max="5890" width="8.1796875" style="1" bestFit="1" customWidth="1"/>
    <col min="5891" max="5891" width="11.1796875" style="1" customWidth="1"/>
    <col min="5892" max="5892" width="13.1796875" style="1" customWidth="1"/>
    <col min="5893" max="5893" width="10.1796875" style="1" bestFit="1" customWidth="1"/>
    <col min="5894" max="5894" width="9.1796875" style="1" bestFit="1"/>
    <col min="5895" max="5895" width="14.1796875" style="1" bestFit="1" customWidth="1"/>
    <col min="5896" max="5896" width="8.1796875" style="1" bestFit="1" customWidth="1"/>
    <col min="5897" max="5897" width="13.1796875" style="1" bestFit="1" customWidth="1"/>
    <col min="5898" max="5898" width="11.1796875" style="1" customWidth="1"/>
    <col min="5899" max="5899" width="14.1796875" style="1" bestFit="1" customWidth="1"/>
    <col min="5900" max="5900" width="11.1796875" style="1" customWidth="1"/>
    <col min="5901" max="5901" width="12.81640625" style="1" customWidth="1"/>
    <col min="5902" max="5902" width="10.453125" style="1" bestFit="1" customWidth="1"/>
    <col min="5903" max="5903" width="7.81640625" style="1" customWidth="1"/>
    <col min="5904" max="5904" width="8.1796875" style="1" customWidth="1"/>
    <col min="5905" max="6141" width="9.1796875" style="1"/>
    <col min="6142" max="6142" width="9.1796875" style="1" bestFit="1"/>
    <col min="6143" max="6143" width="12.1796875" style="1" customWidth="1"/>
    <col min="6144" max="6145" width="9.1796875" style="1" bestFit="1"/>
    <col min="6146" max="6146" width="8.1796875" style="1" bestFit="1" customWidth="1"/>
    <col min="6147" max="6147" width="11.1796875" style="1" customWidth="1"/>
    <col min="6148" max="6148" width="13.1796875" style="1" customWidth="1"/>
    <col min="6149" max="6149" width="10.1796875" style="1" bestFit="1" customWidth="1"/>
    <col min="6150" max="6150" width="9.1796875" style="1" bestFit="1"/>
    <col min="6151" max="6151" width="14.1796875" style="1" bestFit="1" customWidth="1"/>
    <col min="6152" max="6152" width="8.1796875" style="1" bestFit="1" customWidth="1"/>
    <col min="6153" max="6153" width="13.1796875" style="1" bestFit="1" customWidth="1"/>
    <col min="6154" max="6154" width="11.1796875" style="1" customWidth="1"/>
    <col min="6155" max="6155" width="14.1796875" style="1" bestFit="1" customWidth="1"/>
    <col min="6156" max="6156" width="11.1796875" style="1" customWidth="1"/>
    <col min="6157" max="6157" width="12.81640625" style="1" customWidth="1"/>
    <col min="6158" max="6158" width="10.453125" style="1" bestFit="1" customWidth="1"/>
    <col min="6159" max="6159" width="7.81640625" style="1" customWidth="1"/>
    <col min="6160" max="6160" width="8.1796875" style="1" customWidth="1"/>
    <col min="6161" max="6397" width="9.1796875" style="1"/>
    <col min="6398" max="6398" width="9.1796875" style="1" bestFit="1"/>
    <col min="6399" max="6399" width="12.1796875" style="1" customWidth="1"/>
    <col min="6400" max="6401" width="9.1796875" style="1" bestFit="1"/>
    <col min="6402" max="6402" width="8.1796875" style="1" bestFit="1" customWidth="1"/>
    <col min="6403" max="6403" width="11.1796875" style="1" customWidth="1"/>
    <col min="6404" max="6404" width="13.1796875" style="1" customWidth="1"/>
    <col min="6405" max="6405" width="10.1796875" style="1" bestFit="1" customWidth="1"/>
    <col min="6406" max="6406" width="9.1796875" style="1" bestFit="1"/>
    <col min="6407" max="6407" width="14.1796875" style="1" bestFit="1" customWidth="1"/>
    <col min="6408" max="6408" width="8.1796875" style="1" bestFit="1" customWidth="1"/>
    <col min="6409" max="6409" width="13.1796875" style="1" bestFit="1" customWidth="1"/>
    <col min="6410" max="6410" width="11.1796875" style="1" customWidth="1"/>
    <col min="6411" max="6411" width="14.1796875" style="1" bestFit="1" customWidth="1"/>
    <col min="6412" max="6412" width="11.1796875" style="1" customWidth="1"/>
    <col min="6413" max="6413" width="12.81640625" style="1" customWidth="1"/>
    <col min="6414" max="6414" width="10.453125" style="1" bestFit="1" customWidth="1"/>
    <col min="6415" max="6415" width="7.81640625" style="1" customWidth="1"/>
    <col min="6416" max="6416" width="8.1796875" style="1" customWidth="1"/>
    <col min="6417" max="6653" width="9.1796875" style="1"/>
    <col min="6654" max="6654" width="9.1796875" style="1" bestFit="1"/>
    <col min="6655" max="6655" width="12.1796875" style="1" customWidth="1"/>
    <col min="6656" max="6657" width="9.1796875" style="1" bestFit="1"/>
    <col min="6658" max="6658" width="8.1796875" style="1" bestFit="1" customWidth="1"/>
    <col min="6659" max="6659" width="11.1796875" style="1" customWidth="1"/>
    <col min="6660" max="6660" width="13.1796875" style="1" customWidth="1"/>
    <col min="6661" max="6661" width="10.1796875" style="1" bestFit="1" customWidth="1"/>
    <col min="6662" max="6662" width="9.1796875" style="1" bestFit="1"/>
    <col min="6663" max="6663" width="14.1796875" style="1" bestFit="1" customWidth="1"/>
    <col min="6664" max="6664" width="8.1796875" style="1" bestFit="1" customWidth="1"/>
    <col min="6665" max="6665" width="13.1796875" style="1" bestFit="1" customWidth="1"/>
    <col min="6666" max="6666" width="11.1796875" style="1" customWidth="1"/>
    <col min="6667" max="6667" width="14.1796875" style="1" bestFit="1" customWidth="1"/>
    <col min="6668" max="6668" width="11.1796875" style="1" customWidth="1"/>
    <col min="6669" max="6669" width="12.81640625" style="1" customWidth="1"/>
    <col min="6670" max="6670" width="10.453125" style="1" bestFit="1" customWidth="1"/>
    <col min="6671" max="6671" width="7.81640625" style="1" customWidth="1"/>
    <col min="6672" max="6672" width="8.1796875" style="1" customWidth="1"/>
    <col min="6673" max="6909" width="9.1796875" style="1"/>
    <col min="6910" max="6910" width="9.1796875" style="1" bestFit="1"/>
    <col min="6911" max="6911" width="12.1796875" style="1" customWidth="1"/>
    <col min="6912" max="6913" width="9.1796875" style="1" bestFit="1"/>
    <col min="6914" max="6914" width="8.1796875" style="1" bestFit="1" customWidth="1"/>
    <col min="6915" max="6915" width="11.1796875" style="1" customWidth="1"/>
    <col min="6916" max="6916" width="13.1796875" style="1" customWidth="1"/>
    <col min="6917" max="6917" width="10.1796875" style="1" bestFit="1" customWidth="1"/>
    <col min="6918" max="6918" width="9.1796875" style="1" bestFit="1"/>
    <col min="6919" max="6919" width="14.1796875" style="1" bestFit="1" customWidth="1"/>
    <col min="6920" max="6920" width="8.1796875" style="1" bestFit="1" customWidth="1"/>
    <col min="6921" max="6921" width="13.1796875" style="1" bestFit="1" customWidth="1"/>
    <col min="6922" max="6922" width="11.1796875" style="1" customWidth="1"/>
    <col min="6923" max="6923" width="14.1796875" style="1" bestFit="1" customWidth="1"/>
    <col min="6924" max="6924" width="11.1796875" style="1" customWidth="1"/>
    <col min="6925" max="6925" width="12.81640625" style="1" customWidth="1"/>
    <col min="6926" max="6926" width="10.453125" style="1" bestFit="1" customWidth="1"/>
    <col min="6927" max="6927" width="7.81640625" style="1" customWidth="1"/>
    <col min="6928" max="6928" width="8.1796875" style="1" customWidth="1"/>
    <col min="6929" max="7165" width="9.1796875" style="1"/>
    <col min="7166" max="7166" width="9.1796875" style="1" bestFit="1"/>
    <col min="7167" max="7167" width="12.1796875" style="1" customWidth="1"/>
    <col min="7168" max="7169" width="9.1796875" style="1" bestFit="1"/>
    <col min="7170" max="7170" width="8.1796875" style="1" bestFit="1" customWidth="1"/>
    <col min="7171" max="7171" width="11.1796875" style="1" customWidth="1"/>
    <col min="7172" max="7172" width="13.1796875" style="1" customWidth="1"/>
    <col min="7173" max="7173" width="10.1796875" style="1" bestFit="1" customWidth="1"/>
    <col min="7174" max="7174" width="9.1796875" style="1" bestFit="1"/>
    <col min="7175" max="7175" width="14.1796875" style="1" bestFit="1" customWidth="1"/>
    <col min="7176" max="7176" width="8.1796875" style="1" bestFit="1" customWidth="1"/>
    <col min="7177" max="7177" width="13.1796875" style="1" bestFit="1" customWidth="1"/>
    <col min="7178" max="7178" width="11.1796875" style="1" customWidth="1"/>
    <col min="7179" max="7179" width="14.1796875" style="1" bestFit="1" customWidth="1"/>
    <col min="7180" max="7180" width="11.1796875" style="1" customWidth="1"/>
    <col min="7181" max="7181" width="12.81640625" style="1" customWidth="1"/>
    <col min="7182" max="7182" width="10.453125" style="1" bestFit="1" customWidth="1"/>
    <col min="7183" max="7183" width="7.81640625" style="1" customWidth="1"/>
    <col min="7184" max="7184" width="8.1796875" style="1" customWidth="1"/>
    <col min="7185" max="7421" width="9.1796875" style="1"/>
    <col min="7422" max="7422" width="9.1796875" style="1" bestFit="1"/>
    <col min="7423" max="7423" width="12.1796875" style="1" customWidth="1"/>
    <col min="7424" max="7425" width="9.1796875" style="1" bestFit="1"/>
    <col min="7426" max="7426" width="8.1796875" style="1" bestFit="1" customWidth="1"/>
    <col min="7427" max="7427" width="11.1796875" style="1" customWidth="1"/>
    <col min="7428" max="7428" width="13.1796875" style="1" customWidth="1"/>
    <col min="7429" max="7429" width="10.1796875" style="1" bestFit="1" customWidth="1"/>
    <col min="7430" max="7430" width="9.1796875" style="1" bestFit="1"/>
    <col min="7431" max="7431" width="14.1796875" style="1" bestFit="1" customWidth="1"/>
    <col min="7432" max="7432" width="8.1796875" style="1" bestFit="1" customWidth="1"/>
    <col min="7433" max="7433" width="13.1796875" style="1" bestFit="1" customWidth="1"/>
    <col min="7434" max="7434" width="11.1796875" style="1" customWidth="1"/>
    <col min="7435" max="7435" width="14.1796875" style="1" bestFit="1" customWidth="1"/>
    <col min="7436" max="7436" width="11.1796875" style="1" customWidth="1"/>
    <col min="7437" max="7437" width="12.81640625" style="1" customWidth="1"/>
    <col min="7438" max="7438" width="10.453125" style="1" bestFit="1" customWidth="1"/>
    <col min="7439" max="7439" width="7.81640625" style="1" customWidth="1"/>
    <col min="7440" max="7440" width="8.1796875" style="1" customWidth="1"/>
    <col min="7441" max="7677" width="9.1796875" style="1"/>
    <col min="7678" max="7678" width="9.1796875" style="1" bestFit="1"/>
    <col min="7679" max="7679" width="12.1796875" style="1" customWidth="1"/>
    <col min="7680" max="7681" width="9.1796875" style="1" bestFit="1"/>
    <col min="7682" max="7682" width="8.1796875" style="1" bestFit="1" customWidth="1"/>
    <col min="7683" max="7683" width="11.1796875" style="1" customWidth="1"/>
    <col min="7684" max="7684" width="13.1796875" style="1" customWidth="1"/>
    <col min="7685" max="7685" width="10.1796875" style="1" bestFit="1" customWidth="1"/>
    <col min="7686" max="7686" width="9.1796875" style="1" bestFit="1"/>
    <col min="7687" max="7687" width="14.1796875" style="1" bestFit="1" customWidth="1"/>
    <col min="7688" max="7688" width="8.1796875" style="1" bestFit="1" customWidth="1"/>
    <col min="7689" max="7689" width="13.1796875" style="1" bestFit="1" customWidth="1"/>
    <col min="7690" max="7690" width="11.1796875" style="1" customWidth="1"/>
    <col min="7691" max="7691" width="14.1796875" style="1" bestFit="1" customWidth="1"/>
    <col min="7692" max="7692" width="11.1796875" style="1" customWidth="1"/>
    <col min="7693" max="7693" width="12.81640625" style="1" customWidth="1"/>
    <col min="7694" max="7694" width="10.453125" style="1" bestFit="1" customWidth="1"/>
    <col min="7695" max="7695" width="7.81640625" style="1" customWidth="1"/>
    <col min="7696" max="7696" width="8.1796875" style="1" customWidth="1"/>
    <col min="7697" max="7933" width="9.1796875" style="1"/>
    <col min="7934" max="7934" width="9.1796875" style="1" bestFit="1"/>
    <col min="7935" max="7935" width="12.1796875" style="1" customWidth="1"/>
    <col min="7936" max="7937" width="9.1796875" style="1" bestFit="1"/>
    <col min="7938" max="7938" width="8.1796875" style="1" bestFit="1" customWidth="1"/>
    <col min="7939" max="7939" width="11.1796875" style="1" customWidth="1"/>
    <col min="7940" max="7940" width="13.1796875" style="1" customWidth="1"/>
    <col min="7941" max="7941" width="10.1796875" style="1" bestFit="1" customWidth="1"/>
    <col min="7942" max="7942" width="9.1796875" style="1" bestFit="1"/>
    <col min="7943" max="7943" width="14.1796875" style="1" bestFit="1" customWidth="1"/>
    <col min="7944" max="7944" width="8.1796875" style="1" bestFit="1" customWidth="1"/>
    <col min="7945" max="7945" width="13.1796875" style="1" bestFit="1" customWidth="1"/>
    <col min="7946" max="7946" width="11.1796875" style="1" customWidth="1"/>
    <col min="7947" max="7947" width="14.1796875" style="1" bestFit="1" customWidth="1"/>
    <col min="7948" max="7948" width="11.1796875" style="1" customWidth="1"/>
    <col min="7949" max="7949" width="12.81640625" style="1" customWidth="1"/>
    <col min="7950" max="7950" width="10.453125" style="1" bestFit="1" customWidth="1"/>
    <col min="7951" max="7951" width="7.81640625" style="1" customWidth="1"/>
    <col min="7952" max="7952" width="8.1796875" style="1" customWidth="1"/>
    <col min="7953" max="8189" width="9.1796875" style="1"/>
    <col min="8190" max="8190" width="9.1796875" style="1" bestFit="1"/>
    <col min="8191" max="8191" width="12.1796875" style="1" customWidth="1"/>
    <col min="8192" max="8193" width="9.1796875" style="1" bestFit="1"/>
    <col min="8194" max="8194" width="8.1796875" style="1" bestFit="1" customWidth="1"/>
    <col min="8195" max="8195" width="11.1796875" style="1" customWidth="1"/>
    <col min="8196" max="8196" width="13.1796875" style="1" customWidth="1"/>
    <col min="8197" max="8197" width="10.1796875" style="1" bestFit="1" customWidth="1"/>
    <col min="8198" max="8198" width="9.1796875" style="1" bestFit="1"/>
    <col min="8199" max="8199" width="14.1796875" style="1" bestFit="1" customWidth="1"/>
    <col min="8200" max="8200" width="8.1796875" style="1" bestFit="1" customWidth="1"/>
    <col min="8201" max="8201" width="13.1796875" style="1" bestFit="1" customWidth="1"/>
    <col min="8202" max="8202" width="11.1796875" style="1" customWidth="1"/>
    <col min="8203" max="8203" width="14.1796875" style="1" bestFit="1" customWidth="1"/>
    <col min="8204" max="8204" width="11.1796875" style="1" customWidth="1"/>
    <col min="8205" max="8205" width="12.81640625" style="1" customWidth="1"/>
    <col min="8206" max="8206" width="10.453125" style="1" bestFit="1" customWidth="1"/>
    <col min="8207" max="8207" width="7.81640625" style="1" customWidth="1"/>
    <col min="8208" max="8208" width="8.1796875" style="1" customWidth="1"/>
    <col min="8209" max="8445" width="9.1796875" style="1"/>
    <col min="8446" max="8446" width="9.1796875" style="1" bestFit="1"/>
    <col min="8447" max="8447" width="12.1796875" style="1" customWidth="1"/>
    <col min="8448" max="8449" width="9.1796875" style="1" bestFit="1"/>
    <col min="8450" max="8450" width="8.1796875" style="1" bestFit="1" customWidth="1"/>
    <col min="8451" max="8451" width="11.1796875" style="1" customWidth="1"/>
    <col min="8452" max="8452" width="13.1796875" style="1" customWidth="1"/>
    <col min="8453" max="8453" width="10.1796875" style="1" bestFit="1" customWidth="1"/>
    <col min="8454" max="8454" width="9.1796875" style="1" bestFit="1"/>
    <col min="8455" max="8455" width="14.1796875" style="1" bestFit="1" customWidth="1"/>
    <col min="8456" max="8456" width="8.1796875" style="1" bestFit="1" customWidth="1"/>
    <col min="8457" max="8457" width="13.1796875" style="1" bestFit="1" customWidth="1"/>
    <col min="8458" max="8458" width="11.1796875" style="1" customWidth="1"/>
    <col min="8459" max="8459" width="14.1796875" style="1" bestFit="1" customWidth="1"/>
    <col min="8460" max="8460" width="11.1796875" style="1" customWidth="1"/>
    <col min="8461" max="8461" width="12.81640625" style="1" customWidth="1"/>
    <col min="8462" max="8462" width="10.453125" style="1" bestFit="1" customWidth="1"/>
    <col min="8463" max="8463" width="7.81640625" style="1" customWidth="1"/>
    <col min="8464" max="8464" width="8.1796875" style="1" customWidth="1"/>
    <col min="8465" max="8701" width="9.1796875" style="1"/>
    <col min="8702" max="8702" width="9.1796875" style="1" bestFit="1"/>
    <col min="8703" max="8703" width="12.1796875" style="1" customWidth="1"/>
    <col min="8704" max="8705" width="9.1796875" style="1" bestFit="1"/>
    <col min="8706" max="8706" width="8.1796875" style="1" bestFit="1" customWidth="1"/>
    <col min="8707" max="8707" width="11.1796875" style="1" customWidth="1"/>
    <col min="8708" max="8708" width="13.1796875" style="1" customWidth="1"/>
    <col min="8709" max="8709" width="10.1796875" style="1" bestFit="1" customWidth="1"/>
    <col min="8710" max="8710" width="9.1796875" style="1" bestFit="1"/>
    <col min="8711" max="8711" width="14.1796875" style="1" bestFit="1" customWidth="1"/>
    <col min="8712" max="8712" width="8.1796875" style="1" bestFit="1" customWidth="1"/>
    <col min="8713" max="8713" width="13.1796875" style="1" bestFit="1" customWidth="1"/>
    <col min="8714" max="8714" width="11.1796875" style="1" customWidth="1"/>
    <col min="8715" max="8715" width="14.1796875" style="1" bestFit="1" customWidth="1"/>
    <col min="8716" max="8716" width="11.1796875" style="1" customWidth="1"/>
    <col min="8717" max="8717" width="12.81640625" style="1" customWidth="1"/>
    <col min="8718" max="8718" width="10.453125" style="1" bestFit="1" customWidth="1"/>
    <col min="8719" max="8719" width="7.81640625" style="1" customWidth="1"/>
    <col min="8720" max="8720" width="8.1796875" style="1" customWidth="1"/>
    <col min="8721" max="8957" width="9.1796875" style="1"/>
    <col min="8958" max="8958" width="9.1796875" style="1" bestFit="1"/>
    <col min="8959" max="8959" width="12.1796875" style="1" customWidth="1"/>
    <col min="8960" max="8961" width="9.1796875" style="1" bestFit="1"/>
    <col min="8962" max="8962" width="8.1796875" style="1" bestFit="1" customWidth="1"/>
    <col min="8963" max="8963" width="11.1796875" style="1" customWidth="1"/>
    <col min="8964" max="8964" width="13.1796875" style="1" customWidth="1"/>
    <col min="8965" max="8965" width="10.1796875" style="1" bestFit="1" customWidth="1"/>
    <col min="8966" max="8966" width="9.1796875" style="1" bestFit="1"/>
    <col min="8967" max="8967" width="14.1796875" style="1" bestFit="1" customWidth="1"/>
    <col min="8968" max="8968" width="8.1796875" style="1" bestFit="1" customWidth="1"/>
    <col min="8969" max="8969" width="13.1796875" style="1" bestFit="1" customWidth="1"/>
    <col min="8970" max="8970" width="11.1796875" style="1" customWidth="1"/>
    <col min="8971" max="8971" width="14.1796875" style="1" bestFit="1" customWidth="1"/>
    <col min="8972" max="8972" width="11.1796875" style="1" customWidth="1"/>
    <col min="8973" max="8973" width="12.81640625" style="1" customWidth="1"/>
    <col min="8974" max="8974" width="10.453125" style="1" bestFit="1" customWidth="1"/>
    <col min="8975" max="8975" width="7.81640625" style="1" customWidth="1"/>
    <col min="8976" max="8976" width="8.1796875" style="1" customWidth="1"/>
    <col min="8977" max="9213" width="9.1796875" style="1"/>
    <col min="9214" max="9214" width="9.1796875" style="1" bestFit="1"/>
    <col min="9215" max="9215" width="12.1796875" style="1" customWidth="1"/>
    <col min="9216" max="9217" width="9.1796875" style="1" bestFit="1"/>
    <col min="9218" max="9218" width="8.1796875" style="1" bestFit="1" customWidth="1"/>
    <col min="9219" max="9219" width="11.1796875" style="1" customWidth="1"/>
    <col min="9220" max="9220" width="13.1796875" style="1" customWidth="1"/>
    <col min="9221" max="9221" width="10.1796875" style="1" bestFit="1" customWidth="1"/>
    <col min="9222" max="9222" width="9.1796875" style="1" bestFit="1"/>
    <col min="9223" max="9223" width="14.1796875" style="1" bestFit="1" customWidth="1"/>
    <col min="9224" max="9224" width="8.1796875" style="1" bestFit="1" customWidth="1"/>
    <col min="9225" max="9225" width="13.1796875" style="1" bestFit="1" customWidth="1"/>
    <col min="9226" max="9226" width="11.1796875" style="1" customWidth="1"/>
    <col min="9227" max="9227" width="14.1796875" style="1" bestFit="1" customWidth="1"/>
    <col min="9228" max="9228" width="11.1796875" style="1" customWidth="1"/>
    <col min="9229" max="9229" width="12.81640625" style="1" customWidth="1"/>
    <col min="9230" max="9230" width="10.453125" style="1" bestFit="1" customWidth="1"/>
    <col min="9231" max="9231" width="7.81640625" style="1" customWidth="1"/>
    <col min="9232" max="9232" width="8.1796875" style="1" customWidth="1"/>
    <col min="9233" max="9469" width="9.1796875" style="1"/>
    <col min="9470" max="9470" width="9.1796875" style="1" bestFit="1"/>
    <col min="9471" max="9471" width="12.1796875" style="1" customWidth="1"/>
    <col min="9472" max="9473" width="9.1796875" style="1" bestFit="1"/>
    <col min="9474" max="9474" width="8.1796875" style="1" bestFit="1" customWidth="1"/>
    <col min="9475" max="9475" width="11.1796875" style="1" customWidth="1"/>
    <col min="9476" max="9476" width="13.1796875" style="1" customWidth="1"/>
    <col min="9477" max="9477" width="10.1796875" style="1" bestFit="1" customWidth="1"/>
    <col min="9478" max="9478" width="9.1796875" style="1" bestFit="1"/>
    <col min="9479" max="9479" width="14.1796875" style="1" bestFit="1" customWidth="1"/>
    <col min="9480" max="9480" width="8.1796875" style="1" bestFit="1" customWidth="1"/>
    <col min="9481" max="9481" width="13.1796875" style="1" bestFit="1" customWidth="1"/>
    <col min="9482" max="9482" width="11.1796875" style="1" customWidth="1"/>
    <col min="9483" max="9483" width="14.1796875" style="1" bestFit="1" customWidth="1"/>
    <col min="9484" max="9484" width="11.1796875" style="1" customWidth="1"/>
    <col min="9485" max="9485" width="12.81640625" style="1" customWidth="1"/>
    <col min="9486" max="9486" width="10.453125" style="1" bestFit="1" customWidth="1"/>
    <col min="9487" max="9487" width="7.81640625" style="1" customWidth="1"/>
    <col min="9488" max="9488" width="8.1796875" style="1" customWidth="1"/>
    <col min="9489" max="9725" width="9.1796875" style="1"/>
    <col min="9726" max="9726" width="9.1796875" style="1" bestFit="1"/>
    <col min="9727" max="9727" width="12.1796875" style="1" customWidth="1"/>
    <col min="9728" max="9729" width="9.1796875" style="1" bestFit="1"/>
    <col min="9730" max="9730" width="8.1796875" style="1" bestFit="1" customWidth="1"/>
    <col min="9731" max="9731" width="11.1796875" style="1" customWidth="1"/>
    <col min="9732" max="9732" width="13.1796875" style="1" customWidth="1"/>
    <col min="9733" max="9733" width="10.1796875" style="1" bestFit="1" customWidth="1"/>
    <col min="9734" max="9734" width="9.1796875" style="1" bestFit="1"/>
    <col min="9735" max="9735" width="14.1796875" style="1" bestFit="1" customWidth="1"/>
    <col min="9736" max="9736" width="8.1796875" style="1" bestFit="1" customWidth="1"/>
    <col min="9737" max="9737" width="13.1796875" style="1" bestFit="1" customWidth="1"/>
    <col min="9738" max="9738" width="11.1796875" style="1" customWidth="1"/>
    <col min="9739" max="9739" width="14.1796875" style="1" bestFit="1" customWidth="1"/>
    <col min="9740" max="9740" width="11.1796875" style="1" customWidth="1"/>
    <col min="9741" max="9741" width="12.81640625" style="1" customWidth="1"/>
    <col min="9742" max="9742" width="10.453125" style="1" bestFit="1" customWidth="1"/>
    <col min="9743" max="9743" width="7.81640625" style="1" customWidth="1"/>
    <col min="9744" max="9744" width="8.1796875" style="1" customWidth="1"/>
    <col min="9745" max="9981" width="9.1796875" style="1"/>
    <col min="9982" max="9982" width="9.1796875" style="1" bestFit="1"/>
    <col min="9983" max="9983" width="12.1796875" style="1" customWidth="1"/>
    <col min="9984" max="9985" width="9.1796875" style="1" bestFit="1"/>
    <col min="9986" max="9986" width="8.1796875" style="1" bestFit="1" customWidth="1"/>
    <col min="9987" max="9987" width="11.1796875" style="1" customWidth="1"/>
    <col min="9988" max="9988" width="13.1796875" style="1" customWidth="1"/>
    <col min="9989" max="9989" width="10.1796875" style="1" bestFit="1" customWidth="1"/>
    <col min="9990" max="9990" width="9.1796875" style="1" bestFit="1"/>
    <col min="9991" max="9991" width="14.1796875" style="1" bestFit="1" customWidth="1"/>
    <col min="9992" max="9992" width="8.1796875" style="1" bestFit="1" customWidth="1"/>
    <col min="9993" max="9993" width="13.1796875" style="1" bestFit="1" customWidth="1"/>
    <col min="9994" max="9994" width="11.1796875" style="1" customWidth="1"/>
    <col min="9995" max="9995" width="14.1796875" style="1" bestFit="1" customWidth="1"/>
    <col min="9996" max="9996" width="11.1796875" style="1" customWidth="1"/>
    <col min="9997" max="9997" width="12.81640625" style="1" customWidth="1"/>
    <col min="9998" max="9998" width="10.453125" style="1" bestFit="1" customWidth="1"/>
    <col min="9999" max="9999" width="7.81640625" style="1" customWidth="1"/>
    <col min="10000" max="10000" width="8.1796875" style="1" customWidth="1"/>
    <col min="10001" max="10237" width="9.1796875" style="1"/>
    <col min="10238" max="10238" width="9.1796875" style="1" bestFit="1"/>
    <col min="10239" max="10239" width="12.1796875" style="1" customWidth="1"/>
    <col min="10240" max="10241" width="9.1796875" style="1" bestFit="1"/>
    <col min="10242" max="10242" width="8.1796875" style="1" bestFit="1" customWidth="1"/>
    <col min="10243" max="10243" width="11.1796875" style="1" customWidth="1"/>
    <col min="10244" max="10244" width="13.1796875" style="1" customWidth="1"/>
    <col min="10245" max="10245" width="10.1796875" style="1" bestFit="1" customWidth="1"/>
    <col min="10246" max="10246" width="9.1796875" style="1" bestFit="1"/>
    <col min="10247" max="10247" width="14.1796875" style="1" bestFit="1" customWidth="1"/>
    <col min="10248" max="10248" width="8.1796875" style="1" bestFit="1" customWidth="1"/>
    <col min="10249" max="10249" width="13.1796875" style="1" bestFit="1" customWidth="1"/>
    <col min="10250" max="10250" width="11.1796875" style="1" customWidth="1"/>
    <col min="10251" max="10251" width="14.1796875" style="1" bestFit="1" customWidth="1"/>
    <col min="10252" max="10252" width="11.1796875" style="1" customWidth="1"/>
    <col min="10253" max="10253" width="12.81640625" style="1" customWidth="1"/>
    <col min="10254" max="10254" width="10.453125" style="1" bestFit="1" customWidth="1"/>
    <col min="10255" max="10255" width="7.81640625" style="1" customWidth="1"/>
    <col min="10256" max="10256" width="8.1796875" style="1" customWidth="1"/>
    <col min="10257" max="10493" width="9.1796875" style="1"/>
    <col min="10494" max="10494" width="9.1796875" style="1" bestFit="1"/>
    <col min="10495" max="10495" width="12.1796875" style="1" customWidth="1"/>
    <col min="10496" max="10497" width="9.1796875" style="1" bestFit="1"/>
    <col min="10498" max="10498" width="8.1796875" style="1" bestFit="1" customWidth="1"/>
    <col min="10499" max="10499" width="11.1796875" style="1" customWidth="1"/>
    <col min="10500" max="10500" width="13.1796875" style="1" customWidth="1"/>
    <col min="10501" max="10501" width="10.1796875" style="1" bestFit="1" customWidth="1"/>
    <col min="10502" max="10502" width="9.1796875" style="1" bestFit="1"/>
    <col min="10503" max="10503" width="14.1796875" style="1" bestFit="1" customWidth="1"/>
    <col min="10504" max="10504" width="8.1796875" style="1" bestFit="1" customWidth="1"/>
    <col min="10505" max="10505" width="13.1796875" style="1" bestFit="1" customWidth="1"/>
    <col min="10506" max="10506" width="11.1796875" style="1" customWidth="1"/>
    <col min="10507" max="10507" width="14.1796875" style="1" bestFit="1" customWidth="1"/>
    <col min="10508" max="10508" width="11.1796875" style="1" customWidth="1"/>
    <col min="10509" max="10509" width="12.81640625" style="1" customWidth="1"/>
    <col min="10510" max="10510" width="10.453125" style="1" bestFit="1" customWidth="1"/>
    <col min="10511" max="10511" width="7.81640625" style="1" customWidth="1"/>
    <col min="10512" max="10512" width="8.1796875" style="1" customWidth="1"/>
    <col min="10513" max="10749" width="9.1796875" style="1"/>
    <col min="10750" max="10750" width="9.1796875" style="1" bestFit="1"/>
    <col min="10751" max="10751" width="12.1796875" style="1" customWidth="1"/>
    <col min="10752" max="10753" width="9.1796875" style="1" bestFit="1"/>
    <col min="10754" max="10754" width="8.1796875" style="1" bestFit="1" customWidth="1"/>
    <col min="10755" max="10755" width="11.1796875" style="1" customWidth="1"/>
    <col min="10756" max="10756" width="13.1796875" style="1" customWidth="1"/>
    <col min="10757" max="10757" width="10.1796875" style="1" bestFit="1" customWidth="1"/>
    <col min="10758" max="10758" width="9.1796875" style="1" bestFit="1"/>
    <col min="10759" max="10759" width="14.1796875" style="1" bestFit="1" customWidth="1"/>
    <col min="10760" max="10760" width="8.1796875" style="1" bestFit="1" customWidth="1"/>
    <col min="10761" max="10761" width="13.1796875" style="1" bestFit="1" customWidth="1"/>
    <col min="10762" max="10762" width="11.1796875" style="1" customWidth="1"/>
    <col min="10763" max="10763" width="14.1796875" style="1" bestFit="1" customWidth="1"/>
    <col min="10764" max="10764" width="11.1796875" style="1" customWidth="1"/>
    <col min="10765" max="10765" width="12.81640625" style="1" customWidth="1"/>
    <col min="10766" max="10766" width="10.453125" style="1" bestFit="1" customWidth="1"/>
    <col min="10767" max="10767" width="7.81640625" style="1" customWidth="1"/>
    <col min="10768" max="10768" width="8.1796875" style="1" customWidth="1"/>
    <col min="10769" max="11005" width="9.1796875" style="1"/>
    <col min="11006" max="11006" width="9.1796875" style="1" bestFit="1"/>
    <col min="11007" max="11007" width="12.1796875" style="1" customWidth="1"/>
    <col min="11008" max="11009" width="9.1796875" style="1" bestFit="1"/>
    <col min="11010" max="11010" width="8.1796875" style="1" bestFit="1" customWidth="1"/>
    <col min="11011" max="11011" width="11.1796875" style="1" customWidth="1"/>
    <col min="11012" max="11012" width="13.1796875" style="1" customWidth="1"/>
    <col min="11013" max="11013" width="10.1796875" style="1" bestFit="1" customWidth="1"/>
    <col min="11014" max="11014" width="9.1796875" style="1" bestFit="1"/>
    <col min="11015" max="11015" width="14.1796875" style="1" bestFit="1" customWidth="1"/>
    <col min="11016" max="11016" width="8.1796875" style="1" bestFit="1" customWidth="1"/>
    <col min="11017" max="11017" width="13.1796875" style="1" bestFit="1" customWidth="1"/>
    <col min="11018" max="11018" width="11.1796875" style="1" customWidth="1"/>
    <col min="11019" max="11019" width="14.1796875" style="1" bestFit="1" customWidth="1"/>
    <col min="11020" max="11020" width="11.1796875" style="1" customWidth="1"/>
    <col min="11021" max="11021" width="12.81640625" style="1" customWidth="1"/>
    <col min="11022" max="11022" width="10.453125" style="1" bestFit="1" customWidth="1"/>
    <col min="11023" max="11023" width="7.81640625" style="1" customWidth="1"/>
    <col min="11024" max="11024" width="8.1796875" style="1" customWidth="1"/>
    <col min="11025" max="11261" width="9.1796875" style="1"/>
    <col min="11262" max="11262" width="9.1796875" style="1" bestFit="1"/>
    <col min="11263" max="11263" width="12.1796875" style="1" customWidth="1"/>
    <col min="11264" max="11265" width="9.1796875" style="1" bestFit="1"/>
    <col min="11266" max="11266" width="8.1796875" style="1" bestFit="1" customWidth="1"/>
    <col min="11267" max="11267" width="11.1796875" style="1" customWidth="1"/>
    <col min="11268" max="11268" width="13.1796875" style="1" customWidth="1"/>
    <col min="11269" max="11269" width="10.1796875" style="1" bestFit="1" customWidth="1"/>
    <col min="11270" max="11270" width="9.1796875" style="1" bestFit="1"/>
    <col min="11271" max="11271" width="14.1796875" style="1" bestFit="1" customWidth="1"/>
    <col min="11272" max="11272" width="8.1796875" style="1" bestFit="1" customWidth="1"/>
    <col min="11273" max="11273" width="13.1796875" style="1" bestFit="1" customWidth="1"/>
    <col min="11274" max="11274" width="11.1796875" style="1" customWidth="1"/>
    <col min="11275" max="11275" width="14.1796875" style="1" bestFit="1" customWidth="1"/>
    <col min="11276" max="11276" width="11.1796875" style="1" customWidth="1"/>
    <col min="11277" max="11277" width="12.81640625" style="1" customWidth="1"/>
    <col min="11278" max="11278" width="10.453125" style="1" bestFit="1" customWidth="1"/>
    <col min="11279" max="11279" width="7.81640625" style="1" customWidth="1"/>
    <col min="11280" max="11280" width="8.1796875" style="1" customWidth="1"/>
    <col min="11281" max="11517" width="9.1796875" style="1"/>
    <col min="11518" max="11518" width="9.1796875" style="1" bestFit="1"/>
    <col min="11519" max="11519" width="12.1796875" style="1" customWidth="1"/>
    <col min="11520" max="11521" width="9.1796875" style="1" bestFit="1"/>
    <col min="11522" max="11522" width="8.1796875" style="1" bestFit="1" customWidth="1"/>
    <col min="11523" max="11523" width="11.1796875" style="1" customWidth="1"/>
    <col min="11524" max="11524" width="13.1796875" style="1" customWidth="1"/>
    <col min="11525" max="11525" width="10.1796875" style="1" bestFit="1" customWidth="1"/>
    <col min="11526" max="11526" width="9.1796875" style="1" bestFit="1"/>
    <col min="11527" max="11527" width="14.1796875" style="1" bestFit="1" customWidth="1"/>
    <col min="11528" max="11528" width="8.1796875" style="1" bestFit="1" customWidth="1"/>
    <col min="11529" max="11529" width="13.1796875" style="1" bestFit="1" customWidth="1"/>
    <col min="11530" max="11530" width="11.1796875" style="1" customWidth="1"/>
    <col min="11531" max="11531" width="14.1796875" style="1" bestFit="1" customWidth="1"/>
    <col min="11532" max="11532" width="11.1796875" style="1" customWidth="1"/>
    <col min="11533" max="11533" width="12.81640625" style="1" customWidth="1"/>
    <col min="11534" max="11534" width="10.453125" style="1" bestFit="1" customWidth="1"/>
    <col min="11535" max="11535" width="7.81640625" style="1" customWidth="1"/>
    <col min="11536" max="11536" width="8.1796875" style="1" customWidth="1"/>
    <col min="11537" max="11773" width="9.1796875" style="1"/>
    <col min="11774" max="11774" width="9.1796875" style="1" bestFit="1"/>
    <col min="11775" max="11775" width="12.1796875" style="1" customWidth="1"/>
    <col min="11776" max="11777" width="9.1796875" style="1" bestFit="1"/>
    <col min="11778" max="11778" width="8.1796875" style="1" bestFit="1" customWidth="1"/>
    <col min="11779" max="11779" width="11.1796875" style="1" customWidth="1"/>
    <col min="11780" max="11780" width="13.1796875" style="1" customWidth="1"/>
    <col min="11781" max="11781" width="10.1796875" style="1" bestFit="1" customWidth="1"/>
    <col min="11782" max="11782" width="9.1796875" style="1" bestFit="1"/>
    <col min="11783" max="11783" width="14.1796875" style="1" bestFit="1" customWidth="1"/>
    <col min="11784" max="11784" width="8.1796875" style="1" bestFit="1" customWidth="1"/>
    <col min="11785" max="11785" width="13.1796875" style="1" bestFit="1" customWidth="1"/>
    <col min="11786" max="11786" width="11.1796875" style="1" customWidth="1"/>
    <col min="11787" max="11787" width="14.1796875" style="1" bestFit="1" customWidth="1"/>
    <col min="11788" max="11788" width="11.1796875" style="1" customWidth="1"/>
    <col min="11789" max="11789" width="12.81640625" style="1" customWidth="1"/>
    <col min="11790" max="11790" width="10.453125" style="1" bestFit="1" customWidth="1"/>
    <col min="11791" max="11791" width="7.81640625" style="1" customWidth="1"/>
    <col min="11792" max="11792" width="8.1796875" style="1" customWidth="1"/>
    <col min="11793" max="12029" width="9.1796875" style="1"/>
    <col min="12030" max="12030" width="9.1796875" style="1" bestFit="1"/>
    <col min="12031" max="12031" width="12.1796875" style="1" customWidth="1"/>
    <col min="12032" max="12033" width="9.1796875" style="1" bestFit="1"/>
    <col min="12034" max="12034" width="8.1796875" style="1" bestFit="1" customWidth="1"/>
    <col min="12035" max="12035" width="11.1796875" style="1" customWidth="1"/>
    <col min="12036" max="12036" width="13.1796875" style="1" customWidth="1"/>
    <col min="12037" max="12037" width="10.1796875" style="1" bestFit="1" customWidth="1"/>
    <col min="12038" max="12038" width="9.1796875" style="1" bestFit="1"/>
    <col min="12039" max="12039" width="14.1796875" style="1" bestFit="1" customWidth="1"/>
    <col min="12040" max="12040" width="8.1796875" style="1" bestFit="1" customWidth="1"/>
    <col min="12041" max="12041" width="13.1796875" style="1" bestFit="1" customWidth="1"/>
    <col min="12042" max="12042" width="11.1796875" style="1" customWidth="1"/>
    <col min="12043" max="12043" width="14.1796875" style="1" bestFit="1" customWidth="1"/>
    <col min="12044" max="12044" width="11.1796875" style="1" customWidth="1"/>
    <col min="12045" max="12045" width="12.81640625" style="1" customWidth="1"/>
    <col min="12046" max="12046" width="10.453125" style="1" bestFit="1" customWidth="1"/>
    <col min="12047" max="12047" width="7.81640625" style="1" customWidth="1"/>
    <col min="12048" max="12048" width="8.1796875" style="1" customWidth="1"/>
    <col min="12049" max="12285" width="9.1796875" style="1"/>
    <col min="12286" max="12286" width="9.1796875" style="1" bestFit="1"/>
    <col min="12287" max="12287" width="12.1796875" style="1" customWidth="1"/>
    <col min="12288" max="12289" width="9.1796875" style="1" bestFit="1"/>
    <col min="12290" max="12290" width="8.1796875" style="1" bestFit="1" customWidth="1"/>
    <col min="12291" max="12291" width="11.1796875" style="1" customWidth="1"/>
    <col min="12292" max="12292" width="13.1796875" style="1" customWidth="1"/>
    <col min="12293" max="12293" width="10.1796875" style="1" bestFit="1" customWidth="1"/>
    <col min="12294" max="12294" width="9.1796875" style="1" bestFit="1"/>
    <col min="12295" max="12295" width="14.1796875" style="1" bestFit="1" customWidth="1"/>
    <col min="12296" max="12296" width="8.1796875" style="1" bestFit="1" customWidth="1"/>
    <col min="12297" max="12297" width="13.1796875" style="1" bestFit="1" customWidth="1"/>
    <col min="12298" max="12298" width="11.1796875" style="1" customWidth="1"/>
    <col min="12299" max="12299" width="14.1796875" style="1" bestFit="1" customWidth="1"/>
    <col min="12300" max="12300" width="11.1796875" style="1" customWidth="1"/>
    <col min="12301" max="12301" width="12.81640625" style="1" customWidth="1"/>
    <col min="12302" max="12302" width="10.453125" style="1" bestFit="1" customWidth="1"/>
    <col min="12303" max="12303" width="7.81640625" style="1" customWidth="1"/>
    <col min="12304" max="12304" width="8.1796875" style="1" customWidth="1"/>
    <col min="12305" max="12541" width="9.1796875" style="1"/>
    <col min="12542" max="12542" width="9.1796875" style="1" bestFit="1"/>
    <col min="12543" max="12543" width="12.1796875" style="1" customWidth="1"/>
    <col min="12544" max="12545" width="9.1796875" style="1" bestFit="1"/>
    <col min="12546" max="12546" width="8.1796875" style="1" bestFit="1" customWidth="1"/>
    <col min="12547" max="12547" width="11.1796875" style="1" customWidth="1"/>
    <col min="12548" max="12548" width="13.1796875" style="1" customWidth="1"/>
    <col min="12549" max="12549" width="10.1796875" style="1" bestFit="1" customWidth="1"/>
    <col min="12550" max="12550" width="9.1796875" style="1" bestFit="1"/>
    <col min="12551" max="12551" width="14.1796875" style="1" bestFit="1" customWidth="1"/>
    <col min="12552" max="12552" width="8.1796875" style="1" bestFit="1" customWidth="1"/>
    <col min="12553" max="12553" width="13.1796875" style="1" bestFit="1" customWidth="1"/>
    <col min="12554" max="12554" width="11.1796875" style="1" customWidth="1"/>
    <col min="12555" max="12555" width="14.1796875" style="1" bestFit="1" customWidth="1"/>
    <col min="12556" max="12556" width="11.1796875" style="1" customWidth="1"/>
    <col min="12557" max="12557" width="12.81640625" style="1" customWidth="1"/>
    <col min="12558" max="12558" width="10.453125" style="1" bestFit="1" customWidth="1"/>
    <col min="12559" max="12559" width="7.81640625" style="1" customWidth="1"/>
    <col min="12560" max="12560" width="8.1796875" style="1" customWidth="1"/>
    <col min="12561" max="12797" width="9.1796875" style="1"/>
    <col min="12798" max="12798" width="9.1796875" style="1" bestFit="1"/>
    <col min="12799" max="12799" width="12.1796875" style="1" customWidth="1"/>
    <col min="12800" max="12801" width="9.1796875" style="1" bestFit="1"/>
    <col min="12802" max="12802" width="8.1796875" style="1" bestFit="1" customWidth="1"/>
    <col min="12803" max="12803" width="11.1796875" style="1" customWidth="1"/>
    <col min="12804" max="12804" width="13.1796875" style="1" customWidth="1"/>
    <col min="12805" max="12805" width="10.1796875" style="1" bestFit="1" customWidth="1"/>
    <col min="12806" max="12806" width="9.1796875" style="1" bestFit="1"/>
    <col min="12807" max="12807" width="14.1796875" style="1" bestFit="1" customWidth="1"/>
    <col min="12808" max="12808" width="8.1796875" style="1" bestFit="1" customWidth="1"/>
    <col min="12809" max="12809" width="13.1796875" style="1" bestFit="1" customWidth="1"/>
    <col min="12810" max="12810" width="11.1796875" style="1" customWidth="1"/>
    <col min="12811" max="12811" width="14.1796875" style="1" bestFit="1" customWidth="1"/>
    <col min="12812" max="12812" width="11.1796875" style="1" customWidth="1"/>
    <col min="12813" max="12813" width="12.81640625" style="1" customWidth="1"/>
    <col min="12814" max="12814" width="10.453125" style="1" bestFit="1" customWidth="1"/>
    <col min="12815" max="12815" width="7.81640625" style="1" customWidth="1"/>
    <col min="12816" max="12816" width="8.1796875" style="1" customWidth="1"/>
    <col min="12817" max="13053" width="9.1796875" style="1"/>
    <col min="13054" max="13054" width="9.1796875" style="1" bestFit="1"/>
    <col min="13055" max="13055" width="12.1796875" style="1" customWidth="1"/>
    <col min="13056" max="13057" width="9.1796875" style="1" bestFit="1"/>
    <col min="13058" max="13058" width="8.1796875" style="1" bestFit="1" customWidth="1"/>
    <col min="13059" max="13059" width="11.1796875" style="1" customWidth="1"/>
    <col min="13060" max="13060" width="13.1796875" style="1" customWidth="1"/>
    <col min="13061" max="13061" width="10.1796875" style="1" bestFit="1" customWidth="1"/>
    <col min="13062" max="13062" width="9.1796875" style="1" bestFit="1"/>
    <col min="13063" max="13063" width="14.1796875" style="1" bestFit="1" customWidth="1"/>
    <col min="13064" max="13064" width="8.1796875" style="1" bestFit="1" customWidth="1"/>
    <col min="13065" max="13065" width="13.1796875" style="1" bestFit="1" customWidth="1"/>
    <col min="13066" max="13066" width="11.1796875" style="1" customWidth="1"/>
    <col min="13067" max="13067" width="14.1796875" style="1" bestFit="1" customWidth="1"/>
    <col min="13068" max="13068" width="11.1796875" style="1" customWidth="1"/>
    <col min="13069" max="13069" width="12.81640625" style="1" customWidth="1"/>
    <col min="13070" max="13070" width="10.453125" style="1" bestFit="1" customWidth="1"/>
    <col min="13071" max="13071" width="7.81640625" style="1" customWidth="1"/>
    <col min="13072" max="13072" width="8.1796875" style="1" customWidth="1"/>
    <col min="13073" max="13309" width="9.1796875" style="1"/>
    <col min="13310" max="13310" width="9.1796875" style="1" bestFit="1"/>
    <col min="13311" max="13311" width="12.1796875" style="1" customWidth="1"/>
    <col min="13312" max="13313" width="9.1796875" style="1" bestFit="1"/>
    <col min="13314" max="13314" width="8.1796875" style="1" bestFit="1" customWidth="1"/>
    <col min="13315" max="13315" width="11.1796875" style="1" customWidth="1"/>
    <col min="13316" max="13316" width="13.1796875" style="1" customWidth="1"/>
    <col min="13317" max="13317" width="10.1796875" style="1" bestFit="1" customWidth="1"/>
    <col min="13318" max="13318" width="9.1796875" style="1" bestFit="1"/>
    <col min="13319" max="13319" width="14.1796875" style="1" bestFit="1" customWidth="1"/>
    <col min="13320" max="13320" width="8.1796875" style="1" bestFit="1" customWidth="1"/>
    <col min="13321" max="13321" width="13.1796875" style="1" bestFit="1" customWidth="1"/>
    <col min="13322" max="13322" width="11.1796875" style="1" customWidth="1"/>
    <col min="13323" max="13323" width="14.1796875" style="1" bestFit="1" customWidth="1"/>
    <col min="13324" max="13324" width="11.1796875" style="1" customWidth="1"/>
    <col min="13325" max="13325" width="12.81640625" style="1" customWidth="1"/>
    <col min="13326" max="13326" width="10.453125" style="1" bestFit="1" customWidth="1"/>
    <col min="13327" max="13327" width="7.81640625" style="1" customWidth="1"/>
    <col min="13328" max="13328" width="8.1796875" style="1" customWidth="1"/>
    <col min="13329" max="13565" width="9.1796875" style="1"/>
    <col min="13566" max="13566" width="9.1796875" style="1" bestFit="1"/>
    <col min="13567" max="13567" width="12.1796875" style="1" customWidth="1"/>
    <col min="13568" max="13569" width="9.1796875" style="1" bestFit="1"/>
    <col min="13570" max="13570" width="8.1796875" style="1" bestFit="1" customWidth="1"/>
    <col min="13571" max="13571" width="11.1796875" style="1" customWidth="1"/>
    <col min="13572" max="13572" width="13.1796875" style="1" customWidth="1"/>
    <col min="13573" max="13573" width="10.1796875" style="1" bestFit="1" customWidth="1"/>
    <col min="13574" max="13574" width="9.1796875" style="1" bestFit="1"/>
    <col min="13575" max="13575" width="14.1796875" style="1" bestFit="1" customWidth="1"/>
    <col min="13576" max="13576" width="8.1796875" style="1" bestFit="1" customWidth="1"/>
    <col min="13577" max="13577" width="13.1796875" style="1" bestFit="1" customWidth="1"/>
    <col min="13578" max="13578" width="11.1796875" style="1" customWidth="1"/>
    <col min="13579" max="13579" width="14.1796875" style="1" bestFit="1" customWidth="1"/>
    <col min="13580" max="13580" width="11.1796875" style="1" customWidth="1"/>
    <col min="13581" max="13581" width="12.81640625" style="1" customWidth="1"/>
    <col min="13582" max="13582" width="10.453125" style="1" bestFit="1" customWidth="1"/>
    <col min="13583" max="13583" width="7.81640625" style="1" customWidth="1"/>
    <col min="13584" max="13584" width="8.1796875" style="1" customWidth="1"/>
    <col min="13585" max="13821" width="9.1796875" style="1"/>
    <col min="13822" max="13822" width="9.1796875" style="1" bestFit="1"/>
    <col min="13823" max="13823" width="12.1796875" style="1" customWidth="1"/>
    <col min="13824" max="13825" width="9.1796875" style="1" bestFit="1"/>
    <col min="13826" max="13826" width="8.1796875" style="1" bestFit="1" customWidth="1"/>
    <col min="13827" max="13827" width="11.1796875" style="1" customWidth="1"/>
    <col min="13828" max="13828" width="13.1796875" style="1" customWidth="1"/>
    <col min="13829" max="13829" width="10.1796875" style="1" bestFit="1" customWidth="1"/>
    <col min="13830" max="13830" width="9.1796875" style="1" bestFit="1"/>
    <col min="13831" max="13831" width="14.1796875" style="1" bestFit="1" customWidth="1"/>
    <col min="13832" max="13832" width="8.1796875" style="1" bestFit="1" customWidth="1"/>
    <col min="13833" max="13833" width="13.1796875" style="1" bestFit="1" customWidth="1"/>
    <col min="13834" max="13834" width="11.1796875" style="1" customWidth="1"/>
    <col min="13835" max="13835" width="14.1796875" style="1" bestFit="1" customWidth="1"/>
    <col min="13836" max="13836" width="11.1796875" style="1" customWidth="1"/>
    <col min="13837" max="13837" width="12.81640625" style="1" customWidth="1"/>
    <col min="13838" max="13838" width="10.453125" style="1" bestFit="1" customWidth="1"/>
    <col min="13839" max="13839" width="7.81640625" style="1" customWidth="1"/>
    <col min="13840" max="13840" width="8.1796875" style="1" customWidth="1"/>
    <col min="13841" max="14077" width="9.1796875" style="1"/>
    <col min="14078" max="14078" width="9.1796875" style="1" bestFit="1"/>
    <col min="14079" max="14079" width="12.1796875" style="1" customWidth="1"/>
    <col min="14080" max="14081" width="9.1796875" style="1" bestFit="1"/>
    <col min="14082" max="14082" width="8.1796875" style="1" bestFit="1" customWidth="1"/>
    <col min="14083" max="14083" width="11.1796875" style="1" customWidth="1"/>
    <col min="14084" max="14084" width="13.1796875" style="1" customWidth="1"/>
    <col min="14085" max="14085" width="10.1796875" style="1" bestFit="1" customWidth="1"/>
    <col min="14086" max="14086" width="9.1796875" style="1" bestFit="1"/>
    <col min="14087" max="14087" width="14.1796875" style="1" bestFit="1" customWidth="1"/>
    <col min="14088" max="14088" width="8.1796875" style="1" bestFit="1" customWidth="1"/>
    <col min="14089" max="14089" width="13.1796875" style="1" bestFit="1" customWidth="1"/>
    <col min="14090" max="14090" width="11.1796875" style="1" customWidth="1"/>
    <col min="14091" max="14091" width="14.1796875" style="1" bestFit="1" customWidth="1"/>
    <col min="14092" max="14092" width="11.1796875" style="1" customWidth="1"/>
    <col min="14093" max="14093" width="12.81640625" style="1" customWidth="1"/>
    <col min="14094" max="14094" width="10.453125" style="1" bestFit="1" customWidth="1"/>
    <col min="14095" max="14095" width="7.81640625" style="1" customWidth="1"/>
    <col min="14096" max="14096" width="8.1796875" style="1" customWidth="1"/>
    <col min="14097" max="14333" width="9.1796875" style="1"/>
    <col min="14334" max="14334" width="9.1796875" style="1" bestFit="1"/>
    <col min="14335" max="14335" width="12.1796875" style="1" customWidth="1"/>
    <col min="14336" max="14337" width="9.1796875" style="1" bestFit="1"/>
    <col min="14338" max="14338" width="8.1796875" style="1" bestFit="1" customWidth="1"/>
    <col min="14339" max="14339" width="11.1796875" style="1" customWidth="1"/>
    <col min="14340" max="14340" width="13.1796875" style="1" customWidth="1"/>
    <col min="14341" max="14341" width="10.1796875" style="1" bestFit="1" customWidth="1"/>
    <col min="14342" max="14342" width="9.1796875" style="1" bestFit="1"/>
    <col min="14343" max="14343" width="14.1796875" style="1" bestFit="1" customWidth="1"/>
    <col min="14344" max="14344" width="8.1796875" style="1" bestFit="1" customWidth="1"/>
    <col min="14345" max="14345" width="13.1796875" style="1" bestFit="1" customWidth="1"/>
    <col min="14346" max="14346" width="11.1796875" style="1" customWidth="1"/>
    <col min="14347" max="14347" width="14.1796875" style="1" bestFit="1" customWidth="1"/>
    <col min="14348" max="14348" width="11.1796875" style="1" customWidth="1"/>
    <col min="14349" max="14349" width="12.81640625" style="1" customWidth="1"/>
    <col min="14350" max="14350" width="10.453125" style="1" bestFit="1" customWidth="1"/>
    <col min="14351" max="14351" width="7.81640625" style="1" customWidth="1"/>
    <col min="14352" max="14352" width="8.1796875" style="1" customWidth="1"/>
    <col min="14353" max="14589" width="9.1796875" style="1"/>
    <col min="14590" max="14590" width="9.1796875" style="1" bestFit="1"/>
    <col min="14591" max="14591" width="12.1796875" style="1" customWidth="1"/>
    <col min="14592" max="14593" width="9.1796875" style="1" bestFit="1"/>
    <col min="14594" max="14594" width="8.1796875" style="1" bestFit="1" customWidth="1"/>
    <col min="14595" max="14595" width="11.1796875" style="1" customWidth="1"/>
    <col min="14596" max="14596" width="13.1796875" style="1" customWidth="1"/>
    <col min="14597" max="14597" width="10.1796875" style="1" bestFit="1" customWidth="1"/>
    <col min="14598" max="14598" width="9.1796875" style="1" bestFit="1"/>
    <col min="14599" max="14599" width="14.1796875" style="1" bestFit="1" customWidth="1"/>
    <col min="14600" max="14600" width="8.1796875" style="1" bestFit="1" customWidth="1"/>
    <col min="14601" max="14601" width="13.1796875" style="1" bestFit="1" customWidth="1"/>
    <col min="14602" max="14602" width="11.1796875" style="1" customWidth="1"/>
    <col min="14603" max="14603" width="14.1796875" style="1" bestFit="1" customWidth="1"/>
    <col min="14604" max="14604" width="11.1796875" style="1" customWidth="1"/>
    <col min="14605" max="14605" width="12.81640625" style="1" customWidth="1"/>
    <col min="14606" max="14606" width="10.453125" style="1" bestFit="1" customWidth="1"/>
    <col min="14607" max="14607" width="7.81640625" style="1" customWidth="1"/>
    <col min="14608" max="14608" width="8.1796875" style="1" customWidth="1"/>
    <col min="14609" max="14845" width="9.1796875" style="1"/>
    <col min="14846" max="14846" width="9.1796875" style="1" bestFit="1"/>
    <col min="14847" max="14847" width="12.1796875" style="1" customWidth="1"/>
    <col min="14848" max="14849" width="9.1796875" style="1" bestFit="1"/>
    <col min="14850" max="14850" width="8.1796875" style="1" bestFit="1" customWidth="1"/>
    <col min="14851" max="14851" width="11.1796875" style="1" customWidth="1"/>
    <col min="14852" max="14852" width="13.1796875" style="1" customWidth="1"/>
    <col min="14853" max="14853" width="10.1796875" style="1" bestFit="1" customWidth="1"/>
    <col min="14854" max="14854" width="9.1796875" style="1" bestFit="1"/>
    <col min="14855" max="14855" width="14.1796875" style="1" bestFit="1" customWidth="1"/>
    <col min="14856" max="14856" width="8.1796875" style="1" bestFit="1" customWidth="1"/>
    <col min="14857" max="14857" width="13.1796875" style="1" bestFit="1" customWidth="1"/>
    <col min="14858" max="14858" width="11.1796875" style="1" customWidth="1"/>
    <col min="14859" max="14859" width="14.1796875" style="1" bestFit="1" customWidth="1"/>
    <col min="14860" max="14860" width="11.1796875" style="1" customWidth="1"/>
    <col min="14861" max="14861" width="12.81640625" style="1" customWidth="1"/>
    <col min="14862" max="14862" width="10.453125" style="1" bestFit="1" customWidth="1"/>
    <col min="14863" max="14863" width="7.81640625" style="1" customWidth="1"/>
    <col min="14864" max="14864" width="8.1796875" style="1" customWidth="1"/>
    <col min="14865" max="15101" width="9.1796875" style="1"/>
    <col min="15102" max="15102" width="9.1796875" style="1" bestFit="1"/>
    <col min="15103" max="15103" width="12.1796875" style="1" customWidth="1"/>
    <col min="15104" max="15105" width="9.1796875" style="1" bestFit="1"/>
    <col min="15106" max="15106" width="8.1796875" style="1" bestFit="1" customWidth="1"/>
    <col min="15107" max="15107" width="11.1796875" style="1" customWidth="1"/>
    <col min="15108" max="15108" width="13.1796875" style="1" customWidth="1"/>
    <col min="15109" max="15109" width="10.1796875" style="1" bestFit="1" customWidth="1"/>
    <col min="15110" max="15110" width="9.1796875" style="1" bestFit="1"/>
    <col min="15111" max="15111" width="14.1796875" style="1" bestFit="1" customWidth="1"/>
    <col min="15112" max="15112" width="8.1796875" style="1" bestFit="1" customWidth="1"/>
    <col min="15113" max="15113" width="13.1796875" style="1" bestFit="1" customWidth="1"/>
    <col min="15114" max="15114" width="11.1796875" style="1" customWidth="1"/>
    <col min="15115" max="15115" width="14.1796875" style="1" bestFit="1" customWidth="1"/>
    <col min="15116" max="15116" width="11.1796875" style="1" customWidth="1"/>
    <col min="15117" max="15117" width="12.81640625" style="1" customWidth="1"/>
    <col min="15118" max="15118" width="10.453125" style="1" bestFit="1" customWidth="1"/>
    <col min="15119" max="15119" width="7.81640625" style="1" customWidth="1"/>
    <col min="15120" max="15120" width="8.1796875" style="1" customWidth="1"/>
    <col min="15121" max="15357" width="9.1796875" style="1"/>
    <col min="15358" max="15358" width="9.1796875" style="1" bestFit="1"/>
    <col min="15359" max="15359" width="12.1796875" style="1" customWidth="1"/>
    <col min="15360" max="15361" width="9.1796875" style="1" bestFit="1"/>
    <col min="15362" max="15362" width="8.1796875" style="1" bestFit="1" customWidth="1"/>
    <col min="15363" max="15363" width="11.1796875" style="1" customWidth="1"/>
    <col min="15364" max="15364" width="13.1796875" style="1" customWidth="1"/>
    <col min="15365" max="15365" width="10.1796875" style="1" bestFit="1" customWidth="1"/>
    <col min="15366" max="15366" width="9.1796875" style="1" bestFit="1"/>
    <col min="15367" max="15367" width="14.1796875" style="1" bestFit="1" customWidth="1"/>
    <col min="15368" max="15368" width="8.1796875" style="1" bestFit="1" customWidth="1"/>
    <col min="15369" max="15369" width="13.1796875" style="1" bestFit="1" customWidth="1"/>
    <col min="15370" max="15370" width="11.1796875" style="1" customWidth="1"/>
    <col min="15371" max="15371" width="14.1796875" style="1" bestFit="1" customWidth="1"/>
    <col min="15372" max="15372" width="11.1796875" style="1" customWidth="1"/>
    <col min="15373" max="15373" width="12.81640625" style="1" customWidth="1"/>
    <col min="15374" max="15374" width="10.453125" style="1" bestFit="1" customWidth="1"/>
    <col min="15375" max="15375" width="7.81640625" style="1" customWidth="1"/>
    <col min="15376" max="15376" width="8.1796875" style="1" customWidth="1"/>
    <col min="15377" max="15613" width="9.1796875" style="1"/>
    <col min="15614" max="15614" width="9.1796875" style="1" bestFit="1"/>
    <col min="15615" max="15615" width="12.1796875" style="1" customWidth="1"/>
    <col min="15616" max="15617" width="9.1796875" style="1" bestFit="1"/>
    <col min="15618" max="15618" width="8.1796875" style="1" bestFit="1" customWidth="1"/>
    <col min="15619" max="15619" width="11.1796875" style="1" customWidth="1"/>
    <col min="15620" max="15620" width="13.1796875" style="1" customWidth="1"/>
    <col min="15621" max="15621" width="10.1796875" style="1" bestFit="1" customWidth="1"/>
    <col min="15622" max="15622" width="9.1796875" style="1" bestFit="1"/>
    <col min="15623" max="15623" width="14.1796875" style="1" bestFit="1" customWidth="1"/>
    <col min="15624" max="15624" width="8.1796875" style="1" bestFit="1" customWidth="1"/>
    <col min="15625" max="15625" width="13.1796875" style="1" bestFit="1" customWidth="1"/>
    <col min="15626" max="15626" width="11.1796875" style="1" customWidth="1"/>
    <col min="15627" max="15627" width="14.1796875" style="1" bestFit="1" customWidth="1"/>
    <col min="15628" max="15628" width="11.1796875" style="1" customWidth="1"/>
    <col min="15629" max="15629" width="12.81640625" style="1" customWidth="1"/>
    <col min="15630" max="15630" width="10.453125" style="1" bestFit="1" customWidth="1"/>
    <col min="15631" max="15631" width="7.81640625" style="1" customWidth="1"/>
    <col min="15632" max="15632" width="8.1796875" style="1" customWidth="1"/>
    <col min="15633" max="15869" width="9.1796875" style="1"/>
    <col min="15870" max="15870" width="9.1796875" style="1" bestFit="1"/>
    <col min="15871" max="15871" width="12.1796875" style="1" customWidth="1"/>
    <col min="15872" max="15873" width="9.1796875" style="1" bestFit="1"/>
    <col min="15874" max="15874" width="8.1796875" style="1" bestFit="1" customWidth="1"/>
    <col min="15875" max="15875" width="11.1796875" style="1" customWidth="1"/>
    <col min="15876" max="15876" width="13.1796875" style="1" customWidth="1"/>
    <col min="15877" max="15877" width="10.1796875" style="1" bestFit="1" customWidth="1"/>
    <col min="15878" max="15878" width="9.1796875" style="1" bestFit="1"/>
    <col min="15879" max="15879" width="14.1796875" style="1" bestFit="1" customWidth="1"/>
    <col min="15880" max="15880" width="8.1796875" style="1" bestFit="1" customWidth="1"/>
    <col min="15881" max="15881" width="13.1796875" style="1" bestFit="1" customWidth="1"/>
    <col min="15882" max="15882" width="11.1796875" style="1" customWidth="1"/>
    <col min="15883" max="15883" width="14.1796875" style="1" bestFit="1" customWidth="1"/>
    <col min="15884" max="15884" width="11.1796875" style="1" customWidth="1"/>
    <col min="15885" max="15885" width="12.81640625" style="1" customWidth="1"/>
    <col min="15886" max="15886" width="10.453125" style="1" bestFit="1" customWidth="1"/>
    <col min="15887" max="15887" width="7.81640625" style="1" customWidth="1"/>
    <col min="15888" max="15888" width="8.1796875" style="1" customWidth="1"/>
    <col min="15889" max="16125" width="9.1796875" style="1"/>
    <col min="16126" max="16126" width="9.1796875" style="1" bestFit="1"/>
    <col min="16127" max="16127" width="12.1796875" style="1" customWidth="1"/>
    <col min="16128" max="16129" width="9.1796875" style="1" bestFit="1"/>
    <col min="16130" max="16130" width="8.1796875" style="1" bestFit="1" customWidth="1"/>
    <col min="16131" max="16131" width="11.1796875" style="1" customWidth="1"/>
    <col min="16132" max="16132" width="13.1796875" style="1" customWidth="1"/>
    <col min="16133" max="16133" width="10.1796875" style="1" bestFit="1" customWidth="1"/>
    <col min="16134" max="16134" width="9.1796875" style="1" bestFit="1"/>
    <col min="16135" max="16135" width="14.1796875" style="1" bestFit="1" customWidth="1"/>
    <col min="16136" max="16136" width="8.1796875" style="1" bestFit="1" customWidth="1"/>
    <col min="16137" max="16137" width="13.1796875" style="1" bestFit="1" customWidth="1"/>
    <col min="16138" max="16138" width="11.1796875" style="1" customWidth="1"/>
    <col min="16139" max="16139" width="14.1796875" style="1" bestFit="1" customWidth="1"/>
    <col min="16140" max="16140" width="11.1796875" style="1" customWidth="1"/>
    <col min="16141" max="16141" width="12.81640625" style="1" customWidth="1"/>
    <col min="16142" max="16142" width="10.453125" style="1" bestFit="1" customWidth="1"/>
    <col min="16143" max="16143" width="7.81640625" style="1" customWidth="1"/>
    <col min="16144" max="16144" width="8.1796875" style="1" customWidth="1"/>
    <col min="16145" max="16384" width="9.1796875" style="1"/>
  </cols>
  <sheetData>
    <row r="1" spans="1:23" ht="23.5" x14ac:dyDescent="0.35">
      <c r="A1" s="125" t="s">
        <v>543</v>
      </c>
    </row>
    <row r="2" spans="1:23" x14ac:dyDescent="0.35">
      <c r="A2" s="126" t="s">
        <v>19</v>
      </c>
    </row>
    <row r="3" spans="1:23" x14ac:dyDescent="0.35">
      <c r="A3" s="126" t="s">
        <v>66</v>
      </c>
    </row>
    <row r="4" spans="1:23" x14ac:dyDescent="0.35">
      <c r="A4" s="126" t="s">
        <v>67</v>
      </c>
    </row>
    <row r="5" spans="1:23" x14ac:dyDescent="0.35">
      <c r="A5" s="126" t="s">
        <v>559</v>
      </c>
    </row>
    <row r="6" spans="1:23" x14ac:dyDescent="0.35">
      <c r="A6" s="127"/>
      <c r="B6" s="21" t="s">
        <v>528</v>
      </c>
      <c r="C6" s="22"/>
      <c r="D6" s="22"/>
      <c r="E6" s="22"/>
      <c r="F6" s="22"/>
      <c r="G6" s="62"/>
      <c r="H6" s="22"/>
      <c r="I6" s="22"/>
      <c r="J6" s="23"/>
      <c r="K6" s="62" t="s">
        <v>529</v>
      </c>
      <c r="L6" s="22"/>
      <c r="M6" s="67"/>
      <c r="N6" s="62"/>
      <c r="O6" s="22"/>
      <c r="P6" s="22"/>
      <c r="Q6" s="67"/>
      <c r="R6" s="67"/>
      <c r="S6" s="67"/>
      <c r="T6" s="68"/>
      <c r="U6" s="22" t="s">
        <v>527</v>
      </c>
      <c r="V6" s="67"/>
      <c r="W6" s="68"/>
    </row>
    <row r="7" spans="1:23" ht="62" x14ac:dyDescent="0.35">
      <c r="A7" s="128" t="s">
        <v>68</v>
      </c>
      <c r="B7" s="71" t="s">
        <v>542</v>
      </c>
      <c r="C7" s="72" t="s">
        <v>544</v>
      </c>
      <c r="D7" s="73" t="s">
        <v>545</v>
      </c>
      <c r="E7" s="72" t="s">
        <v>546</v>
      </c>
      <c r="F7" s="72" t="s">
        <v>547</v>
      </c>
      <c r="G7" s="73" t="s">
        <v>548</v>
      </c>
      <c r="H7" s="72" t="s">
        <v>549</v>
      </c>
      <c r="I7" s="72" t="s">
        <v>550</v>
      </c>
      <c r="J7" s="122" t="s">
        <v>64</v>
      </c>
      <c r="K7" s="75" t="s">
        <v>524</v>
      </c>
      <c r="L7" s="81" t="s">
        <v>578</v>
      </c>
      <c r="M7" s="72" t="s">
        <v>579</v>
      </c>
      <c r="N7" s="73" t="s">
        <v>558</v>
      </c>
      <c r="O7" s="72" t="s">
        <v>525</v>
      </c>
      <c r="P7" s="72" t="s">
        <v>526</v>
      </c>
      <c r="Q7" s="73" t="s">
        <v>530</v>
      </c>
      <c r="R7" s="72" t="s">
        <v>551</v>
      </c>
      <c r="S7" s="72" t="s">
        <v>552</v>
      </c>
      <c r="T7" s="122" t="s">
        <v>65</v>
      </c>
      <c r="U7" s="72" t="s">
        <v>553</v>
      </c>
      <c r="V7" s="72" t="s">
        <v>554</v>
      </c>
      <c r="W7" s="122" t="s">
        <v>527</v>
      </c>
    </row>
    <row r="8" spans="1:23" x14ac:dyDescent="0.35">
      <c r="A8" s="129" t="s">
        <v>76</v>
      </c>
      <c r="B8" s="105" t="s">
        <v>557</v>
      </c>
      <c r="C8" s="105" t="s">
        <v>557</v>
      </c>
      <c r="D8" s="45">
        <v>5213</v>
      </c>
      <c r="E8" s="105" t="s">
        <v>557</v>
      </c>
      <c r="F8" s="105" t="s">
        <v>557</v>
      </c>
      <c r="G8" s="45">
        <v>1445</v>
      </c>
      <c r="H8" s="42">
        <v>552</v>
      </c>
      <c r="I8" s="46">
        <v>99</v>
      </c>
      <c r="J8" s="123">
        <v>7309</v>
      </c>
      <c r="K8" s="69">
        <v>2761</v>
      </c>
      <c r="L8" s="107" t="s">
        <v>557</v>
      </c>
      <c r="M8" s="107" t="s">
        <v>557</v>
      </c>
      <c r="N8" s="45">
        <v>0</v>
      </c>
      <c r="O8" s="105" t="s">
        <v>557</v>
      </c>
      <c r="P8" s="107" t="s">
        <v>557</v>
      </c>
      <c r="Q8" s="45">
        <v>2825</v>
      </c>
      <c r="R8" s="42">
        <v>2612</v>
      </c>
      <c r="S8" s="42">
        <v>1688</v>
      </c>
      <c r="T8" s="123">
        <v>9886</v>
      </c>
      <c r="U8" s="42">
        <v>1787</v>
      </c>
      <c r="V8" s="42">
        <v>15408</v>
      </c>
      <c r="W8" s="124">
        <v>17195</v>
      </c>
    </row>
    <row r="9" spans="1:23" x14ac:dyDescent="0.35">
      <c r="A9" s="130" t="s">
        <v>77</v>
      </c>
      <c r="B9" s="105" t="s">
        <v>557</v>
      </c>
      <c r="C9" s="105" t="s">
        <v>557</v>
      </c>
      <c r="D9" s="45">
        <v>5523</v>
      </c>
      <c r="E9" s="105" t="s">
        <v>557</v>
      </c>
      <c r="F9" s="105" t="s">
        <v>557</v>
      </c>
      <c r="G9" s="45">
        <v>1461</v>
      </c>
      <c r="H9" s="42">
        <v>427</v>
      </c>
      <c r="I9" s="46">
        <v>100</v>
      </c>
      <c r="J9" s="123">
        <v>7511</v>
      </c>
      <c r="K9" s="69">
        <v>2609</v>
      </c>
      <c r="L9" s="107" t="s">
        <v>557</v>
      </c>
      <c r="M9" s="107" t="s">
        <v>557</v>
      </c>
      <c r="N9" s="45">
        <v>0</v>
      </c>
      <c r="O9" s="105" t="s">
        <v>557</v>
      </c>
      <c r="P9" s="107" t="s">
        <v>557</v>
      </c>
      <c r="Q9" s="45">
        <v>2619</v>
      </c>
      <c r="R9" s="42">
        <v>2678</v>
      </c>
      <c r="S9" s="42">
        <v>1733</v>
      </c>
      <c r="T9" s="123">
        <v>9639</v>
      </c>
      <c r="U9" s="42">
        <v>1833</v>
      </c>
      <c r="V9" s="42">
        <v>15317</v>
      </c>
      <c r="W9" s="124">
        <v>17150</v>
      </c>
    </row>
    <row r="10" spans="1:23" x14ac:dyDescent="0.35">
      <c r="A10" s="130" t="s">
        <v>78</v>
      </c>
      <c r="B10" s="105" t="s">
        <v>557</v>
      </c>
      <c r="C10" s="105" t="s">
        <v>557</v>
      </c>
      <c r="D10" s="45">
        <v>4845</v>
      </c>
      <c r="E10" s="105" t="s">
        <v>557</v>
      </c>
      <c r="F10" s="105" t="s">
        <v>557</v>
      </c>
      <c r="G10" s="45">
        <v>1347</v>
      </c>
      <c r="H10" s="42">
        <v>429</v>
      </c>
      <c r="I10" s="46">
        <v>100</v>
      </c>
      <c r="J10" s="123">
        <v>6721</v>
      </c>
      <c r="K10" s="69">
        <v>2564</v>
      </c>
      <c r="L10" s="107" t="s">
        <v>557</v>
      </c>
      <c r="M10" s="107" t="s">
        <v>557</v>
      </c>
      <c r="N10" s="45">
        <v>0</v>
      </c>
      <c r="O10" s="105" t="s">
        <v>557</v>
      </c>
      <c r="P10" s="107" t="s">
        <v>557</v>
      </c>
      <c r="Q10" s="45">
        <v>2499</v>
      </c>
      <c r="R10" s="42">
        <v>2482</v>
      </c>
      <c r="S10" s="42">
        <v>1703</v>
      </c>
      <c r="T10" s="123">
        <v>9248</v>
      </c>
      <c r="U10" s="42">
        <v>1803</v>
      </c>
      <c r="V10" s="42">
        <v>14166</v>
      </c>
      <c r="W10" s="124">
        <v>15969</v>
      </c>
    </row>
    <row r="11" spans="1:23" x14ac:dyDescent="0.35">
      <c r="A11" s="130" t="s">
        <v>79</v>
      </c>
      <c r="B11" s="105" t="s">
        <v>557</v>
      </c>
      <c r="C11" s="105" t="s">
        <v>557</v>
      </c>
      <c r="D11" s="45">
        <v>5494</v>
      </c>
      <c r="E11" s="105" t="s">
        <v>557</v>
      </c>
      <c r="F11" s="105" t="s">
        <v>557</v>
      </c>
      <c r="G11" s="45">
        <v>1031</v>
      </c>
      <c r="H11" s="42">
        <v>470</v>
      </c>
      <c r="I11" s="46">
        <v>100</v>
      </c>
      <c r="J11" s="123">
        <v>7095</v>
      </c>
      <c r="K11" s="69">
        <v>2390</v>
      </c>
      <c r="L11" s="107" t="s">
        <v>557</v>
      </c>
      <c r="M11" s="107" t="s">
        <v>557</v>
      </c>
      <c r="N11" s="45">
        <v>0</v>
      </c>
      <c r="O11" s="105" t="s">
        <v>557</v>
      </c>
      <c r="P11" s="107" t="s">
        <v>557</v>
      </c>
      <c r="Q11" s="45">
        <v>2384</v>
      </c>
      <c r="R11" s="42">
        <v>2831</v>
      </c>
      <c r="S11" s="42">
        <v>1540</v>
      </c>
      <c r="T11" s="123">
        <v>9145</v>
      </c>
      <c r="U11" s="42">
        <v>1640</v>
      </c>
      <c r="V11" s="42">
        <v>14600</v>
      </c>
      <c r="W11" s="124">
        <v>16240</v>
      </c>
    </row>
    <row r="12" spans="1:23" x14ac:dyDescent="0.35">
      <c r="A12" s="130" t="s">
        <v>80</v>
      </c>
      <c r="B12" s="105" t="s">
        <v>557</v>
      </c>
      <c r="C12" s="105" t="s">
        <v>557</v>
      </c>
      <c r="D12" s="45">
        <v>5595</v>
      </c>
      <c r="E12" s="105" t="s">
        <v>557</v>
      </c>
      <c r="F12" s="105" t="s">
        <v>557</v>
      </c>
      <c r="G12" s="45">
        <v>1273</v>
      </c>
      <c r="H12" s="42">
        <v>439</v>
      </c>
      <c r="I12" s="46">
        <v>100</v>
      </c>
      <c r="J12" s="123">
        <v>7407</v>
      </c>
      <c r="K12" s="69">
        <v>2271</v>
      </c>
      <c r="L12" s="107" t="s">
        <v>557</v>
      </c>
      <c r="M12" s="107" t="s">
        <v>557</v>
      </c>
      <c r="N12" s="45">
        <v>0</v>
      </c>
      <c r="O12" s="105" t="s">
        <v>557</v>
      </c>
      <c r="P12" s="107" t="s">
        <v>557</v>
      </c>
      <c r="Q12" s="45">
        <v>2471</v>
      </c>
      <c r="R12" s="42">
        <v>3121</v>
      </c>
      <c r="S12" s="42">
        <v>1361</v>
      </c>
      <c r="T12" s="123">
        <v>9224</v>
      </c>
      <c r="U12" s="42">
        <v>1461</v>
      </c>
      <c r="V12" s="42">
        <v>15170</v>
      </c>
      <c r="W12" s="124">
        <v>16631</v>
      </c>
    </row>
    <row r="13" spans="1:23" x14ac:dyDescent="0.35">
      <c r="A13" s="130" t="s">
        <v>81</v>
      </c>
      <c r="B13" s="105" t="s">
        <v>557</v>
      </c>
      <c r="C13" s="105" t="s">
        <v>557</v>
      </c>
      <c r="D13" s="45">
        <v>4927</v>
      </c>
      <c r="E13" s="105" t="s">
        <v>557</v>
      </c>
      <c r="F13" s="105" t="s">
        <v>557</v>
      </c>
      <c r="G13" s="45">
        <v>956</v>
      </c>
      <c r="H13" s="42">
        <v>520</v>
      </c>
      <c r="I13" s="46">
        <v>100</v>
      </c>
      <c r="J13" s="123">
        <v>6503</v>
      </c>
      <c r="K13" s="69">
        <v>2250</v>
      </c>
      <c r="L13" s="107" t="s">
        <v>557</v>
      </c>
      <c r="M13" s="107" t="s">
        <v>557</v>
      </c>
      <c r="N13" s="45">
        <v>0</v>
      </c>
      <c r="O13" s="105" t="s">
        <v>557</v>
      </c>
      <c r="P13" s="107" t="s">
        <v>557</v>
      </c>
      <c r="Q13" s="45">
        <v>2434</v>
      </c>
      <c r="R13" s="42">
        <v>2843</v>
      </c>
      <c r="S13" s="42">
        <v>1559</v>
      </c>
      <c r="T13" s="123">
        <v>9086</v>
      </c>
      <c r="U13" s="42">
        <v>1659</v>
      </c>
      <c r="V13" s="42">
        <v>13930</v>
      </c>
      <c r="W13" s="124">
        <v>15589</v>
      </c>
    </row>
    <row r="14" spans="1:23" x14ac:dyDescent="0.35">
      <c r="A14" s="130" t="s">
        <v>82</v>
      </c>
      <c r="B14" s="105" t="s">
        <v>557</v>
      </c>
      <c r="C14" s="105" t="s">
        <v>557</v>
      </c>
      <c r="D14" s="45">
        <v>5128</v>
      </c>
      <c r="E14" s="105" t="s">
        <v>557</v>
      </c>
      <c r="F14" s="105" t="s">
        <v>557</v>
      </c>
      <c r="G14" s="45">
        <v>1556</v>
      </c>
      <c r="H14" s="42">
        <v>369</v>
      </c>
      <c r="I14" s="46">
        <v>100</v>
      </c>
      <c r="J14" s="123">
        <v>7153</v>
      </c>
      <c r="K14" s="69">
        <v>2231</v>
      </c>
      <c r="L14" s="107" t="s">
        <v>557</v>
      </c>
      <c r="M14" s="107" t="s">
        <v>557</v>
      </c>
      <c r="N14" s="45">
        <v>0</v>
      </c>
      <c r="O14" s="105" t="s">
        <v>557</v>
      </c>
      <c r="P14" s="107" t="s">
        <v>557</v>
      </c>
      <c r="Q14" s="45">
        <v>2414</v>
      </c>
      <c r="R14" s="42">
        <v>3166</v>
      </c>
      <c r="S14" s="42">
        <v>1494</v>
      </c>
      <c r="T14" s="123">
        <v>9305</v>
      </c>
      <c r="U14" s="42">
        <v>1594</v>
      </c>
      <c r="V14" s="42">
        <v>14864</v>
      </c>
      <c r="W14" s="124">
        <v>16458</v>
      </c>
    </row>
    <row r="15" spans="1:23" x14ac:dyDescent="0.35">
      <c r="A15" s="130" t="s">
        <v>83</v>
      </c>
      <c r="B15" s="105" t="s">
        <v>557</v>
      </c>
      <c r="C15" s="105" t="s">
        <v>557</v>
      </c>
      <c r="D15" s="45">
        <v>5154</v>
      </c>
      <c r="E15" s="105" t="s">
        <v>557</v>
      </c>
      <c r="F15" s="105" t="s">
        <v>557</v>
      </c>
      <c r="G15" s="45">
        <v>1178</v>
      </c>
      <c r="H15" s="42">
        <v>442</v>
      </c>
      <c r="I15" s="46">
        <v>100</v>
      </c>
      <c r="J15" s="123">
        <v>6874</v>
      </c>
      <c r="K15" s="69">
        <v>2321</v>
      </c>
      <c r="L15" s="107" t="s">
        <v>557</v>
      </c>
      <c r="M15" s="107" t="s">
        <v>557</v>
      </c>
      <c r="N15" s="45">
        <v>0</v>
      </c>
      <c r="O15" s="105" t="s">
        <v>557</v>
      </c>
      <c r="P15" s="107" t="s">
        <v>557</v>
      </c>
      <c r="Q15" s="45">
        <v>2499</v>
      </c>
      <c r="R15" s="42">
        <v>3203</v>
      </c>
      <c r="S15" s="42">
        <v>1494</v>
      </c>
      <c r="T15" s="123">
        <v>9517</v>
      </c>
      <c r="U15" s="42">
        <v>1594</v>
      </c>
      <c r="V15" s="42">
        <v>14797</v>
      </c>
      <c r="W15" s="124">
        <v>16391</v>
      </c>
    </row>
    <row r="16" spans="1:23" x14ac:dyDescent="0.35">
      <c r="A16" s="130" t="s">
        <v>84</v>
      </c>
      <c r="B16" s="105" t="s">
        <v>557</v>
      </c>
      <c r="C16" s="105" t="s">
        <v>557</v>
      </c>
      <c r="D16" s="45">
        <v>5344</v>
      </c>
      <c r="E16" s="105" t="s">
        <v>557</v>
      </c>
      <c r="F16" s="105" t="s">
        <v>557</v>
      </c>
      <c r="G16" s="45">
        <v>1170</v>
      </c>
      <c r="H16" s="42">
        <v>556</v>
      </c>
      <c r="I16" s="46">
        <v>100</v>
      </c>
      <c r="J16" s="123">
        <v>7170</v>
      </c>
      <c r="K16" s="69">
        <v>2290</v>
      </c>
      <c r="L16" s="107" t="s">
        <v>557</v>
      </c>
      <c r="M16" s="107" t="s">
        <v>557</v>
      </c>
      <c r="N16" s="45">
        <v>0</v>
      </c>
      <c r="O16" s="105" t="s">
        <v>557</v>
      </c>
      <c r="P16" s="107" t="s">
        <v>557</v>
      </c>
      <c r="Q16" s="45">
        <v>2475</v>
      </c>
      <c r="R16" s="42">
        <v>3173</v>
      </c>
      <c r="S16" s="42">
        <v>1455</v>
      </c>
      <c r="T16" s="123">
        <v>9393</v>
      </c>
      <c r="U16" s="42">
        <v>1555</v>
      </c>
      <c r="V16" s="42">
        <v>15008</v>
      </c>
      <c r="W16" s="124">
        <v>16563</v>
      </c>
    </row>
    <row r="17" spans="1:23" x14ac:dyDescent="0.35">
      <c r="A17" s="130" t="s">
        <v>85</v>
      </c>
      <c r="B17" s="105" t="s">
        <v>557</v>
      </c>
      <c r="C17" s="105" t="s">
        <v>557</v>
      </c>
      <c r="D17" s="45">
        <v>5364</v>
      </c>
      <c r="E17" s="105" t="s">
        <v>557</v>
      </c>
      <c r="F17" s="105" t="s">
        <v>557</v>
      </c>
      <c r="G17" s="45">
        <v>1160</v>
      </c>
      <c r="H17" s="42">
        <v>458</v>
      </c>
      <c r="I17" s="46">
        <v>75</v>
      </c>
      <c r="J17" s="123">
        <v>7057</v>
      </c>
      <c r="K17" s="69">
        <v>2391</v>
      </c>
      <c r="L17" s="107" t="s">
        <v>557</v>
      </c>
      <c r="M17" s="107" t="s">
        <v>557</v>
      </c>
      <c r="N17" s="45">
        <v>0</v>
      </c>
      <c r="O17" s="105" t="s">
        <v>557</v>
      </c>
      <c r="P17" s="107" t="s">
        <v>557</v>
      </c>
      <c r="Q17" s="45">
        <v>2554</v>
      </c>
      <c r="R17" s="42">
        <v>3108</v>
      </c>
      <c r="S17" s="42">
        <v>1534</v>
      </c>
      <c r="T17" s="123">
        <v>9587</v>
      </c>
      <c r="U17" s="42">
        <v>1609</v>
      </c>
      <c r="V17" s="42">
        <v>15035</v>
      </c>
      <c r="W17" s="124">
        <v>16644</v>
      </c>
    </row>
    <row r="18" spans="1:23" x14ac:dyDescent="0.35">
      <c r="A18" s="130" t="s">
        <v>86</v>
      </c>
      <c r="B18" s="105" t="s">
        <v>557</v>
      </c>
      <c r="C18" s="105" t="s">
        <v>557</v>
      </c>
      <c r="D18" s="45">
        <v>5327</v>
      </c>
      <c r="E18" s="105" t="s">
        <v>557</v>
      </c>
      <c r="F18" s="105" t="s">
        <v>557</v>
      </c>
      <c r="G18" s="45">
        <v>1131</v>
      </c>
      <c r="H18" s="42">
        <v>655</v>
      </c>
      <c r="I18" s="46">
        <v>75</v>
      </c>
      <c r="J18" s="123">
        <v>7188</v>
      </c>
      <c r="K18" s="69">
        <v>2646</v>
      </c>
      <c r="L18" s="107" t="s">
        <v>557</v>
      </c>
      <c r="M18" s="107" t="s">
        <v>557</v>
      </c>
      <c r="N18" s="45">
        <v>0</v>
      </c>
      <c r="O18" s="105" t="s">
        <v>557</v>
      </c>
      <c r="P18" s="107" t="s">
        <v>557</v>
      </c>
      <c r="Q18" s="45">
        <v>2557</v>
      </c>
      <c r="R18" s="42">
        <v>2850</v>
      </c>
      <c r="S18" s="42">
        <v>1534</v>
      </c>
      <c r="T18" s="123">
        <v>9587</v>
      </c>
      <c r="U18" s="42">
        <v>1609</v>
      </c>
      <c r="V18" s="42">
        <v>15166</v>
      </c>
      <c r="W18" s="124">
        <v>16775</v>
      </c>
    </row>
    <row r="19" spans="1:23" x14ac:dyDescent="0.35">
      <c r="A19" s="130" t="s">
        <v>87</v>
      </c>
      <c r="B19" s="105" t="s">
        <v>557</v>
      </c>
      <c r="C19" s="105" t="s">
        <v>557</v>
      </c>
      <c r="D19" s="45">
        <v>5076</v>
      </c>
      <c r="E19" s="105" t="s">
        <v>557</v>
      </c>
      <c r="F19" s="105" t="s">
        <v>557</v>
      </c>
      <c r="G19" s="45">
        <v>1003</v>
      </c>
      <c r="H19" s="42">
        <v>588</v>
      </c>
      <c r="I19" s="46">
        <v>74</v>
      </c>
      <c r="J19" s="123">
        <v>6741</v>
      </c>
      <c r="K19" s="69">
        <v>2482</v>
      </c>
      <c r="L19" s="107" t="s">
        <v>557</v>
      </c>
      <c r="M19" s="107" t="s">
        <v>557</v>
      </c>
      <c r="N19" s="45">
        <v>0</v>
      </c>
      <c r="O19" s="105" t="s">
        <v>557</v>
      </c>
      <c r="P19" s="107" t="s">
        <v>557</v>
      </c>
      <c r="Q19" s="45">
        <v>2444</v>
      </c>
      <c r="R19" s="42">
        <v>3051</v>
      </c>
      <c r="S19" s="42">
        <v>1534</v>
      </c>
      <c r="T19" s="123">
        <v>9511</v>
      </c>
      <c r="U19" s="42">
        <v>1608</v>
      </c>
      <c r="V19" s="42">
        <v>14644</v>
      </c>
      <c r="W19" s="124">
        <v>16252</v>
      </c>
    </row>
    <row r="20" spans="1:23" x14ac:dyDescent="0.35">
      <c r="A20" s="130" t="s">
        <v>88</v>
      </c>
      <c r="B20" s="105" t="s">
        <v>557</v>
      </c>
      <c r="C20" s="105" t="s">
        <v>557</v>
      </c>
      <c r="D20" s="45">
        <v>5137</v>
      </c>
      <c r="E20" s="105" t="s">
        <v>557</v>
      </c>
      <c r="F20" s="105" t="s">
        <v>557</v>
      </c>
      <c r="G20" s="45">
        <v>1283</v>
      </c>
      <c r="H20" s="42">
        <v>468</v>
      </c>
      <c r="I20" s="46">
        <v>75</v>
      </c>
      <c r="J20" s="123">
        <v>6963</v>
      </c>
      <c r="K20" s="69">
        <v>2706</v>
      </c>
      <c r="L20" s="107" t="s">
        <v>557</v>
      </c>
      <c r="M20" s="107" t="s">
        <v>557</v>
      </c>
      <c r="N20" s="45">
        <v>0</v>
      </c>
      <c r="O20" s="105" t="s">
        <v>557</v>
      </c>
      <c r="P20" s="107" t="s">
        <v>557</v>
      </c>
      <c r="Q20" s="45">
        <v>2291</v>
      </c>
      <c r="R20" s="42">
        <v>2557</v>
      </c>
      <c r="S20" s="42">
        <v>1908</v>
      </c>
      <c r="T20" s="123">
        <v>9462</v>
      </c>
      <c r="U20" s="42">
        <v>1983</v>
      </c>
      <c r="V20" s="42">
        <v>14442</v>
      </c>
      <c r="W20" s="124">
        <v>16425</v>
      </c>
    </row>
    <row r="21" spans="1:23" x14ac:dyDescent="0.35">
      <c r="A21" s="130" t="s">
        <v>89</v>
      </c>
      <c r="B21" s="105" t="s">
        <v>557</v>
      </c>
      <c r="C21" s="105" t="s">
        <v>557</v>
      </c>
      <c r="D21" s="45">
        <v>5122</v>
      </c>
      <c r="E21" s="105" t="s">
        <v>557</v>
      </c>
      <c r="F21" s="105" t="s">
        <v>557</v>
      </c>
      <c r="G21" s="45">
        <v>1386</v>
      </c>
      <c r="H21" s="42">
        <v>555</v>
      </c>
      <c r="I21" s="46">
        <v>75</v>
      </c>
      <c r="J21" s="123">
        <v>7138</v>
      </c>
      <c r="K21" s="69">
        <v>2501</v>
      </c>
      <c r="L21" s="107" t="s">
        <v>557</v>
      </c>
      <c r="M21" s="107" t="s">
        <v>557</v>
      </c>
      <c r="N21" s="45">
        <v>0</v>
      </c>
      <c r="O21" s="105" t="s">
        <v>557</v>
      </c>
      <c r="P21" s="107" t="s">
        <v>557</v>
      </c>
      <c r="Q21" s="45">
        <v>2032</v>
      </c>
      <c r="R21" s="42">
        <v>2465</v>
      </c>
      <c r="S21" s="42">
        <v>1887</v>
      </c>
      <c r="T21" s="123">
        <v>8885</v>
      </c>
      <c r="U21" s="42">
        <v>1962</v>
      </c>
      <c r="V21" s="42">
        <v>14061</v>
      </c>
      <c r="W21" s="124">
        <v>16023</v>
      </c>
    </row>
    <row r="22" spans="1:23" x14ac:dyDescent="0.35">
      <c r="A22" s="130" t="s">
        <v>90</v>
      </c>
      <c r="B22" s="105" t="s">
        <v>557</v>
      </c>
      <c r="C22" s="105" t="s">
        <v>557</v>
      </c>
      <c r="D22" s="45">
        <v>5621</v>
      </c>
      <c r="E22" s="105" t="s">
        <v>557</v>
      </c>
      <c r="F22" s="105" t="s">
        <v>557</v>
      </c>
      <c r="G22" s="45">
        <v>1243</v>
      </c>
      <c r="H22" s="42">
        <v>556</v>
      </c>
      <c r="I22" s="46">
        <v>75</v>
      </c>
      <c r="J22" s="123">
        <v>7495</v>
      </c>
      <c r="K22" s="69">
        <v>2412</v>
      </c>
      <c r="L22" s="107" t="s">
        <v>557</v>
      </c>
      <c r="M22" s="107" t="s">
        <v>557</v>
      </c>
      <c r="N22" s="45">
        <v>0</v>
      </c>
      <c r="O22" s="105" t="s">
        <v>557</v>
      </c>
      <c r="P22" s="107" t="s">
        <v>557</v>
      </c>
      <c r="Q22" s="45">
        <v>2166</v>
      </c>
      <c r="R22" s="42">
        <v>2555</v>
      </c>
      <c r="S22" s="42">
        <v>1886</v>
      </c>
      <c r="T22" s="123">
        <v>9019</v>
      </c>
      <c r="U22" s="42">
        <v>1961</v>
      </c>
      <c r="V22" s="42">
        <v>14553</v>
      </c>
      <c r="W22" s="124">
        <v>16514</v>
      </c>
    </row>
    <row r="23" spans="1:23" x14ac:dyDescent="0.35">
      <c r="A23" s="130" t="s">
        <v>91</v>
      </c>
      <c r="B23" s="105" t="s">
        <v>557</v>
      </c>
      <c r="C23" s="105" t="s">
        <v>557</v>
      </c>
      <c r="D23" s="45">
        <v>5591</v>
      </c>
      <c r="E23" s="105" t="s">
        <v>557</v>
      </c>
      <c r="F23" s="105" t="s">
        <v>557</v>
      </c>
      <c r="G23" s="45">
        <v>1490</v>
      </c>
      <c r="H23" s="42">
        <v>526</v>
      </c>
      <c r="I23" s="46">
        <v>63</v>
      </c>
      <c r="J23" s="123">
        <v>7670</v>
      </c>
      <c r="K23" s="69">
        <v>2326</v>
      </c>
      <c r="L23" s="107" t="s">
        <v>557</v>
      </c>
      <c r="M23" s="107" t="s">
        <v>557</v>
      </c>
      <c r="N23" s="45">
        <v>0</v>
      </c>
      <c r="O23" s="105" t="s">
        <v>557</v>
      </c>
      <c r="P23" s="107" t="s">
        <v>557</v>
      </c>
      <c r="Q23" s="45">
        <v>2190</v>
      </c>
      <c r="R23" s="42">
        <v>2826</v>
      </c>
      <c r="S23" s="42">
        <v>1750</v>
      </c>
      <c r="T23" s="123">
        <v>9092</v>
      </c>
      <c r="U23" s="42">
        <v>1813</v>
      </c>
      <c r="V23" s="42">
        <v>14949</v>
      </c>
      <c r="W23" s="124">
        <v>16762</v>
      </c>
    </row>
    <row r="24" spans="1:23" x14ac:dyDescent="0.35">
      <c r="A24" s="130" t="s">
        <v>92</v>
      </c>
      <c r="B24" s="105" t="s">
        <v>557</v>
      </c>
      <c r="C24" s="105" t="s">
        <v>557</v>
      </c>
      <c r="D24" s="45">
        <v>5309</v>
      </c>
      <c r="E24" s="105" t="s">
        <v>557</v>
      </c>
      <c r="F24" s="105" t="s">
        <v>557</v>
      </c>
      <c r="G24" s="45">
        <v>1346</v>
      </c>
      <c r="H24" s="42">
        <v>579</v>
      </c>
      <c r="I24" s="46">
        <v>63</v>
      </c>
      <c r="J24" s="123">
        <v>7297</v>
      </c>
      <c r="K24" s="69">
        <v>2276</v>
      </c>
      <c r="L24" s="107" t="s">
        <v>557</v>
      </c>
      <c r="M24" s="107" t="s">
        <v>557</v>
      </c>
      <c r="N24" s="45">
        <v>0</v>
      </c>
      <c r="O24" s="105" t="s">
        <v>557</v>
      </c>
      <c r="P24" s="107" t="s">
        <v>557</v>
      </c>
      <c r="Q24" s="45">
        <v>2219</v>
      </c>
      <c r="R24" s="42">
        <v>2784</v>
      </c>
      <c r="S24" s="42">
        <v>1750</v>
      </c>
      <c r="T24" s="123">
        <v>9029</v>
      </c>
      <c r="U24" s="42">
        <v>1813</v>
      </c>
      <c r="V24" s="42">
        <v>14513</v>
      </c>
      <c r="W24" s="124">
        <v>16326</v>
      </c>
    </row>
    <row r="25" spans="1:23" x14ac:dyDescent="0.35">
      <c r="A25" s="130" t="s">
        <v>93</v>
      </c>
      <c r="B25" s="105" t="s">
        <v>557</v>
      </c>
      <c r="C25" s="105" t="s">
        <v>557</v>
      </c>
      <c r="D25" s="45">
        <v>5292</v>
      </c>
      <c r="E25" s="105" t="s">
        <v>557</v>
      </c>
      <c r="F25" s="105" t="s">
        <v>557</v>
      </c>
      <c r="G25" s="45">
        <v>1162</v>
      </c>
      <c r="H25" s="42">
        <v>400</v>
      </c>
      <c r="I25" s="46">
        <v>63</v>
      </c>
      <c r="J25" s="123">
        <v>6917</v>
      </c>
      <c r="K25" s="69">
        <v>2328</v>
      </c>
      <c r="L25" s="107" t="s">
        <v>557</v>
      </c>
      <c r="M25" s="107" t="s">
        <v>557</v>
      </c>
      <c r="N25" s="45">
        <v>0</v>
      </c>
      <c r="O25" s="105" t="s">
        <v>557</v>
      </c>
      <c r="P25" s="107" t="s">
        <v>557</v>
      </c>
      <c r="Q25" s="45">
        <v>2334</v>
      </c>
      <c r="R25" s="42">
        <v>2750</v>
      </c>
      <c r="S25" s="42">
        <v>1750</v>
      </c>
      <c r="T25" s="123">
        <v>9162</v>
      </c>
      <c r="U25" s="42">
        <v>1813</v>
      </c>
      <c r="V25" s="42">
        <v>14266</v>
      </c>
      <c r="W25" s="124">
        <v>16079</v>
      </c>
    </row>
    <row r="26" spans="1:23" x14ac:dyDescent="0.35">
      <c r="A26" s="130" t="s">
        <v>94</v>
      </c>
      <c r="B26" s="105" t="s">
        <v>557</v>
      </c>
      <c r="C26" s="105" t="s">
        <v>557</v>
      </c>
      <c r="D26" s="45">
        <v>5430</v>
      </c>
      <c r="E26" s="105" t="s">
        <v>557</v>
      </c>
      <c r="F26" s="105" t="s">
        <v>557</v>
      </c>
      <c r="G26" s="45">
        <v>1329</v>
      </c>
      <c r="H26" s="42">
        <v>440</v>
      </c>
      <c r="I26" s="46">
        <v>42</v>
      </c>
      <c r="J26" s="123">
        <v>7241</v>
      </c>
      <c r="K26" s="69">
        <v>2166</v>
      </c>
      <c r="L26" s="107" t="s">
        <v>557</v>
      </c>
      <c r="M26" s="107" t="s">
        <v>557</v>
      </c>
      <c r="N26" s="45">
        <v>0</v>
      </c>
      <c r="O26" s="105" t="s">
        <v>557</v>
      </c>
      <c r="P26" s="107" t="s">
        <v>557</v>
      </c>
      <c r="Q26" s="45">
        <v>2176</v>
      </c>
      <c r="R26" s="42">
        <v>2841</v>
      </c>
      <c r="S26" s="42">
        <v>1552</v>
      </c>
      <c r="T26" s="123">
        <v>8735</v>
      </c>
      <c r="U26" s="42">
        <v>1594</v>
      </c>
      <c r="V26" s="42">
        <v>14382</v>
      </c>
      <c r="W26" s="124">
        <v>15976</v>
      </c>
    </row>
    <row r="27" spans="1:23" x14ac:dyDescent="0.35">
      <c r="A27" s="130" t="s">
        <v>95</v>
      </c>
      <c r="B27" s="105" t="s">
        <v>557</v>
      </c>
      <c r="C27" s="105" t="s">
        <v>557</v>
      </c>
      <c r="D27" s="45">
        <v>5029</v>
      </c>
      <c r="E27" s="105" t="s">
        <v>557</v>
      </c>
      <c r="F27" s="105" t="s">
        <v>557</v>
      </c>
      <c r="G27" s="45">
        <v>1172</v>
      </c>
      <c r="H27" s="42">
        <v>344</v>
      </c>
      <c r="I27" s="46">
        <v>44</v>
      </c>
      <c r="J27" s="123">
        <v>6589</v>
      </c>
      <c r="K27" s="69">
        <v>2210</v>
      </c>
      <c r="L27" s="107" t="s">
        <v>557</v>
      </c>
      <c r="M27" s="107" t="s">
        <v>557</v>
      </c>
      <c r="N27" s="45">
        <v>0</v>
      </c>
      <c r="O27" s="105" t="s">
        <v>557</v>
      </c>
      <c r="P27" s="107" t="s">
        <v>557</v>
      </c>
      <c r="Q27" s="45">
        <v>2155</v>
      </c>
      <c r="R27" s="42">
        <v>2849</v>
      </c>
      <c r="S27" s="42">
        <v>1553</v>
      </c>
      <c r="T27" s="123">
        <v>8767</v>
      </c>
      <c r="U27" s="42">
        <v>1597</v>
      </c>
      <c r="V27" s="42">
        <v>13759</v>
      </c>
      <c r="W27" s="124">
        <v>15356</v>
      </c>
    </row>
    <row r="28" spans="1:23" x14ac:dyDescent="0.35">
      <c r="A28" s="130" t="s">
        <v>96</v>
      </c>
      <c r="B28" s="105" t="s">
        <v>557</v>
      </c>
      <c r="C28" s="105" t="s">
        <v>557</v>
      </c>
      <c r="D28" s="45">
        <v>5381</v>
      </c>
      <c r="E28" s="105" t="s">
        <v>557</v>
      </c>
      <c r="F28" s="105" t="s">
        <v>557</v>
      </c>
      <c r="G28" s="45">
        <v>1487</v>
      </c>
      <c r="H28" s="42">
        <v>364</v>
      </c>
      <c r="I28" s="46">
        <v>43</v>
      </c>
      <c r="J28" s="123">
        <v>7275</v>
      </c>
      <c r="K28" s="69">
        <v>2317</v>
      </c>
      <c r="L28" s="107" t="s">
        <v>557</v>
      </c>
      <c r="M28" s="107" t="s">
        <v>557</v>
      </c>
      <c r="N28" s="45">
        <v>0</v>
      </c>
      <c r="O28" s="105" t="s">
        <v>557</v>
      </c>
      <c r="P28" s="107" t="s">
        <v>557</v>
      </c>
      <c r="Q28" s="45">
        <v>2086</v>
      </c>
      <c r="R28" s="42">
        <v>2755</v>
      </c>
      <c r="S28" s="42">
        <v>1553</v>
      </c>
      <c r="T28" s="123">
        <v>8711</v>
      </c>
      <c r="U28" s="42">
        <v>1596</v>
      </c>
      <c r="V28" s="42">
        <v>14390</v>
      </c>
      <c r="W28" s="124">
        <v>15986</v>
      </c>
    </row>
    <row r="29" spans="1:23" x14ac:dyDescent="0.35">
      <c r="A29" s="130" t="s">
        <v>97</v>
      </c>
      <c r="B29" s="105" t="s">
        <v>557</v>
      </c>
      <c r="C29" s="105" t="s">
        <v>557</v>
      </c>
      <c r="D29" s="45">
        <v>4941</v>
      </c>
      <c r="E29" s="105" t="s">
        <v>557</v>
      </c>
      <c r="F29" s="105" t="s">
        <v>557</v>
      </c>
      <c r="G29" s="45">
        <v>1257</v>
      </c>
      <c r="H29" s="42">
        <v>414</v>
      </c>
      <c r="I29" s="46">
        <v>43</v>
      </c>
      <c r="J29" s="123">
        <v>6655</v>
      </c>
      <c r="K29" s="69">
        <v>2370</v>
      </c>
      <c r="L29" s="107" t="s">
        <v>557</v>
      </c>
      <c r="M29" s="107" t="s">
        <v>557</v>
      </c>
      <c r="N29" s="45">
        <v>0</v>
      </c>
      <c r="O29" s="105" t="s">
        <v>557</v>
      </c>
      <c r="P29" s="107" t="s">
        <v>557</v>
      </c>
      <c r="Q29" s="45">
        <v>2418</v>
      </c>
      <c r="R29" s="42">
        <v>2778</v>
      </c>
      <c r="S29" s="42">
        <v>1527</v>
      </c>
      <c r="T29" s="123">
        <v>9093</v>
      </c>
      <c r="U29" s="42">
        <v>1570</v>
      </c>
      <c r="V29" s="42">
        <v>14178</v>
      </c>
      <c r="W29" s="124">
        <v>15748</v>
      </c>
    </row>
    <row r="30" spans="1:23" x14ac:dyDescent="0.35">
      <c r="A30" s="130" t="s">
        <v>98</v>
      </c>
      <c r="B30" s="105" t="s">
        <v>557</v>
      </c>
      <c r="C30" s="105" t="s">
        <v>557</v>
      </c>
      <c r="D30" s="45">
        <v>5195</v>
      </c>
      <c r="E30" s="105" t="s">
        <v>557</v>
      </c>
      <c r="F30" s="105" t="s">
        <v>557</v>
      </c>
      <c r="G30" s="45">
        <v>1137</v>
      </c>
      <c r="H30" s="42">
        <v>355</v>
      </c>
      <c r="I30" s="46">
        <v>43</v>
      </c>
      <c r="J30" s="123">
        <v>6730</v>
      </c>
      <c r="K30" s="69">
        <v>2589</v>
      </c>
      <c r="L30" s="107" t="s">
        <v>557</v>
      </c>
      <c r="M30" s="107" t="s">
        <v>557</v>
      </c>
      <c r="N30" s="45">
        <v>0</v>
      </c>
      <c r="O30" s="105" t="s">
        <v>557</v>
      </c>
      <c r="P30" s="107" t="s">
        <v>557</v>
      </c>
      <c r="Q30" s="45">
        <v>2341</v>
      </c>
      <c r="R30" s="42">
        <v>2741</v>
      </c>
      <c r="S30" s="42">
        <v>1527</v>
      </c>
      <c r="T30" s="123">
        <v>9198</v>
      </c>
      <c r="U30" s="42">
        <v>1570</v>
      </c>
      <c r="V30" s="42">
        <v>14358</v>
      </c>
      <c r="W30" s="124">
        <v>15928</v>
      </c>
    </row>
    <row r="31" spans="1:23" x14ac:dyDescent="0.35">
      <c r="A31" s="130" t="s">
        <v>99</v>
      </c>
      <c r="B31" s="105" t="s">
        <v>557</v>
      </c>
      <c r="C31" s="105" t="s">
        <v>557</v>
      </c>
      <c r="D31" s="45">
        <v>4970</v>
      </c>
      <c r="E31" s="105" t="s">
        <v>557</v>
      </c>
      <c r="F31" s="105" t="s">
        <v>557</v>
      </c>
      <c r="G31" s="45">
        <v>1461</v>
      </c>
      <c r="H31" s="42">
        <v>590</v>
      </c>
      <c r="I31" s="46">
        <v>44</v>
      </c>
      <c r="J31" s="123">
        <v>7065</v>
      </c>
      <c r="K31" s="69">
        <v>2509</v>
      </c>
      <c r="L31" s="107" t="s">
        <v>557</v>
      </c>
      <c r="M31" s="107" t="s">
        <v>557</v>
      </c>
      <c r="N31" s="45">
        <v>0</v>
      </c>
      <c r="O31" s="105" t="s">
        <v>557</v>
      </c>
      <c r="P31" s="107" t="s">
        <v>557</v>
      </c>
      <c r="Q31" s="45">
        <v>2534</v>
      </c>
      <c r="R31" s="42">
        <v>2876</v>
      </c>
      <c r="S31" s="42">
        <v>1527</v>
      </c>
      <c r="T31" s="123">
        <v>9446</v>
      </c>
      <c r="U31" s="42">
        <v>1571</v>
      </c>
      <c r="V31" s="42">
        <v>14940</v>
      </c>
      <c r="W31" s="124">
        <v>16511</v>
      </c>
    </row>
    <row r="32" spans="1:23" x14ac:dyDescent="0.35">
      <c r="A32" s="130" t="s">
        <v>100</v>
      </c>
      <c r="B32" s="105" t="s">
        <v>557</v>
      </c>
      <c r="C32" s="105" t="s">
        <v>557</v>
      </c>
      <c r="D32" s="45">
        <v>5293.73</v>
      </c>
      <c r="E32" s="105" t="s">
        <v>557</v>
      </c>
      <c r="F32" s="105" t="s">
        <v>557</v>
      </c>
      <c r="G32" s="45">
        <v>1472.26</v>
      </c>
      <c r="H32" s="42">
        <v>718</v>
      </c>
      <c r="I32" s="46">
        <v>43</v>
      </c>
      <c r="J32" s="123">
        <v>7526.98</v>
      </c>
      <c r="K32" s="69">
        <v>2645.7</v>
      </c>
      <c r="L32" s="107" t="s">
        <v>557</v>
      </c>
      <c r="M32" s="107" t="s">
        <v>557</v>
      </c>
      <c r="N32" s="45">
        <v>0</v>
      </c>
      <c r="O32" s="105" t="s">
        <v>557</v>
      </c>
      <c r="P32" s="107" t="s">
        <v>557</v>
      </c>
      <c r="Q32" s="45">
        <v>2063.1</v>
      </c>
      <c r="R32" s="42">
        <v>2703.3</v>
      </c>
      <c r="S32" s="42">
        <v>1455.4</v>
      </c>
      <c r="T32" s="123">
        <v>8867.5</v>
      </c>
      <c r="U32" s="42">
        <v>1498.4</v>
      </c>
      <c r="V32" s="42">
        <v>14896.08</v>
      </c>
      <c r="W32" s="124">
        <v>16394.48</v>
      </c>
    </row>
    <row r="33" spans="1:23" x14ac:dyDescent="0.35">
      <c r="A33" s="130" t="s">
        <v>101</v>
      </c>
      <c r="B33" s="105" t="s">
        <v>557</v>
      </c>
      <c r="C33" s="105" t="s">
        <v>557</v>
      </c>
      <c r="D33" s="45">
        <v>4933.4399999999996</v>
      </c>
      <c r="E33" s="105" t="s">
        <v>557</v>
      </c>
      <c r="F33" s="105" t="s">
        <v>557</v>
      </c>
      <c r="G33" s="45">
        <v>1385.2</v>
      </c>
      <c r="H33" s="42">
        <v>836</v>
      </c>
      <c r="I33" s="46">
        <v>43</v>
      </c>
      <c r="J33" s="123">
        <v>7197.64</v>
      </c>
      <c r="K33" s="69">
        <v>2501.6999999999998</v>
      </c>
      <c r="L33" s="107" t="s">
        <v>557</v>
      </c>
      <c r="M33" s="107" t="s">
        <v>557</v>
      </c>
      <c r="N33" s="45">
        <v>0</v>
      </c>
      <c r="O33" s="105" t="s">
        <v>557</v>
      </c>
      <c r="P33" s="107" t="s">
        <v>557</v>
      </c>
      <c r="Q33" s="45">
        <v>2221.5</v>
      </c>
      <c r="R33" s="42">
        <v>2803.5</v>
      </c>
      <c r="S33" s="42">
        <v>1455.4</v>
      </c>
      <c r="T33" s="123">
        <v>8982.1</v>
      </c>
      <c r="U33" s="42">
        <v>1498.4</v>
      </c>
      <c r="V33" s="42">
        <v>14681.34</v>
      </c>
      <c r="W33" s="124">
        <v>16179.74</v>
      </c>
    </row>
    <row r="34" spans="1:23" x14ac:dyDescent="0.35">
      <c r="A34" s="130" t="s">
        <v>102</v>
      </c>
      <c r="B34" s="105" t="s">
        <v>557</v>
      </c>
      <c r="C34" s="105" t="s">
        <v>557</v>
      </c>
      <c r="D34" s="45">
        <v>5286.8</v>
      </c>
      <c r="E34" s="105" t="s">
        <v>557</v>
      </c>
      <c r="F34" s="105" t="s">
        <v>557</v>
      </c>
      <c r="G34" s="45">
        <v>1402.93</v>
      </c>
      <c r="H34" s="42">
        <v>686</v>
      </c>
      <c r="I34" s="46">
        <v>43</v>
      </c>
      <c r="J34" s="123">
        <v>7418.73</v>
      </c>
      <c r="K34" s="69">
        <v>2459.48</v>
      </c>
      <c r="L34" s="107" t="s">
        <v>557</v>
      </c>
      <c r="M34" s="107" t="s">
        <v>557</v>
      </c>
      <c r="N34" s="45">
        <v>0</v>
      </c>
      <c r="O34" s="105" t="s">
        <v>557</v>
      </c>
      <c r="P34" s="107" t="s">
        <v>557</v>
      </c>
      <c r="Q34" s="45">
        <v>2403.36</v>
      </c>
      <c r="R34" s="42">
        <v>2895.41</v>
      </c>
      <c r="S34" s="42">
        <v>1455.4</v>
      </c>
      <c r="T34" s="123">
        <v>9213.65</v>
      </c>
      <c r="U34" s="42">
        <v>1498.4</v>
      </c>
      <c r="V34" s="42">
        <v>15133.98</v>
      </c>
      <c r="W34" s="124">
        <v>16632.38</v>
      </c>
    </row>
    <row r="35" spans="1:23" x14ac:dyDescent="0.35">
      <c r="A35" s="130" t="s">
        <v>103</v>
      </c>
      <c r="B35" s="105" t="s">
        <v>557</v>
      </c>
      <c r="C35" s="105" t="s">
        <v>557</v>
      </c>
      <c r="D35" s="45">
        <v>5536.57</v>
      </c>
      <c r="E35" s="105" t="s">
        <v>557</v>
      </c>
      <c r="F35" s="105" t="s">
        <v>557</v>
      </c>
      <c r="G35" s="45">
        <v>1184.43</v>
      </c>
      <c r="H35" s="42">
        <v>740</v>
      </c>
      <c r="I35" s="46">
        <v>40</v>
      </c>
      <c r="J35" s="123">
        <v>7501</v>
      </c>
      <c r="K35" s="69">
        <v>2306.8000000000002</v>
      </c>
      <c r="L35" s="107" t="s">
        <v>557</v>
      </c>
      <c r="M35" s="107" t="s">
        <v>557</v>
      </c>
      <c r="N35" s="45">
        <v>0</v>
      </c>
      <c r="O35" s="105" t="s">
        <v>557</v>
      </c>
      <c r="P35" s="107" t="s">
        <v>557</v>
      </c>
      <c r="Q35" s="45">
        <v>2433.1999999999998</v>
      </c>
      <c r="R35" s="42">
        <v>2857.6</v>
      </c>
      <c r="S35" s="42">
        <v>1471.7</v>
      </c>
      <c r="T35" s="123">
        <v>9069.2999999999993</v>
      </c>
      <c r="U35" s="42">
        <v>1511.7</v>
      </c>
      <c r="V35" s="42">
        <v>15058.6</v>
      </c>
      <c r="W35" s="124">
        <v>16570.3</v>
      </c>
    </row>
    <row r="36" spans="1:23" x14ac:dyDescent="0.35">
      <c r="A36" s="130" t="s">
        <v>104</v>
      </c>
      <c r="B36" s="105" t="s">
        <v>557</v>
      </c>
      <c r="C36" s="105" t="s">
        <v>557</v>
      </c>
      <c r="D36" s="45">
        <v>5521.82</v>
      </c>
      <c r="E36" s="105" t="s">
        <v>557</v>
      </c>
      <c r="F36" s="105" t="s">
        <v>557</v>
      </c>
      <c r="G36" s="45">
        <v>1044.73</v>
      </c>
      <c r="H36" s="42">
        <v>544</v>
      </c>
      <c r="I36" s="46">
        <v>40</v>
      </c>
      <c r="J36" s="123">
        <v>7150.55</v>
      </c>
      <c r="K36" s="69">
        <v>2269.1999999999998</v>
      </c>
      <c r="L36" s="107" t="s">
        <v>557</v>
      </c>
      <c r="M36" s="107" t="s">
        <v>557</v>
      </c>
      <c r="N36" s="45">
        <v>0</v>
      </c>
      <c r="O36" s="105" t="s">
        <v>557</v>
      </c>
      <c r="P36" s="107" t="s">
        <v>557</v>
      </c>
      <c r="Q36" s="45">
        <v>2479.8000000000002</v>
      </c>
      <c r="R36" s="42">
        <v>2927.4</v>
      </c>
      <c r="S36" s="42">
        <v>1471.7</v>
      </c>
      <c r="T36" s="123">
        <v>9148.1</v>
      </c>
      <c r="U36" s="42">
        <v>1511.7</v>
      </c>
      <c r="V36" s="42">
        <v>14786.95</v>
      </c>
      <c r="W36" s="124">
        <v>16298.65</v>
      </c>
    </row>
    <row r="37" spans="1:23" x14ac:dyDescent="0.35">
      <c r="A37" s="130" t="s">
        <v>105</v>
      </c>
      <c r="B37" s="105" t="s">
        <v>557</v>
      </c>
      <c r="C37" s="105" t="s">
        <v>557</v>
      </c>
      <c r="D37" s="45">
        <v>5353.2</v>
      </c>
      <c r="E37" s="105" t="s">
        <v>557</v>
      </c>
      <c r="F37" s="105" t="s">
        <v>557</v>
      </c>
      <c r="G37" s="45">
        <v>1409.46</v>
      </c>
      <c r="H37" s="42">
        <v>610</v>
      </c>
      <c r="I37" s="46">
        <v>40</v>
      </c>
      <c r="J37" s="123">
        <v>7412.66</v>
      </c>
      <c r="K37" s="69">
        <v>2385.56</v>
      </c>
      <c r="L37" s="107" t="s">
        <v>557</v>
      </c>
      <c r="M37" s="107" t="s">
        <v>557</v>
      </c>
      <c r="N37" s="45">
        <v>0</v>
      </c>
      <c r="O37" s="105" t="s">
        <v>557</v>
      </c>
      <c r="P37" s="107" t="s">
        <v>557</v>
      </c>
      <c r="Q37" s="45">
        <v>2436.0500000000002</v>
      </c>
      <c r="R37" s="42">
        <v>3059.48</v>
      </c>
      <c r="S37" s="42">
        <v>1471.7</v>
      </c>
      <c r="T37" s="123">
        <v>9352.7900000000009</v>
      </c>
      <c r="U37" s="42">
        <v>1511.7</v>
      </c>
      <c r="V37" s="42">
        <v>15253.75</v>
      </c>
      <c r="W37" s="124">
        <v>16765.45</v>
      </c>
    </row>
    <row r="38" spans="1:23" x14ac:dyDescent="0.35">
      <c r="A38" s="130" t="s">
        <v>106</v>
      </c>
      <c r="B38" s="105" t="s">
        <v>557</v>
      </c>
      <c r="C38" s="105" t="s">
        <v>557</v>
      </c>
      <c r="D38" s="45">
        <v>5174.6499999999996</v>
      </c>
      <c r="E38" s="105" t="s">
        <v>557</v>
      </c>
      <c r="F38" s="105" t="s">
        <v>557</v>
      </c>
      <c r="G38" s="45">
        <v>1366.48</v>
      </c>
      <c r="H38" s="42">
        <v>542</v>
      </c>
      <c r="I38" s="46">
        <v>160</v>
      </c>
      <c r="J38" s="123">
        <v>7243.13</v>
      </c>
      <c r="K38" s="69">
        <v>2347.4</v>
      </c>
      <c r="L38" s="107" t="s">
        <v>557</v>
      </c>
      <c r="M38" s="107" t="s">
        <v>557</v>
      </c>
      <c r="N38" s="45">
        <v>0</v>
      </c>
      <c r="O38" s="105" t="s">
        <v>557</v>
      </c>
      <c r="P38" s="107" t="s">
        <v>557</v>
      </c>
      <c r="Q38" s="45">
        <v>2286.5</v>
      </c>
      <c r="R38" s="42">
        <v>2796.2</v>
      </c>
      <c r="S38" s="42">
        <v>1764.6</v>
      </c>
      <c r="T38" s="123">
        <v>9194.7000000000007</v>
      </c>
      <c r="U38" s="42">
        <v>1924.6</v>
      </c>
      <c r="V38" s="42">
        <v>14513.23</v>
      </c>
      <c r="W38" s="124">
        <v>16437.830000000002</v>
      </c>
    </row>
    <row r="39" spans="1:23" x14ac:dyDescent="0.35">
      <c r="A39" s="130" t="s">
        <v>107</v>
      </c>
      <c r="B39" s="105" t="s">
        <v>557</v>
      </c>
      <c r="C39" s="105" t="s">
        <v>557</v>
      </c>
      <c r="D39" s="45">
        <v>5543.44</v>
      </c>
      <c r="E39" s="105" t="s">
        <v>557</v>
      </c>
      <c r="F39" s="105" t="s">
        <v>557</v>
      </c>
      <c r="G39" s="45">
        <v>1113.81</v>
      </c>
      <c r="H39" s="42">
        <v>592</v>
      </c>
      <c r="I39" s="46">
        <v>160</v>
      </c>
      <c r="J39" s="123">
        <v>7409.25</v>
      </c>
      <c r="K39" s="69">
        <v>2430.9</v>
      </c>
      <c r="L39" s="107" t="s">
        <v>557</v>
      </c>
      <c r="M39" s="107" t="s">
        <v>557</v>
      </c>
      <c r="N39" s="45">
        <v>0</v>
      </c>
      <c r="O39" s="105" t="s">
        <v>557</v>
      </c>
      <c r="P39" s="107" t="s">
        <v>557</v>
      </c>
      <c r="Q39" s="45">
        <v>2413.6</v>
      </c>
      <c r="R39" s="42">
        <v>2621.8</v>
      </c>
      <c r="S39" s="42">
        <v>1809.6</v>
      </c>
      <c r="T39" s="123">
        <v>9275.9</v>
      </c>
      <c r="U39" s="42">
        <v>1969.6</v>
      </c>
      <c r="V39" s="42">
        <v>14715.55</v>
      </c>
      <c r="W39" s="124">
        <v>16685.150000000001</v>
      </c>
    </row>
    <row r="40" spans="1:23" x14ac:dyDescent="0.35">
      <c r="A40" s="130" t="s">
        <v>108</v>
      </c>
      <c r="B40" s="105" t="s">
        <v>557</v>
      </c>
      <c r="C40" s="105" t="s">
        <v>557</v>
      </c>
      <c r="D40" s="45">
        <v>5056.75</v>
      </c>
      <c r="E40" s="105" t="s">
        <v>557</v>
      </c>
      <c r="F40" s="105" t="s">
        <v>557</v>
      </c>
      <c r="G40" s="45">
        <v>1532.79</v>
      </c>
      <c r="H40" s="42">
        <v>620</v>
      </c>
      <c r="I40" s="46">
        <v>160</v>
      </c>
      <c r="J40" s="123">
        <v>7369.53</v>
      </c>
      <c r="K40" s="69">
        <v>2342.0300000000002</v>
      </c>
      <c r="L40" s="107" t="s">
        <v>557</v>
      </c>
      <c r="M40" s="107" t="s">
        <v>557</v>
      </c>
      <c r="N40" s="45">
        <v>0</v>
      </c>
      <c r="O40" s="105" t="s">
        <v>557</v>
      </c>
      <c r="P40" s="107" t="s">
        <v>557</v>
      </c>
      <c r="Q40" s="45">
        <v>2352.14</v>
      </c>
      <c r="R40" s="42">
        <v>2737.56</v>
      </c>
      <c r="S40" s="42">
        <v>1814.1</v>
      </c>
      <c r="T40" s="123">
        <v>9245.83</v>
      </c>
      <c r="U40" s="42">
        <v>1974.1</v>
      </c>
      <c r="V40" s="42">
        <v>14641.26</v>
      </c>
      <c r="W40" s="124">
        <v>16615.36</v>
      </c>
    </row>
    <row r="41" spans="1:23" x14ac:dyDescent="0.35">
      <c r="A41" s="130" t="s">
        <v>109</v>
      </c>
      <c r="B41" s="105" t="s">
        <v>557</v>
      </c>
      <c r="C41" s="105" t="s">
        <v>557</v>
      </c>
      <c r="D41" s="45">
        <v>5550.11</v>
      </c>
      <c r="E41" s="105" t="s">
        <v>557</v>
      </c>
      <c r="F41" s="105" t="s">
        <v>557</v>
      </c>
      <c r="G41" s="45">
        <v>1287.3599999999999</v>
      </c>
      <c r="H41" s="42">
        <v>669</v>
      </c>
      <c r="I41" s="46">
        <v>160</v>
      </c>
      <c r="J41" s="123">
        <v>7666.46</v>
      </c>
      <c r="K41" s="69">
        <v>2224.1999999999998</v>
      </c>
      <c r="L41" s="107" t="s">
        <v>557</v>
      </c>
      <c r="M41" s="107" t="s">
        <v>557</v>
      </c>
      <c r="N41" s="45">
        <v>0</v>
      </c>
      <c r="O41" s="105" t="s">
        <v>557</v>
      </c>
      <c r="P41" s="107" t="s">
        <v>557</v>
      </c>
      <c r="Q41" s="45">
        <v>2278.3000000000002</v>
      </c>
      <c r="R41" s="42">
        <v>2644.2</v>
      </c>
      <c r="S41" s="42">
        <v>1760.1</v>
      </c>
      <c r="T41" s="123">
        <v>8906.7999999999993</v>
      </c>
      <c r="U41" s="42">
        <v>1920.1</v>
      </c>
      <c r="V41" s="42">
        <v>14653.16</v>
      </c>
      <c r="W41" s="124">
        <v>16573.259999999998</v>
      </c>
    </row>
    <row r="42" spans="1:23" x14ac:dyDescent="0.35">
      <c r="A42" s="130" t="s">
        <v>110</v>
      </c>
      <c r="B42" s="105" t="s">
        <v>557</v>
      </c>
      <c r="C42" s="105" t="s">
        <v>557</v>
      </c>
      <c r="D42" s="45">
        <v>4706.58</v>
      </c>
      <c r="E42" s="105" t="s">
        <v>557</v>
      </c>
      <c r="F42" s="105" t="s">
        <v>557</v>
      </c>
      <c r="G42" s="45">
        <v>1310.4000000000001</v>
      </c>
      <c r="H42" s="42">
        <v>733</v>
      </c>
      <c r="I42" s="46">
        <v>160</v>
      </c>
      <c r="J42" s="123">
        <v>6909.98</v>
      </c>
      <c r="K42" s="69">
        <v>2384.9</v>
      </c>
      <c r="L42" s="107" t="s">
        <v>557</v>
      </c>
      <c r="M42" s="107" t="s">
        <v>557</v>
      </c>
      <c r="N42" s="45">
        <v>0</v>
      </c>
      <c r="O42" s="105" t="s">
        <v>557</v>
      </c>
      <c r="P42" s="107" t="s">
        <v>557</v>
      </c>
      <c r="Q42" s="45">
        <v>2696.8</v>
      </c>
      <c r="R42" s="42">
        <v>2716.6</v>
      </c>
      <c r="S42" s="42">
        <v>1932.1</v>
      </c>
      <c r="T42" s="123">
        <v>9730.4</v>
      </c>
      <c r="U42" s="42">
        <v>2092.1</v>
      </c>
      <c r="V42" s="42">
        <v>14548.28</v>
      </c>
      <c r="W42" s="124">
        <v>16640.38</v>
      </c>
    </row>
    <row r="43" spans="1:23" x14ac:dyDescent="0.35">
      <c r="A43" s="130" t="s">
        <v>111</v>
      </c>
      <c r="B43" s="105" t="s">
        <v>557</v>
      </c>
      <c r="C43" s="105" t="s">
        <v>557</v>
      </c>
      <c r="D43" s="45">
        <v>4976.66</v>
      </c>
      <c r="E43" s="105" t="s">
        <v>557</v>
      </c>
      <c r="F43" s="105" t="s">
        <v>557</v>
      </c>
      <c r="G43" s="45">
        <v>1463.13</v>
      </c>
      <c r="H43" s="42">
        <v>790</v>
      </c>
      <c r="I43" s="46">
        <v>160</v>
      </c>
      <c r="J43" s="123">
        <v>7389.79</v>
      </c>
      <c r="K43" s="69">
        <v>2223.6799999999998</v>
      </c>
      <c r="L43" s="107" t="s">
        <v>557</v>
      </c>
      <c r="M43" s="107" t="s">
        <v>557</v>
      </c>
      <c r="N43" s="45">
        <v>0</v>
      </c>
      <c r="O43" s="105" t="s">
        <v>557</v>
      </c>
      <c r="P43" s="107" t="s">
        <v>557</v>
      </c>
      <c r="Q43" s="45">
        <v>2500.02</v>
      </c>
      <c r="R43" s="42">
        <v>2556.2199999999998</v>
      </c>
      <c r="S43" s="42">
        <v>1858.1</v>
      </c>
      <c r="T43" s="123">
        <v>9138.02</v>
      </c>
      <c r="U43" s="42">
        <v>2018.1</v>
      </c>
      <c r="V43" s="42">
        <v>14509.71</v>
      </c>
      <c r="W43" s="124">
        <v>16527.810000000001</v>
      </c>
    </row>
    <row r="44" spans="1:23" x14ac:dyDescent="0.35">
      <c r="A44" s="130" t="s">
        <v>112</v>
      </c>
      <c r="B44" s="105" t="s">
        <v>557</v>
      </c>
      <c r="C44" s="105" t="s">
        <v>557</v>
      </c>
      <c r="D44" s="45">
        <v>5777.15</v>
      </c>
      <c r="E44" s="105" t="s">
        <v>557</v>
      </c>
      <c r="F44" s="105" t="s">
        <v>557</v>
      </c>
      <c r="G44" s="45">
        <v>1442.99</v>
      </c>
      <c r="H44" s="42">
        <v>710.55</v>
      </c>
      <c r="I44" s="46">
        <v>200</v>
      </c>
      <c r="J44" s="123">
        <v>8130.69</v>
      </c>
      <c r="K44" s="69">
        <v>2440.3000000000002</v>
      </c>
      <c r="L44" s="107" t="s">
        <v>557</v>
      </c>
      <c r="M44" s="107" t="s">
        <v>557</v>
      </c>
      <c r="N44" s="45">
        <v>0</v>
      </c>
      <c r="O44" s="105" t="s">
        <v>557</v>
      </c>
      <c r="P44" s="107" t="s">
        <v>557</v>
      </c>
      <c r="Q44" s="45">
        <v>2897.6</v>
      </c>
      <c r="R44" s="42">
        <v>2024.4</v>
      </c>
      <c r="S44" s="42">
        <v>1344</v>
      </c>
      <c r="T44" s="123">
        <v>8706.2999999999993</v>
      </c>
      <c r="U44" s="42">
        <v>1544</v>
      </c>
      <c r="V44" s="42">
        <v>15292.99</v>
      </c>
      <c r="W44" s="124">
        <v>16836.990000000002</v>
      </c>
    </row>
    <row r="45" spans="1:23" x14ac:dyDescent="0.35">
      <c r="A45" s="130" t="s">
        <v>113</v>
      </c>
      <c r="B45" s="105" t="s">
        <v>557</v>
      </c>
      <c r="C45" s="105" t="s">
        <v>557</v>
      </c>
      <c r="D45" s="45">
        <v>5073.1099999999997</v>
      </c>
      <c r="E45" s="105" t="s">
        <v>557</v>
      </c>
      <c r="F45" s="105" t="s">
        <v>557</v>
      </c>
      <c r="G45" s="45">
        <v>2078.27</v>
      </c>
      <c r="H45" s="42">
        <v>881.63</v>
      </c>
      <c r="I45" s="46">
        <v>200</v>
      </c>
      <c r="J45" s="123">
        <v>8233.02</v>
      </c>
      <c r="K45" s="69">
        <v>2368.1</v>
      </c>
      <c r="L45" s="107" t="s">
        <v>557</v>
      </c>
      <c r="M45" s="107" t="s">
        <v>557</v>
      </c>
      <c r="N45" s="45">
        <v>0</v>
      </c>
      <c r="O45" s="105" t="s">
        <v>557</v>
      </c>
      <c r="P45" s="107" t="s">
        <v>557</v>
      </c>
      <c r="Q45" s="45">
        <v>2972.8</v>
      </c>
      <c r="R45" s="42">
        <v>1698.5</v>
      </c>
      <c r="S45" s="42">
        <v>1619</v>
      </c>
      <c r="T45" s="123">
        <v>8658.4</v>
      </c>
      <c r="U45" s="42">
        <v>1819</v>
      </c>
      <c r="V45" s="42">
        <v>15072.42</v>
      </c>
      <c r="W45" s="124">
        <v>16891.419999999998</v>
      </c>
    </row>
    <row r="46" spans="1:23" x14ac:dyDescent="0.35">
      <c r="A46" s="130" t="s">
        <v>114</v>
      </c>
      <c r="B46" s="105" t="s">
        <v>557</v>
      </c>
      <c r="C46" s="105" t="s">
        <v>557</v>
      </c>
      <c r="D46" s="45">
        <v>5492.75</v>
      </c>
      <c r="E46" s="105" t="s">
        <v>557</v>
      </c>
      <c r="F46" s="105" t="s">
        <v>557</v>
      </c>
      <c r="G46" s="45">
        <v>1308.78</v>
      </c>
      <c r="H46" s="42">
        <v>774.85</v>
      </c>
      <c r="I46" s="46">
        <v>200</v>
      </c>
      <c r="J46" s="123">
        <v>7776.38</v>
      </c>
      <c r="K46" s="69">
        <v>2536.5</v>
      </c>
      <c r="L46" s="107" t="s">
        <v>557</v>
      </c>
      <c r="M46" s="107" t="s">
        <v>557</v>
      </c>
      <c r="N46" s="45">
        <v>0</v>
      </c>
      <c r="O46" s="105" t="s">
        <v>557</v>
      </c>
      <c r="P46" s="107" t="s">
        <v>557</v>
      </c>
      <c r="Q46" s="45">
        <v>3191.2</v>
      </c>
      <c r="R46" s="42">
        <v>1617.5</v>
      </c>
      <c r="S46" s="42">
        <v>1649</v>
      </c>
      <c r="T46" s="123">
        <v>8994.2000000000007</v>
      </c>
      <c r="U46" s="42">
        <v>1849</v>
      </c>
      <c r="V46" s="42">
        <v>14921.58</v>
      </c>
      <c r="W46" s="124">
        <v>16770.580000000002</v>
      </c>
    </row>
    <row r="47" spans="1:23" x14ac:dyDescent="0.35">
      <c r="A47" s="130" t="s">
        <v>115</v>
      </c>
      <c r="B47" s="105" t="s">
        <v>557</v>
      </c>
      <c r="C47" s="105" t="s">
        <v>557</v>
      </c>
      <c r="D47" s="45">
        <v>5397.02</v>
      </c>
      <c r="E47" s="105" t="s">
        <v>557</v>
      </c>
      <c r="F47" s="105" t="s">
        <v>557</v>
      </c>
      <c r="G47" s="45">
        <v>1153.03</v>
      </c>
      <c r="H47" s="42">
        <v>760.31</v>
      </c>
      <c r="I47" s="46">
        <v>60</v>
      </c>
      <c r="J47" s="123">
        <v>7370.36</v>
      </c>
      <c r="K47" s="69">
        <v>2200.1999999999998</v>
      </c>
      <c r="L47" s="107" t="s">
        <v>557</v>
      </c>
      <c r="M47" s="107" t="s">
        <v>557</v>
      </c>
      <c r="N47" s="45">
        <v>0</v>
      </c>
      <c r="O47" s="105" t="s">
        <v>557</v>
      </c>
      <c r="P47" s="107" t="s">
        <v>557</v>
      </c>
      <c r="Q47" s="45">
        <v>3768</v>
      </c>
      <c r="R47" s="42">
        <v>1443.5</v>
      </c>
      <c r="S47" s="42">
        <v>2166</v>
      </c>
      <c r="T47" s="123">
        <v>9577.7000000000007</v>
      </c>
      <c r="U47" s="42">
        <v>2226</v>
      </c>
      <c r="V47" s="42">
        <v>14722.06</v>
      </c>
      <c r="W47" s="124">
        <v>16948.060000000001</v>
      </c>
    </row>
    <row r="48" spans="1:23" x14ac:dyDescent="0.35">
      <c r="A48" s="130" t="s">
        <v>116</v>
      </c>
      <c r="B48" s="105" t="s">
        <v>557</v>
      </c>
      <c r="C48" s="105" t="s">
        <v>557</v>
      </c>
      <c r="D48" s="45">
        <v>5471.8</v>
      </c>
      <c r="E48" s="105" t="s">
        <v>557</v>
      </c>
      <c r="F48" s="105" t="s">
        <v>557</v>
      </c>
      <c r="G48" s="45">
        <v>1774.8</v>
      </c>
      <c r="H48" s="42">
        <v>724.22</v>
      </c>
      <c r="I48" s="46">
        <v>60</v>
      </c>
      <c r="J48" s="123">
        <v>8030.82</v>
      </c>
      <c r="K48" s="69">
        <v>2166.8000000000002</v>
      </c>
      <c r="L48" s="107" t="s">
        <v>557</v>
      </c>
      <c r="M48" s="107" t="s">
        <v>557</v>
      </c>
      <c r="N48" s="45">
        <v>0</v>
      </c>
      <c r="O48" s="105" t="s">
        <v>557</v>
      </c>
      <c r="P48" s="107" t="s">
        <v>557</v>
      </c>
      <c r="Q48" s="45">
        <v>4085.1</v>
      </c>
      <c r="R48" s="42">
        <v>1196.8</v>
      </c>
      <c r="S48" s="42">
        <v>2230.8000000000002</v>
      </c>
      <c r="T48" s="123">
        <v>9679.5</v>
      </c>
      <c r="U48" s="42">
        <v>2290.8000000000002</v>
      </c>
      <c r="V48" s="42">
        <v>15419.52</v>
      </c>
      <c r="W48" s="124">
        <v>17710.32</v>
      </c>
    </row>
    <row r="49" spans="1:23" x14ac:dyDescent="0.35">
      <c r="A49" s="130" t="s">
        <v>117</v>
      </c>
      <c r="B49" s="105" t="s">
        <v>557</v>
      </c>
      <c r="C49" s="105" t="s">
        <v>557</v>
      </c>
      <c r="D49" s="45">
        <v>5774.1</v>
      </c>
      <c r="E49" s="105" t="s">
        <v>557</v>
      </c>
      <c r="F49" s="105" t="s">
        <v>557</v>
      </c>
      <c r="G49" s="45">
        <v>1311.3</v>
      </c>
      <c r="H49" s="42">
        <v>479.62</v>
      </c>
      <c r="I49" s="46">
        <v>60</v>
      </c>
      <c r="J49" s="123">
        <v>7625.02</v>
      </c>
      <c r="K49" s="69">
        <v>2063.5</v>
      </c>
      <c r="L49" s="107" t="s">
        <v>557</v>
      </c>
      <c r="M49" s="107" t="s">
        <v>557</v>
      </c>
      <c r="N49" s="45">
        <v>0</v>
      </c>
      <c r="O49" s="105" t="s">
        <v>557</v>
      </c>
      <c r="P49" s="107" t="s">
        <v>557</v>
      </c>
      <c r="Q49" s="45">
        <v>3910.9</v>
      </c>
      <c r="R49" s="42">
        <v>1367.9</v>
      </c>
      <c r="S49" s="42">
        <v>2230.8000000000002</v>
      </c>
      <c r="T49" s="123">
        <v>9573.1</v>
      </c>
      <c r="U49" s="42">
        <v>2290.8000000000002</v>
      </c>
      <c r="V49" s="42">
        <v>14907.32</v>
      </c>
      <c r="W49" s="124">
        <v>17198.12</v>
      </c>
    </row>
    <row r="50" spans="1:23" x14ac:dyDescent="0.35">
      <c r="A50" s="130" t="s">
        <v>118</v>
      </c>
      <c r="B50" s="105" t="s">
        <v>557</v>
      </c>
      <c r="C50" s="105" t="s">
        <v>557</v>
      </c>
      <c r="D50" s="45">
        <v>5888</v>
      </c>
      <c r="E50" s="105" t="s">
        <v>557</v>
      </c>
      <c r="F50" s="105" t="s">
        <v>557</v>
      </c>
      <c r="G50" s="45">
        <v>1372</v>
      </c>
      <c r="H50" s="42">
        <v>545.78</v>
      </c>
      <c r="I50" s="46">
        <v>60</v>
      </c>
      <c r="J50" s="123">
        <v>7865.78</v>
      </c>
      <c r="K50" s="69">
        <v>2045.4</v>
      </c>
      <c r="L50" s="107" t="s">
        <v>557</v>
      </c>
      <c r="M50" s="107" t="s">
        <v>557</v>
      </c>
      <c r="N50" s="45">
        <v>0</v>
      </c>
      <c r="O50" s="105" t="s">
        <v>557</v>
      </c>
      <c r="P50" s="107" t="s">
        <v>557</v>
      </c>
      <c r="Q50" s="45">
        <v>4177.6000000000004</v>
      </c>
      <c r="R50" s="42">
        <v>851.8</v>
      </c>
      <c r="S50" s="42">
        <v>2401</v>
      </c>
      <c r="T50" s="123">
        <v>9475.7999999999993</v>
      </c>
      <c r="U50" s="42">
        <v>2461</v>
      </c>
      <c r="V50" s="42">
        <v>14880.58</v>
      </c>
      <c r="W50" s="124">
        <v>17341.580000000002</v>
      </c>
    </row>
    <row r="51" spans="1:23" x14ac:dyDescent="0.35">
      <c r="A51" s="130" t="s">
        <v>119</v>
      </c>
      <c r="B51" s="105" t="s">
        <v>557</v>
      </c>
      <c r="C51" s="105" t="s">
        <v>557</v>
      </c>
      <c r="D51" s="45">
        <v>5451.4</v>
      </c>
      <c r="E51" s="105" t="s">
        <v>557</v>
      </c>
      <c r="F51" s="105" t="s">
        <v>557</v>
      </c>
      <c r="G51" s="45">
        <v>1462.82</v>
      </c>
      <c r="H51" s="42">
        <v>600.35</v>
      </c>
      <c r="I51" s="46">
        <v>60</v>
      </c>
      <c r="J51" s="123">
        <v>7574.57</v>
      </c>
      <c r="K51" s="69">
        <v>2026.8</v>
      </c>
      <c r="L51" s="107" t="s">
        <v>557</v>
      </c>
      <c r="M51" s="107" t="s">
        <v>557</v>
      </c>
      <c r="N51" s="45">
        <v>0</v>
      </c>
      <c r="O51" s="105" t="s">
        <v>557</v>
      </c>
      <c r="P51" s="107" t="s">
        <v>557</v>
      </c>
      <c r="Q51" s="45">
        <v>4266.3</v>
      </c>
      <c r="R51" s="42">
        <v>744.7</v>
      </c>
      <c r="S51" s="42">
        <v>2511</v>
      </c>
      <c r="T51" s="123">
        <v>9548.7999999999993</v>
      </c>
      <c r="U51" s="42">
        <v>2571</v>
      </c>
      <c r="V51" s="42">
        <v>14552.37</v>
      </c>
      <c r="W51" s="124">
        <v>17123.37</v>
      </c>
    </row>
    <row r="52" spans="1:23" x14ac:dyDescent="0.35">
      <c r="A52" s="130" t="s">
        <v>120</v>
      </c>
      <c r="B52" s="105" t="s">
        <v>557</v>
      </c>
      <c r="C52" s="105" t="s">
        <v>557</v>
      </c>
      <c r="D52" s="45">
        <v>5487.27</v>
      </c>
      <c r="E52" s="105" t="s">
        <v>557</v>
      </c>
      <c r="F52" s="105" t="s">
        <v>557</v>
      </c>
      <c r="G52" s="45">
        <v>1665.02</v>
      </c>
      <c r="H52" s="42">
        <v>750.86</v>
      </c>
      <c r="I52" s="46">
        <v>60</v>
      </c>
      <c r="J52" s="123">
        <v>7963.15</v>
      </c>
      <c r="K52" s="69">
        <v>2010.95</v>
      </c>
      <c r="L52" s="107" t="s">
        <v>557</v>
      </c>
      <c r="M52" s="107" t="s">
        <v>557</v>
      </c>
      <c r="N52" s="45">
        <v>0</v>
      </c>
      <c r="O52" s="105" t="s">
        <v>557</v>
      </c>
      <c r="P52" s="107" t="s">
        <v>557</v>
      </c>
      <c r="Q52" s="45">
        <v>4257.24</v>
      </c>
      <c r="R52" s="42">
        <v>848</v>
      </c>
      <c r="S52" s="42">
        <v>2408.1999999999998</v>
      </c>
      <c r="T52" s="123">
        <v>9524.39</v>
      </c>
      <c r="U52" s="42">
        <v>2468.1999999999998</v>
      </c>
      <c r="V52" s="42">
        <v>15019.34</v>
      </c>
      <c r="W52" s="124">
        <v>17487.54</v>
      </c>
    </row>
    <row r="53" spans="1:23" x14ac:dyDescent="0.35">
      <c r="A53" s="130" t="s">
        <v>121</v>
      </c>
      <c r="B53" s="105" t="s">
        <v>557</v>
      </c>
      <c r="C53" s="105" t="s">
        <v>557</v>
      </c>
      <c r="D53" s="45">
        <v>5303.9</v>
      </c>
      <c r="E53" s="105" t="s">
        <v>557</v>
      </c>
      <c r="F53" s="105" t="s">
        <v>557</v>
      </c>
      <c r="G53" s="45">
        <v>1920.99</v>
      </c>
      <c r="H53" s="42">
        <v>923.68</v>
      </c>
      <c r="I53" s="46">
        <v>60</v>
      </c>
      <c r="J53" s="123">
        <v>8208.57</v>
      </c>
      <c r="K53" s="69">
        <v>1971.5</v>
      </c>
      <c r="L53" s="107" t="s">
        <v>557</v>
      </c>
      <c r="M53" s="107" t="s">
        <v>557</v>
      </c>
      <c r="N53" s="45">
        <v>0</v>
      </c>
      <c r="O53" s="105" t="s">
        <v>557</v>
      </c>
      <c r="P53" s="107" t="s">
        <v>557</v>
      </c>
      <c r="Q53" s="45">
        <v>4460.8999999999996</v>
      </c>
      <c r="R53" s="42">
        <v>856.3</v>
      </c>
      <c r="S53" s="42">
        <v>2136.6</v>
      </c>
      <c r="T53" s="123">
        <v>9425.2999999999993</v>
      </c>
      <c r="U53" s="42">
        <v>2196.6</v>
      </c>
      <c r="V53" s="42">
        <v>15437.27</v>
      </c>
      <c r="W53" s="124">
        <v>17633.87</v>
      </c>
    </row>
    <row r="54" spans="1:23" x14ac:dyDescent="0.35">
      <c r="A54" s="130" t="s">
        <v>122</v>
      </c>
      <c r="B54" s="105" t="s">
        <v>557</v>
      </c>
      <c r="C54" s="105" t="s">
        <v>557</v>
      </c>
      <c r="D54" s="45">
        <v>4922.0200000000004</v>
      </c>
      <c r="E54" s="105" t="s">
        <v>557</v>
      </c>
      <c r="F54" s="105" t="s">
        <v>557</v>
      </c>
      <c r="G54" s="45">
        <v>1419</v>
      </c>
      <c r="H54" s="42">
        <v>808.67</v>
      </c>
      <c r="I54" s="46">
        <v>60</v>
      </c>
      <c r="J54" s="123">
        <v>7209.68</v>
      </c>
      <c r="K54" s="69">
        <v>2035.9</v>
      </c>
      <c r="L54" s="107" t="s">
        <v>557</v>
      </c>
      <c r="M54" s="107" t="s">
        <v>557</v>
      </c>
      <c r="N54" s="45">
        <v>0</v>
      </c>
      <c r="O54" s="105" t="s">
        <v>557</v>
      </c>
      <c r="P54" s="107" t="s">
        <v>557</v>
      </c>
      <c r="Q54" s="45">
        <v>4268.6000000000004</v>
      </c>
      <c r="R54" s="42">
        <v>525.79999999999995</v>
      </c>
      <c r="S54" s="42">
        <v>2281.6</v>
      </c>
      <c r="T54" s="123">
        <v>9111.9</v>
      </c>
      <c r="U54" s="42">
        <v>2341.6</v>
      </c>
      <c r="V54" s="42">
        <v>13979.98</v>
      </c>
      <c r="W54" s="124">
        <v>16321.58</v>
      </c>
    </row>
    <row r="55" spans="1:23" x14ac:dyDescent="0.35">
      <c r="A55" s="130" t="s">
        <v>123</v>
      </c>
      <c r="B55" s="105" t="s">
        <v>557</v>
      </c>
      <c r="C55" s="105" t="s">
        <v>557</v>
      </c>
      <c r="D55" s="45">
        <v>5073.83</v>
      </c>
      <c r="E55" s="105" t="s">
        <v>557</v>
      </c>
      <c r="F55" s="105" t="s">
        <v>557</v>
      </c>
      <c r="G55" s="45">
        <v>1832.4</v>
      </c>
      <c r="H55" s="42">
        <v>916.62</v>
      </c>
      <c r="I55" s="46">
        <v>60</v>
      </c>
      <c r="J55" s="123">
        <v>7882.86</v>
      </c>
      <c r="K55" s="69">
        <v>1995.79</v>
      </c>
      <c r="L55" s="107" t="s">
        <v>557</v>
      </c>
      <c r="M55" s="107" t="s">
        <v>557</v>
      </c>
      <c r="N55" s="45">
        <v>0</v>
      </c>
      <c r="O55" s="105" t="s">
        <v>557</v>
      </c>
      <c r="P55" s="107" t="s">
        <v>557</v>
      </c>
      <c r="Q55" s="45">
        <v>4597</v>
      </c>
      <c r="R55" s="42">
        <v>885.15</v>
      </c>
      <c r="S55" s="42">
        <v>2288.1</v>
      </c>
      <c r="T55" s="123">
        <v>9766.0400000000009</v>
      </c>
      <c r="U55" s="42">
        <v>2348.1</v>
      </c>
      <c r="V55" s="42">
        <v>15300.8</v>
      </c>
      <c r="W55" s="124">
        <v>17648.900000000001</v>
      </c>
    </row>
    <row r="56" spans="1:23" x14ac:dyDescent="0.35">
      <c r="A56" s="130" t="s">
        <v>124</v>
      </c>
      <c r="B56" s="105" t="s">
        <v>557</v>
      </c>
      <c r="C56" s="105" t="s">
        <v>557</v>
      </c>
      <c r="D56" s="45">
        <v>5050.7700000000004</v>
      </c>
      <c r="E56" s="105" t="s">
        <v>557</v>
      </c>
      <c r="F56" s="105" t="s">
        <v>557</v>
      </c>
      <c r="G56" s="45">
        <v>1894.06</v>
      </c>
      <c r="H56" s="42">
        <v>702.76</v>
      </c>
      <c r="I56" s="46">
        <v>60</v>
      </c>
      <c r="J56" s="123">
        <v>7707.59</v>
      </c>
      <c r="K56" s="69">
        <v>2311.1</v>
      </c>
      <c r="L56" s="107" t="s">
        <v>557</v>
      </c>
      <c r="M56" s="107" t="s">
        <v>557</v>
      </c>
      <c r="N56" s="45">
        <v>0</v>
      </c>
      <c r="O56" s="105" t="s">
        <v>557</v>
      </c>
      <c r="P56" s="107" t="s">
        <v>557</v>
      </c>
      <c r="Q56" s="45">
        <v>4414</v>
      </c>
      <c r="R56" s="42">
        <v>1026.08</v>
      </c>
      <c r="S56" s="42">
        <v>2209.1999999999998</v>
      </c>
      <c r="T56" s="123">
        <v>9960.3799999999992</v>
      </c>
      <c r="U56" s="42">
        <v>2269.1999999999998</v>
      </c>
      <c r="V56" s="42">
        <v>15398.77</v>
      </c>
      <c r="W56" s="124">
        <v>17667.97</v>
      </c>
    </row>
    <row r="57" spans="1:23" x14ac:dyDescent="0.35">
      <c r="A57" s="130" t="s">
        <v>125</v>
      </c>
      <c r="B57" s="105" t="s">
        <v>557</v>
      </c>
      <c r="C57" s="105" t="s">
        <v>557</v>
      </c>
      <c r="D57" s="45">
        <v>5396.63</v>
      </c>
      <c r="E57" s="105" t="s">
        <v>557</v>
      </c>
      <c r="F57" s="105" t="s">
        <v>557</v>
      </c>
      <c r="G57" s="45">
        <v>1621.36</v>
      </c>
      <c r="H57" s="42">
        <v>957.39</v>
      </c>
      <c r="I57" s="46">
        <v>60</v>
      </c>
      <c r="J57" s="123">
        <v>8035.39</v>
      </c>
      <c r="K57" s="69">
        <v>2294.3000000000002</v>
      </c>
      <c r="L57" s="107" t="s">
        <v>557</v>
      </c>
      <c r="M57" s="107" t="s">
        <v>557</v>
      </c>
      <c r="N57" s="45">
        <v>0</v>
      </c>
      <c r="O57" s="105" t="s">
        <v>557</v>
      </c>
      <c r="P57" s="107" t="s">
        <v>557</v>
      </c>
      <c r="Q57" s="45">
        <v>4271.3999999999996</v>
      </c>
      <c r="R57" s="42">
        <v>890.8</v>
      </c>
      <c r="S57" s="42">
        <v>2199.1999999999998</v>
      </c>
      <c r="T57" s="123">
        <v>9655.7000000000007</v>
      </c>
      <c r="U57" s="42">
        <v>2259.1999999999998</v>
      </c>
      <c r="V57" s="42">
        <v>15431.89</v>
      </c>
      <c r="W57" s="124">
        <v>17691.09</v>
      </c>
    </row>
    <row r="58" spans="1:23" x14ac:dyDescent="0.35">
      <c r="A58" s="130" t="s">
        <v>126</v>
      </c>
      <c r="B58" s="105" t="s">
        <v>557</v>
      </c>
      <c r="C58" s="105" t="s">
        <v>557</v>
      </c>
      <c r="D58" s="45">
        <v>5567.46</v>
      </c>
      <c r="E58" s="105" t="s">
        <v>557</v>
      </c>
      <c r="F58" s="105" t="s">
        <v>557</v>
      </c>
      <c r="G58" s="45">
        <v>1263.5899999999999</v>
      </c>
      <c r="H58" s="42">
        <v>753.44</v>
      </c>
      <c r="I58" s="46">
        <v>60</v>
      </c>
      <c r="J58" s="123">
        <v>7644.49</v>
      </c>
      <c r="K58" s="69">
        <v>2285.9</v>
      </c>
      <c r="L58" s="107" t="s">
        <v>557</v>
      </c>
      <c r="M58" s="107" t="s">
        <v>557</v>
      </c>
      <c r="N58" s="45">
        <v>0</v>
      </c>
      <c r="O58" s="105" t="s">
        <v>557</v>
      </c>
      <c r="P58" s="107" t="s">
        <v>557</v>
      </c>
      <c r="Q58" s="45">
        <v>4411.2</v>
      </c>
      <c r="R58" s="42">
        <v>935.41</v>
      </c>
      <c r="S58" s="42">
        <v>2199.1999999999998</v>
      </c>
      <c r="T58" s="123">
        <v>9831.7099999999991</v>
      </c>
      <c r="U58" s="42">
        <v>2259.1999999999998</v>
      </c>
      <c r="V58" s="42">
        <v>15217</v>
      </c>
      <c r="W58" s="124">
        <v>17476.2</v>
      </c>
    </row>
    <row r="59" spans="1:23" x14ac:dyDescent="0.35">
      <c r="A59" s="130" t="s">
        <v>127</v>
      </c>
      <c r="B59" s="105" t="s">
        <v>557</v>
      </c>
      <c r="C59" s="105" t="s">
        <v>557</v>
      </c>
      <c r="D59" s="45">
        <v>5225.72</v>
      </c>
      <c r="E59" s="105" t="s">
        <v>557</v>
      </c>
      <c r="F59" s="105" t="s">
        <v>557</v>
      </c>
      <c r="G59" s="45">
        <v>1879.84</v>
      </c>
      <c r="H59" s="42">
        <v>796.32</v>
      </c>
      <c r="I59" s="46">
        <v>60</v>
      </c>
      <c r="J59" s="123">
        <v>7961.88</v>
      </c>
      <c r="K59" s="69">
        <v>2064.8000000000002</v>
      </c>
      <c r="L59" s="107" t="s">
        <v>557</v>
      </c>
      <c r="M59" s="107" t="s">
        <v>557</v>
      </c>
      <c r="N59" s="45">
        <v>0</v>
      </c>
      <c r="O59" s="105" t="s">
        <v>557</v>
      </c>
      <c r="P59" s="107" t="s">
        <v>557</v>
      </c>
      <c r="Q59" s="45">
        <v>4278.1000000000004</v>
      </c>
      <c r="R59" s="42">
        <v>1257.0999999999999</v>
      </c>
      <c r="S59" s="42">
        <v>1863.2</v>
      </c>
      <c r="T59" s="123">
        <v>9463.2000000000007</v>
      </c>
      <c r="U59" s="42">
        <v>1923.2</v>
      </c>
      <c r="V59" s="42">
        <v>15501.88</v>
      </c>
      <c r="W59" s="124">
        <v>17425.080000000002</v>
      </c>
    </row>
    <row r="60" spans="1:23" x14ac:dyDescent="0.35">
      <c r="A60" s="130" t="s">
        <v>128</v>
      </c>
      <c r="B60" s="105" t="s">
        <v>557</v>
      </c>
      <c r="C60" s="105" t="s">
        <v>557</v>
      </c>
      <c r="D60" s="45">
        <v>4964.8100000000004</v>
      </c>
      <c r="E60" s="105" t="s">
        <v>557</v>
      </c>
      <c r="F60" s="105" t="s">
        <v>557</v>
      </c>
      <c r="G60" s="45">
        <v>1774.89</v>
      </c>
      <c r="H60" s="42">
        <v>815.31</v>
      </c>
      <c r="I60" s="46">
        <v>60</v>
      </c>
      <c r="J60" s="123">
        <v>7615</v>
      </c>
      <c r="K60" s="69">
        <v>2190.6</v>
      </c>
      <c r="L60" s="107" t="s">
        <v>557</v>
      </c>
      <c r="M60" s="107" t="s">
        <v>557</v>
      </c>
      <c r="N60" s="45">
        <v>0</v>
      </c>
      <c r="O60" s="105" t="s">
        <v>557</v>
      </c>
      <c r="P60" s="107" t="s">
        <v>557</v>
      </c>
      <c r="Q60" s="45">
        <v>4346.3</v>
      </c>
      <c r="R60" s="42">
        <v>1187.8</v>
      </c>
      <c r="S60" s="42">
        <v>1942.7</v>
      </c>
      <c r="T60" s="123">
        <v>9667.4</v>
      </c>
      <c r="U60" s="42">
        <v>2002.7</v>
      </c>
      <c r="V60" s="42">
        <v>15279.7</v>
      </c>
      <c r="W60" s="124">
        <v>17282.400000000001</v>
      </c>
    </row>
    <row r="61" spans="1:23" x14ac:dyDescent="0.35">
      <c r="A61" s="130" t="s">
        <v>129</v>
      </c>
      <c r="B61" s="105" t="s">
        <v>557</v>
      </c>
      <c r="C61" s="105" t="s">
        <v>557</v>
      </c>
      <c r="D61" s="45">
        <v>4582.0200000000004</v>
      </c>
      <c r="E61" s="105" t="s">
        <v>557</v>
      </c>
      <c r="F61" s="105" t="s">
        <v>557</v>
      </c>
      <c r="G61" s="45">
        <v>1810.77</v>
      </c>
      <c r="H61" s="42">
        <v>731.01</v>
      </c>
      <c r="I61" s="46">
        <v>60</v>
      </c>
      <c r="J61" s="123">
        <v>7183.81</v>
      </c>
      <c r="K61" s="69">
        <v>1908.53</v>
      </c>
      <c r="L61" s="107" t="s">
        <v>557</v>
      </c>
      <c r="M61" s="107" t="s">
        <v>557</v>
      </c>
      <c r="N61" s="45">
        <v>0</v>
      </c>
      <c r="O61" s="105" t="s">
        <v>557</v>
      </c>
      <c r="P61" s="107" t="s">
        <v>557</v>
      </c>
      <c r="Q61" s="45">
        <v>4093.19</v>
      </c>
      <c r="R61" s="42">
        <v>1166.92</v>
      </c>
      <c r="S61" s="42">
        <v>1870.7</v>
      </c>
      <c r="T61" s="123">
        <v>9039.34</v>
      </c>
      <c r="U61" s="42">
        <v>1930.7</v>
      </c>
      <c r="V61" s="42">
        <v>14292.45</v>
      </c>
      <c r="W61" s="124">
        <v>16223.15</v>
      </c>
    </row>
    <row r="62" spans="1:23" x14ac:dyDescent="0.35">
      <c r="A62" s="130" t="s">
        <v>130</v>
      </c>
      <c r="B62" s="105" t="s">
        <v>557</v>
      </c>
      <c r="C62" s="105" t="s">
        <v>557</v>
      </c>
      <c r="D62" s="45">
        <v>4802.46</v>
      </c>
      <c r="E62" s="105" t="s">
        <v>557</v>
      </c>
      <c r="F62" s="105" t="s">
        <v>557</v>
      </c>
      <c r="G62" s="45">
        <v>1837.23</v>
      </c>
      <c r="H62" s="42">
        <v>723.47</v>
      </c>
      <c r="I62" s="46">
        <v>60</v>
      </c>
      <c r="J62" s="123">
        <v>7423.15</v>
      </c>
      <c r="K62" s="69">
        <v>1585.96</v>
      </c>
      <c r="L62" s="107" t="s">
        <v>557</v>
      </c>
      <c r="M62" s="107" t="s">
        <v>557</v>
      </c>
      <c r="N62" s="45">
        <v>0</v>
      </c>
      <c r="O62" s="105" t="s">
        <v>557</v>
      </c>
      <c r="P62" s="107" t="s">
        <v>557</v>
      </c>
      <c r="Q62" s="45">
        <v>3784.69</v>
      </c>
      <c r="R62" s="42">
        <v>1581.39</v>
      </c>
      <c r="S62" s="42">
        <v>1408</v>
      </c>
      <c r="T62" s="123">
        <v>8360.0400000000009</v>
      </c>
      <c r="U62" s="42">
        <v>1468</v>
      </c>
      <c r="V62" s="42">
        <v>14315.19</v>
      </c>
      <c r="W62" s="124">
        <v>15783.19</v>
      </c>
    </row>
    <row r="63" spans="1:23" x14ac:dyDescent="0.35">
      <c r="A63" s="130" t="s">
        <v>131</v>
      </c>
      <c r="B63" s="105" t="s">
        <v>557</v>
      </c>
      <c r="C63" s="105" t="s">
        <v>557</v>
      </c>
      <c r="D63" s="45">
        <v>4675.01</v>
      </c>
      <c r="E63" s="105" t="s">
        <v>557</v>
      </c>
      <c r="F63" s="105" t="s">
        <v>557</v>
      </c>
      <c r="G63" s="45">
        <v>2574.14</v>
      </c>
      <c r="H63" s="42">
        <v>910.04</v>
      </c>
      <c r="I63" s="46">
        <v>60</v>
      </c>
      <c r="J63" s="123">
        <v>8219.19</v>
      </c>
      <c r="K63" s="69">
        <v>1737.79</v>
      </c>
      <c r="L63" s="107" t="s">
        <v>557</v>
      </c>
      <c r="M63" s="107" t="s">
        <v>557</v>
      </c>
      <c r="N63" s="45">
        <v>0</v>
      </c>
      <c r="O63" s="105" t="s">
        <v>557</v>
      </c>
      <c r="P63" s="107" t="s">
        <v>557</v>
      </c>
      <c r="Q63" s="45">
        <v>3723.93</v>
      </c>
      <c r="R63" s="42">
        <v>1626.3</v>
      </c>
      <c r="S63" s="42">
        <v>1408</v>
      </c>
      <c r="T63" s="123">
        <v>8496.02</v>
      </c>
      <c r="U63" s="42">
        <v>1468</v>
      </c>
      <c r="V63" s="42">
        <v>15247.21</v>
      </c>
      <c r="W63" s="124">
        <v>16715.21</v>
      </c>
    </row>
    <row r="64" spans="1:23" x14ac:dyDescent="0.35">
      <c r="A64" s="130" t="s">
        <v>132</v>
      </c>
      <c r="B64" s="105" t="s">
        <v>557</v>
      </c>
      <c r="C64" s="105" t="s">
        <v>557</v>
      </c>
      <c r="D64" s="45">
        <v>4792.1899999999996</v>
      </c>
      <c r="E64" s="105" t="s">
        <v>557</v>
      </c>
      <c r="F64" s="105" t="s">
        <v>557</v>
      </c>
      <c r="G64" s="45">
        <v>2014.81</v>
      </c>
      <c r="H64" s="42">
        <v>744.73</v>
      </c>
      <c r="I64" s="46">
        <v>60</v>
      </c>
      <c r="J64" s="123">
        <v>7611.74</v>
      </c>
      <c r="K64" s="69">
        <v>1651.61</v>
      </c>
      <c r="L64" s="107" t="s">
        <v>557</v>
      </c>
      <c r="M64" s="107" t="s">
        <v>557</v>
      </c>
      <c r="N64" s="45">
        <v>0</v>
      </c>
      <c r="O64" s="105" t="s">
        <v>557</v>
      </c>
      <c r="P64" s="107" t="s">
        <v>557</v>
      </c>
      <c r="Q64" s="45">
        <v>3898.49</v>
      </c>
      <c r="R64" s="42">
        <v>1585.84</v>
      </c>
      <c r="S64" s="42">
        <v>1408</v>
      </c>
      <c r="T64" s="123">
        <v>8543.94</v>
      </c>
      <c r="U64" s="42">
        <v>1468</v>
      </c>
      <c r="V64" s="42">
        <v>14687.68</v>
      </c>
      <c r="W64" s="124">
        <v>16155.68</v>
      </c>
    </row>
    <row r="65" spans="1:23" x14ac:dyDescent="0.35">
      <c r="A65" s="130" t="s">
        <v>133</v>
      </c>
      <c r="B65" s="105" t="s">
        <v>557</v>
      </c>
      <c r="C65" s="105" t="s">
        <v>557</v>
      </c>
      <c r="D65" s="45">
        <v>4687.05</v>
      </c>
      <c r="E65" s="105" t="s">
        <v>557</v>
      </c>
      <c r="F65" s="105" t="s">
        <v>557</v>
      </c>
      <c r="G65" s="45">
        <v>2591.9</v>
      </c>
      <c r="H65" s="42">
        <v>1022.86</v>
      </c>
      <c r="I65" s="46">
        <v>60</v>
      </c>
      <c r="J65" s="123">
        <v>8361.81</v>
      </c>
      <c r="K65" s="69">
        <v>1661.95</v>
      </c>
      <c r="L65" s="107" t="s">
        <v>557</v>
      </c>
      <c r="M65" s="107" t="s">
        <v>557</v>
      </c>
      <c r="N65" s="45">
        <v>0</v>
      </c>
      <c r="O65" s="105" t="s">
        <v>557</v>
      </c>
      <c r="P65" s="107" t="s">
        <v>557</v>
      </c>
      <c r="Q65" s="45">
        <v>3499.46</v>
      </c>
      <c r="R65" s="42">
        <v>1534.75</v>
      </c>
      <c r="S65" s="42">
        <v>1408</v>
      </c>
      <c r="T65" s="123">
        <v>8104.16</v>
      </c>
      <c r="U65" s="42">
        <v>1468</v>
      </c>
      <c r="V65" s="42">
        <v>14997.97</v>
      </c>
      <c r="W65" s="124">
        <v>16465.97</v>
      </c>
    </row>
    <row r="66" spans="1:23" x14ac:dyDescent="0.35">
      <c r="A66" s="130" t="s">
        <v>134</v>
      </c>
      <c r="B66" s="105" t="s">
        <v>557</v>
      </c>
      <c r="C66" s="105" t="s">
        <v>557</v>
      </c>
      <c r="D66" s="45">
        <v>4520.0600000000004</v>
      </c>
      <c r="E66" s="105" t="s">
        <v>557</v>
      </c>
      <c r="F66" s="105" t="s">
        <v>557</v>
      </c>
      <c r="G66" s="45">
        <v>2476.6799999999998</v>
      </c>
      <c r="H66" s="42">
        <v>1145.69</v>
      </c>
      <c r="I66" s="46">
        <v>60</v>
      </c>
      <c r="J66" s="123">
        <v>8202.42</v>
      </c>
      <c r="K66" s="69">
        <v>1595.35</v>
      </c>
      <c r="L66" s="107" t="s">
        <v>557</v>
      </c>
      <c r="M66" s="107" t="s">
        <v>557</v>
      </c>
      <c r="N66" s="45">
        <v>0</v>
      </c>
      <c r="O66" s="105" t="s">
        <v>557</v>
      </c>
      <c r="P66" s="107" t="s">
        <v>557</v>
      </c>
      <c r="Q66" s="45">
        <v>3490.32</v>
      </c>
      <c r="R66" s="42">
        <v>1643.88</v>
      </c>
      <c r="S66" s="42">
        <v>1402.3</v>
      </c>
      <c r="T66" s="123">
        <v>8131.85</v>
      </c>
      <c r="U66" s="42">
        <v>1462.3</v>
      </c>
      <c r="V66" s="42">
        <v>14871.97</v>
      </c>
      <c r="W66" s="124">
        <v>16334.27</v>
      </c>
    </row>
    <row r="67" spans="1:23" x14ac:dyDescent="0.35">
      <c r="A67" s="130" t="s">
        <v>135</v>
      </c>
      <c r="B67" s="105" t="s">
        <v>557</v>
      </c>
      <c r="C67" s="105" t="s">
        <v>557</v>
      </c>
      <c r="D67" s="45">
        <v>4559.93</v>
      </c>
      <c r="E67" s="105" t="s">
        <v>557</v>
      </c>
      <c r="F67" s="105" t="s">
        <v>557</v>
      </c>
      <c r="G67" s="45">
        <v>2460.5300000000002</v>
      </c>
      <c r="H67" s="42">
        <v>1000</v>
      </c>
      <c r="I67" s="46">
        <v>60</v>
      </c>
      <c r="J67" s="123">
        <v>8080.46</v>
      </c>
      <c r="K67" s="69">
        <v>1430.23</v>
      </c>
      <c r="L67" s="107" t="s">
        <v>557</v>
      </c>
      <c r="M67" s="107" t="s">
        <v>557</v>
      </c>
      <c r="N67" s="45">
        <v>0</v>
      </c>
      <c r="O67" s="105" t="s">
        <v>557</v>
      </c>
      <c r="P67" s="107" t="s">
        <v>557</v>
      </c>
      <c r="Q67" s="45">
        <v>3784.31</v>
      </c>
      <c r="R67" s="42">
        <v>1686.86</v>
      </c>
      <c r="S67" s="42">
        <v>1367.3</v>
      </c>
      <c r="T67" s="123">
        <v>8268.7000000000007</v>
      </c>
      <c r="U67" s="42">
        <v>1427.3</v>
      </c>
      <c r="V67" s="42">
        <v>14921.86</v>
      </c>
      <c r="W67" s="124">
        <v>16349.16</v>
      </c>
    </row>
    <row r="68" spans="1:23" x14ac:dyDescent="0.35">
      <c r="A68" s="130" t="s">
        <v>136</v>
      </c>
      <c r="B68" s="105" t="s">
        <v>557</v>
      </c>
      <c r="C68" s="105" t="s">
        <v>557</v>
      </c>
      <c r="D68" s="45">
        <v>4307.3100000000004</v>
      </c>
      <c r="E68" s="105" t="s">
        <v>557</v>
      </c>
      <c r="F68" s="105" t="s">
        <v>557</v>
      </c>
      <c r="G68" s="45">
        <v>2342.4299999999998</v>
      </c>
      <c r="H68" s="42">
        <v>1190.19</v>
      </c>
      <c r="I68" s="46">
        <v>80</v>
      </c>
      <c r="J68" s="123">
        <v>7919.92</v>
      </c>
      <c r="K68" s="69">
        <v>1711.1</v>
      </c>
      <c r="L68" s="107" t="s">
        <v>557</v>
      </c>
      <c r="M68" s="107" t="s">
        <v>557</v>
      </c>
      <c r="N68" s="45">
        <v>0</v>
      </c>
      <c r="O68" s="105" t="s">
        <v>557</v>
      </c>
      <c r="P68" s="107" t="s">
        <v>557</v>
      </c>
      <c r="Q68" s="45">
        <v>3310</v>
      </c>
      <c r="R68" s="42">
        <v>2014.8</v>
      </c>
      <c r="S68" s="42">
        <v>954.2</v>
      </c>
      <c r="T68" s="123">
        <v>7990.1</v>
      </c>
      <c r="U68" s="42">
        <v>1034.2</v>
      </c>
      <c r="V68" s="42">
        <v>14875.82</v>
      </c>
      <c r="W68" s="124">
        <v>15910.02</v>
      </c>
    </row>
    <row r="69" spans="1:23" x14ac:dyDescent="0.35">
      <c r="A69" s="130" t="s">
        <v>137</v>
      </c>
      <c r="B69" s="105" t="s">
        <v>557</v>
      </c>
      <c r="C69" s="105" t="s">
        <v>557</v>
      </c>
      <c r="D69" s="45">
        <v>4139.99</v>
      </c>
      <c r="E69" s="105" t="s">
        <v>557</v>
      </c>
      <c r="F69" s="105" t="s">
        <v>557</v>
      </c>
      <c r="G69" s="45">
        <v>2840.6</v>
      </c>
      <c r="H69" s="42">
        <v>1068.68</v>
      </c>
      <c r="I69" s="46">
        <v>80</v>
      </c>
      <c r="J69" s="123">
        <v>8129.27</v>
      </c>
      <c r="K69" s="69">
        <v>1578</v>
      </c>
      <c r="L69" s="107" t="s">
        <v>557</v>
      </c>
      <c r="M69" s="107" t="s">
        <v>557</v>
      </c>
      <c r="N69" s="45">
        <v>0</v>
      </c>
      <c r="O69" s="105" t="s">
        <v>557</v>
      </c>
      <c r="P69" s="107" t="s">
        <v>557</v>
      </c>
      <c r="Q69" s="45">
        <v>3335</v>
      </c>
      <c r="R69" s="42">
        <v>2051.6999999999998</v>
      </c>
      <c r="S69" s="42">
        <v>944.2</v>
      </c>
      <c r="T69" s="123">
        <v>7908.9</v>
      </c>
      <c r="U69" s="42">
        <v>1024.2</v>
      </c>
      <c r="V69" s="42">
        <v>15013.97</v>
      </c>
      <c r="W69" s="124">
        <v>16038.17</v>
      </c>
    </row>
    <row r="70" spans="1:23" x14ac:dyDescent="0.35">
      <c r="A70" s="130" t="s">
        <v>138</v>
      </c>
      <c r="B70" s="105" t="s">
        <v>557</v>
      </c>
      <c r="C70" s="105" t="s">
        <v>557</v>
      </c>
      <c r="D70" s="45">
        <v>4363.5200000000004</v>
      </c>
      <c r="E70" s="105" t="s">
        <v>557</v>
      </c>
      <c r="F70" s="105" t="s">
        <v>557</v>
      </c>
      <c r="G70" s="45">
        <v>2693.2</v>
      </c>
      <c r="H70" s="42">
        <v>957.9</v>
      </c>
      <c r="I70" s="46">
        <v>80</v>
      </c>
      <c r="J70" s="123">
        <v>8094.63</v>
      </c>
      <c r="K70" s="69">
        <v>1547.1</v>
      </c>
      <c r="L70" s="107" t="s">
        <v>557</v>
      </c>
      <c r="M70" s="107" t="s">
        <v>557</v>
      </c>
      <c r="N70" s="45">
        <v>0</v>
      </c>
      <c r="O70" s="105" t="s">
        <v>557</v>
      </c>
      <c r="P70" s="107" t="s">
        <v>557</v>
      </c>
      <c r="Q70" s="45">
        <v>3238.2</v>
      </c>
      <c r="R70" s="42">
        <v>2126.1999999999998</v>
      </c>
      <c r="S70" s="42">
        <v>919.2</v>
      </c>
      <c r="T70" s="123">
        <v>7830.7</v>
      </c>
      <c r="U70" s="42">
        <v>999.2</v>
      </c>
      <c r="V70" s="42">
        <v>14926.13</v>
      </c>
      <c r="W70" s="124">
        <v>15925.33</v>
      </c>
    </row>
    <row r="71" spans="1:23" x14ac:dyDescent="0.35">
      <c r="A71" s="130" t="s">
        <v>139</v>
      </c>
      <c r="B71" s="105" t="s">
        <v>557</v>
      </c>
      <c r="C71" s="105" t="s">
        <v>557</v>
      </c>
      <c r="D71" s="45">
        <v>4150.3599999999997</v>
      </c>
      <c r="E71" s="105" t="s">
        <v>557</v>
      </c>
      <c r="F71" s="105" t="s">
        <v>557</v>
      </c>
      <c r="G71" s="45">
        <v>2309.5100000000002</v>
      </c>
      <c r="H71" s="42">
        <v>1140.8599999999999</v>
      </c>
      <c r="I71" s="46">
        <v>50</v>
      </c>
      <c r="J71" s="123">
        <v>7650.73</v>
      </c>
      <c r="K71" s="69">
        <v>1501.1</v>
      </c>
      <c r="L71" s="107" t="s">
        <v>557</v>
      </c>
      <c r="M71" s="107" t="s">
        <v>557</v>
      </c>
      <c r="N71" s="45">
        <v>0</v>
      </c>
      <c r="O71" s="105" t="s">
        <v>557</v>
      </c>
      <c r="P71" s="107" t="s">
        <v>557</v>
      </c>
      <c r="Q71" s="45">
        <v>3359.6</v>
      </c>
      <c r="R71" s="42">
        <v>2399.8000000000002</v>
      </c>
      <c r="S71" s="42">
        <v>764</v>
      </c>
      <c r="T71" s="123">
        <v>8024.5</v>
      </c>
      <c r="U71" s="42">
        <v>814</v>
      </c>
      <c r="V71" s="42">
        <v>14861.23</v>
      </c>
      <c r="W71" s="124">
        <v>15675.23</v>
      </c>
    </row>
    <row r="72" spans="1:23" x14ac:dyDescent="0.35">
      <c r="A72" s="130" t="s">
        <v>140</v>
      </c>
      <c r="B72" s="105" t="s">
        <v>557</v>
      </c>
      <c r="C72" s="105" t="s">
        <v>557</v>
      </c>
      <c r="D72" s="45">
        <v>3978.38</v>
      </c>
      <c r="E72" s="105" t="s">
        <v>557</v>
      </c>
      <c r="F72" s="105" t="s">
        <v>557</v>
      </c>
      <c r="G72" s="45">
        <v>1764.1</v>
      </c>
      <c r="H72" s="42">
        <v>1114.68</v>
      </c>
      <c r="I72" s="46">
        <v>50</v>
      </c>
      <c r="J72" s="123">
        <v>6907.16</v>
      </c>
      <c r="K72" s="69">
        <v>1377.6</v>
      </c>
      <c r="L72" s="107" t="s">
        <v>557</v>
      </c>
      <c r="M72" s="107" t="s">
        <v>557</v>
      </c>
      <c r="N72" s="45">
        <v>0</v>
      </c>
      <c r="O72" s="105" t="s">
        <v>557</v>
      </c>
      <c r="P72" s="107" t="s">
        <v>557</v>
      </c>
      <c r="Q72" s="45">
        <v>3286.6</v>
      </c>
      <c r="R72" s="42">
        <v>2323.6999999999998</v>
      </c>
      <c r="S72" s="42">
        <v>644</v>
      </c>
      <c r="T72" s="123">
        <v>7631.9</v>
      </c>
      <c r="U72" s="42">
        <v>694</v>
      </c>
      <c r="V72" s="42">
        <v>13845.06</v>
      </c>
      <c r="W72" s="124">
        <v>14539.06</v>
      </c>
    </row>
    <row r="73" spans="1:23" x14ac:dyDescent="0.35">
      <c r="A73" s="130" t="s">
        <v>141</v>
      </c>
      <c r="B73" s="105" t="s">
        <v>557</v>
      </c>
      <c r="C73" s="105" t="s">
        <v>557</v>
      </c>
      <c r="D73" s="45">
        <v>4459.74</v>
      </c>
      <c r="E73" s="105" t="s">
        <v>557</v>
      </c>
      <c r="F73" s="105" t="s">
        <v>557</v>
      </c>
      <c r="G73" s="45">
        <v>1540.47</v>
      </c>
      <c r="H73" s="42">
        <v>1163.76</v>
      </c>
      <c r="I73" s="46">
        <v>50</v>
      </c>
      <c r="J73" s="123">
        <v>7213.96</v>
      </c>
      <c r="K73" s="69">
        <v>1298.5</v>
      </c>
      <c r="L73" s="107" t="s">
        <v>557</v>
      </c>
      <c r="M73" s="107" t="s">
        <v>557</v>
      </c>
      <c r="N73" s="45">
        <v>0</v>
      </c>
      <c r="O73" s="105" t="s">
        <v>557</v>
      </c>
      <c r="P73" s="107" t="s">
        <v>557</v>
      </c>
      <c r="Q73" s="45">
        <v>3195</v>
      </c>
      <c r="R73" s="42">
        <v>2478.6</v>
      </c>
      <c r="S73" s="42">
        <v>614</v>
      </c>
      <c r="T73" s="123">
        <v>7586.1</v>
      </c>
      <c r="U73" s="42">
        <v>664</v>
      </c>
      <c r="V73" s="42">
        <v>14136.06</v>
      </c>
      <c r="W73" s="124">
        <v>14800.06</v>
      </c>
    </row>
    <row r="74" spans="1:23" x14ac:dyDescent="0.35">
      <c r="A74" s="130" t="s">
        <v>142</v>
      </c>
      <c r="B74" s="105" t="s">
        <v>557</v>
      </c>
      <c r="C74" s="105" t="s">
        <v>557</v>
      </c>
      <c r="D74" s="45">
        <v>4619.32</v>
      </c>
      <c r="E74" s="105" t="s">
        <v>557</v>
      </c>
      <c r="F74" s="105" t="s">
        <v>557</v>
      </c>
      <c r="G74" s="45">
        <v>2251.42</v>
      </c>
      <c r="H74" s="42">
        <v>1102.3699999999999</v>
      </c>
      <c r="I74" s="46">
        <v>70</v>
      </c>
      <c r="J74" s="123">
        <v>8043.12</v>
      </c>
      <c r="K74" s="69">
        <v>1038.92</v>
      </c>
      <c r="L74" s="107" t="s">
        <v>557</v>
      </c>
      <c r="M74" s="107" t="s">
        <v>557</v>
      </c>
      <c r="N74" s="45">
        <v>0</v>
      </c>
      <c r="O74" s="105" t="s">
        <v>557</v>
      </c>
      <c r="P74" s="107" t="s">
        <v>557</v>
      </c>
      <c r="Q74" s="45">
        <v>3182.37</v>
      </c>
      <c r="R74" s="42">
        <v>2773.8</v>
      </c>
      <c r="S74" s="42">
        <v>420</v>
      </c>
      <c r="T74" s="123">
        <v>7415.09</v>
      </c>
      <c r="U74" s="42">
        <v>490</v>
      </c>
      <c r="V74" s="42">
        <v>14968.21</v>
      </c>
      <c r="W74" s="124">
        <v>15458.21</v>
      </c>
    </row>
    <row r="75" spans="1:23" x14ac:dyDescent="0.35">
      <c r="A75" s="130" t="s">
        <v>143</v>
      </c>
      <c r="B75" s="105" t="s">
        <v>557</v>
      </c>
      <c r="C75" s="105" t="s">
        <v>557</v>
      </c>
      <c r="D75" s="45">
        <v>4506.1400000000003</v>
      </c>
      <c r="E75" s="105" t="s">
        <v>557</v>
      </c>
      <c r="F75" s="105" t="s">
        <v>557</v>
      </c>
      <c r="G75" s="45">
        <v>1863.87</v>
      </c>
      <c r="H75" s="42">
        <v>1006.56</v>
      </c>
      <c r="I75" s="46">
        <v>70</v>
      </c>
      <c r="J75" s="123">
        <v>7446.57</v>
      </c>
      <c r="K75" s="69">
        <v>1026.51</v>
      </c>
      <c r="L75" s="107" t="s">
        <v>557</v>
      </c>
      <c r="M75" s="107" t="s">
        <v>557</v>
      </c>
      <c r="N75" s="45">
        <v>0</v>
      </c>
      <c r="O75" s="105" t="s">
        <v>557</v>
      </c>
      <c r="P75" s="107" t="s">
        <v>557</v>
      </c>
      <c r="Q75" s="45">
        <v>3109.77</v>
      </c>
      <c r="R75" s="42">
        <v>2858.69</v>
      </c>
      <c r="S75" s="42">
        <v>421</v>
      </c>
      <c r="T75" s="123">
        <v>7415.97</v>
      </c>
      <c r="U75" s="42">
        <v>491</v>
      </c>
      <c r="V75" s="42">
        <v>14371.54</v>
      </c>
      <c r="W75" s="124">
        <v>14862.54</v>
      </c>
    </row>
    <row r="76" spans="1:23" x14ac:dyDescent="0.35">
      <c r="A76" s="130" t="s">
        <v>144</v>
      </c>
      <c r="B76" s="105" t="s">
        <v>557</v>
      </c>
      <c r="C76" s="105" t="s">
        <v>557</v>
      </c>
      <c r="D76" s="45">
        <v>4160.24</v>
      </c>
      <c r="E76" s="105" t="s">
        <v>557</v>
      </c>
      <c r="F76" s="105" t="s">
        <v>557</v>
      </c>
      <c r="G76" s="45">
        <v>2193.06</v>
      </c>
      <c r="H76" s="42">
        <v>1075.52</v>
      </c>
      <c r="I76" s="46">
        <v>70</v>
      </c>
      <c r="J76" s="123">
        <v>7498.83</v>
      </c>
      <c r="K76" s="69">
        <v>1254.9000000000001</v>
      </c>
      <c r="L76" s="107" t="s">
        <v>557</v>
      </c>
      <c r="M76" s="107" t="s">
        <v>557</v>
      </c>
      <c r="N76" s="45">
        <v>0</v>
      </c>
      <c r="O76" s="105" t="s">
        <v>557</v>
      </c>
      <c r="P76" s="107" t="s">
        <v>557</v>
      </c>
      <c r="Q76" s="45">
        <v>2642.89</v>
      </c>
      <c r="R76" s="42">
        <v>2802.2</v>
      </c>
      <c r="S76" s="42">
        <v>391</v>
      </c>
      <c r="T76" s="123">
        <v>7090.99</v>
      </c>
      <c r="U76" s="42">
        <v>461</v>
      </c>
      <c r="V76" s="42">
        <v>14128.82</v>
      </c>
      <c r="W76" s="124">
        <v>14589.82</v>
      </c>
    </row>
    <row r="77" spans="1:23" x14ac:dyDescent="0.35">
      <c r="A77" s="130" t="s">
        <v>145</v>
      </c>
      <c r="B77" s="105" t="s">
        <v>557</v>
      </c>
      <c r="C77" s="105" t="s">
        <v>557</v>
      </c>
      <c r="D77" s="45">
        <v>4267.12</v>
      </c>
      <c r="E77" s="105" t="s">
        <v>557</v>
      </c>
      <c r="F77" s="105" t="s">
        <v>557</v>
      </c>
      <c r="G77" s="45">
        <v>2069.4299999999998</v>
      </c>
      <c r="H77" s="42">
        <v>1220.58</v>
      </c>
      <c r="I77" s="46">
        <v>70</v>
      </c>
      <c r="J77" s="123">
        <v>7627.13</v>
      </c>
      <c r="K77" s="69">
        <v>1296.31</v>
      </c>
      <c r="L77" s="107" t="s">
        <v>557</v>
      </c>
      <c r="M77" s="107" t="s">
        <v>557</v>
      </c>
      <c r="N77" s="45">
        <v>0</v>
      </c>
      <c r="O77" s="105" t="s">
        <v>557</v>
      </c>
      <c r="P77" s="107" t="s">
        <v>557</v>
      </c>
      <c r="Q77" s="45">
        <v>2711.46</v>
      </c>
      <c r="R77" s="42">
        <v>3061.03</v>
      </c>
      <c r="S77" s="42">
        <v>146.69999999999999</v>
      </c>
      <c r="T77" s="123">
        <v>7215.5</v>
      </c>
      <c r="U77" s="42">
        <v>216.7</v>
      </c>
      <c r="V77" s="42">
        <v>14625.93</v>
      </c>
      <c r="W77" s="124">
        <v>14842.63</v>
      </c>
    </row>
    <row r="78" spans="1:23" x14ac:dyDescent="0.35">
      <c r="A78" s="130" t="s">
        <v>146</v>
      </c>
      <c r="B78" s="105" t="s">
        <v>557</v>
      </c>
      <c r="C78" s="105" t="s">
        <v>557</v>
      </c>
      <c r="D78" s="45">
        <v>4442.3999999999996</v>
      </c>
      <c r="E78" s="105" t="s">
        <v>557</v>
      </c>
      <c r="F78" s="105" t="s">
        <v>557</v>
      </c>
      <c r="G78" s="45">
        <v>2018.17</v>
      </c>
      <c r="H78" s="42">
        <v>1082.5899999999999</v>
      </c>
      <c r="I78" s="46">
        <v>70</v>
      </c>
      <c r="J78" s="123">
        <v>7613.16</v>
      </c>
      <c r="K78" s="69">
        <v>1093.5</v>
      </c>
      <c r="L78" s="107" t="s">
        <v>557</v>
      </c>
      <c r="M78" s="107" t="s">
        <v>557</v>
      </c>
      <c r="N78" s="45">
        <v>0</v>
      </c>
      <c r="O78" s="105" t="s">
        <v>557</v>
      </c>
      <c r="P78" s="107" t="s">
        <v>557</v>
      </c>
      <c r="Q78" s="45">
        <v>2768.98</v>
      </c>
      <c r="R78" s="42">
        <v>3034.05</v>
      </c>
      <c r="S78" s="42">
        <v>146.69999999999999</v>
      </c>
      <c r="T78" s="123">
        <v>7043.23</v>
      </c>
      <c r="U78" s="42">
        <v>216.7</v>
      </c>
      <c r="V78" s="42">
        <v>14439.69</v>
      </c>
      <c r="W78" s="124">
        <v>14656.39</v>
      </c>
    </row>
    <row r="79" spans="1:23" x14ac:dyDescent="0.35">
      <c r="A79" s="130" t="s">
        <v>147</v>
      </c>
      <c r="B79" s="105" t="s">
        <v>557</v>
      </c>
      <c r="C79" s="105" t="s">
        <v>557</v>
      </c>
      <c r="D79" s="45">
        <v>3916.88</v>
      </c>
      <c r="E79" s="105" t="s">
        <v>557</v>
      </c>
      <c r="F79" s="105" t="s">
        <v>557</v>
      </c>
      <c r="G79" s="45">
        <v>2555.5700000000002</v>
      </c>
      <c r="H79" s="42">
        <v>450</v>
      </c>
      <c r="I79" s="46">
        <v>70</v>
      </c>
      <c r="J79" s="123">
        <v>6992.44</v>
      </c>
      <c r="K79" s="69">
        <v>1081.3800000000001</v>
      </c>
      <c r="L79" s="107" t="s">
        <v>557</v>
      </c>
      <c r="M79" s="107" t="s">
        <v>557</v>
      </c>
      <c r="N79" s="45">
        <v>0</v>
      </c>
      <c r="O79" s="105" t="s">
        <v>557</v>
      </c>
      <c r="P79" s="107" t="s">
        <v>557</v>
      </c>
      <c r="Q79" s="45">
        <v>2809.7</v>
      </c>
      <c r="R79" s="42">
        <v>3380.36</v>
      </c>
      <c r="S79" s="42">
        <v>146.69999999999999</v>
      </c>
      <c r="T79" s="123">
        <v>7418.14</v>
      </c>
      <c r="U79" s="42">
        <v>216.7</v>
      </c>
      <c r="V79" s="42">
        <v>14193.88</v>
      </c>
      <c r="W79" s="124">
        <v>14410.58</v>
      </c>
    </row>
    <row r="80" spans="1:23" x14ac:dyDescent="0.35">
      <c r="A80" s="130" t="s">
        <v>148</v>
      </c>
      <c r="B80" s="105" t="s">
        <v>557</v>
      </c>
      <c r="C80" s="105" t="s">
        <v>557</v>
      </c>
      <c r="D80" s="45">
        <v>4084.69</v>
      </c>
      <c r="E80" s="105" t="s">
        <v>557</v>
      </c>
      <c r="F80" s="105" t="s">
        <v>557</v>
      </c>
      <c r="G80" s="45">
        <v>1868.72</v>
      </c>
      <c r="H80" s="42">
        <v>551.6</v>
      </c>
      <c r="I80" s="46">
        <v>100</v>
      </c>
      <c r="J80" s="123">
        <v>6605.01</v>
      </c>
      <c r="K80" s="69">
        <v>1129.99</v>
      </c>
      <c r="L80" s="107" t="s">
        <v>557</v>
      </c>
      <c r="M80" s="107" t="s">
        <v>557</v>
      </c>
      <c r="N80" s="45">
        <v>0</v>
      </c>
      <c r="O80" s="105" t="s">
        <v>557</v>
      </c>
      <c r="P80" s="107" t="s">
        <v>557</v>
      </c>
      <c r="Q80" s="45">
        <v>2463.81</v>
      </c>
      <c r="R80" s="42">
        <v>3768.03</v>
      </c>
      <c r="S80" s="42">
        <v>-20</v>
      </c>
      <c r="T80" s="123">
        <v>7341.83</v>
      </c>
      <c r="U80" s="42">
        <v>80</v>
      </c>
      <c r="V80" s="42">
        <v>13866.84</v>
      </c>
      <c r="W80" s="124">
        <v>13946.84</v>
      </c>
    </row>
    <row r="81" spans="1:23" x14ac:dyDescent="0.35">
      <c r="A81" s="130" t="s">
        <v>149</v>
      </c>
      <c r="B81" s="105" t="s">
        <v>557</v>
      </c>
      <c r="C81" s="105" t="s">
        <v>557</v>
      </c>
      <c r="D81" s="45">
        <v>4129.42</v>
      </c>
      <c r="E81" s="105" t="s">
        <v>557</v>
      </c>
      <c r="F81" s="105" t="s">
        <v>557</v>
      </c>
      <c r="G81" s="45">
        <v>1876.27</v>
      </c>
      <c r="H81" s="42">
        <v>640.13</v>
      </c>
      <c r="I81" s="46">
        <v>100</v>
      </c>
      <c r="J81" s="123">
        <v>6745.82</v>
      </c>
      <c r="K81" s="69">
        <v>1105.8399999999999</v>
      </c>
      <c r="L81" s="107" t="s">
        <v>557</v>
      </c>
      <c r="M81" s="107" t="s">
        <v>557</v>
      </c>
      <c r="N81" s="45">
        <v>0</v>
      </c>
      <c r="O81" s="105" t="s">
        <v>557</v>
      </c>
      <c r="P81" s="107" t="s">
        <v>557</v>
      </c>
      <c r="Q81" s="45">
        <v>2777.76</v>
      </c>
      <c r="R81" s="42">
        <v>3612.14</v>
      </c>
      <c r="S81" s="42">
        <v>0</v>
      </c>
      <c r="T81" s="123">
        <v>7495.74</v>
      </c>
      <c r="U81" s="42">
        <v>100</v>
      </c>
      <c r="V81" s="42">
        <v>14141.56</v>
      </c>
      <c r="W81" s="124">
        <v>14241.56</v>
      </c>
    </row>
    <row r="82" spans="1:23" x14ac:dyDescent="0.35">
      <c r="A82" s="130" t="s">
        <v>150</v>
      </c>
      <c r="B82" s="105" t="s">
        <v>557</v>
      </c>
      <c r="C82" s="105" t="s">
        <v>557</v>
      </c>
      <c r="D82" s="45">
        <v>4409.32</v>
      </c>
      <c r="E82" s="105" t="s">
        <v>557</v>
      </c>
      <c r="F82" s="105" t="s">
        <v>557</v>
      </c>
      <c r="G82" s="45">
        <v>2596.5</v>
      </c>
      <c r="H82" s="42">
        <v>544.66999999999996</v>
      </c>
      <c r="I82" s="46">
        <v>100</v>
      </c>
      <c r="J82" s="123">
        <v>7650.49</v>
      </c>
      <c r="K82" s="69">
        <v>1172.06</v>
      </c>
      <c r="L82" s="107" t="s">
        <v>557</v>
      </c>
      <c r="M82" s="107" t="s">
        <v>557</v>
      </c>
      <c r="N82" s="45">
        <v>0</v>
      </c>
      <c r="O82" s="105" t="s">
        <v>557</v>
      </c>
      <c r="P82" s="107" t="s">
        <v>557</v>
      </c>
      <c r="Q82" s="45">
        <v>2341.66</v>
      </c>
      <c r="R82" s="42">
        <v>3449.77</v>
      </c>
      <c r="S82" s="42">
        <v>10</v>
      </c>
      <c r="T82" s="123">
        <v>6973.49</v>
      </c>
      <c r="U82" s="42">
        <v>110</v>
      </c>
      <c r="V82" s="42">
        <v>14513.98</v>
      </c>
      <c r="W82" s="124">
        <v>14623.98</v>
      </c>
    </row>
    <row r="83" spans="1:23" x14ac:dyDescent="0.35">
      <c r="A83" s="130" t="s">
        <v>151</v>
      </c>
      <c r="B83" s="105" t="s">
        <v>557</v>
      </c>
      <c r="C83" s="105" t="s">
        <v>557</v>
      </c>
      <c r="D83" s="45">
        <v>4725.66</v>
      </c>
      <c r="E83" s="105" t="s">
        <v>557</v>
      </c>
      <c r="F83" s="105" t="s">
        <v>557</v>
      </c>
      <c r="G83" s="45">
        <v>2031.13</v>
      </c>
      <c r="H83" s="42">
        <v>701.5</v>
      </c>
      <c r="I83" s="46">
        <v>100</v>
      </c>
      <c r="J83" s="123">
        <v>7558.29</v>
      </c>
      <c r="K83" s="69">
        <v>1184.49</v>
      </c>
      <c r="L83" s="107" t="s">
        <v>557</v>
      </c>
      <c r="M83" s="107" t="s">
        <v>557</v>
      </c>
      <c r="N83" s="45">
        <v>0</v>
      </c>
      <c r="O83" s="105" t="s">
        <v>557</v>
      </c>
      <c r="P83" s="107" t="s">
        <v>557</v>
      </c>
      <c r="Q83" s="45">
        <v>2896.74</v>
      </c>
      <c r="R83" s="42">
        <v>2792.91</v>
      </c>
      <c r="S83" s="42">
        <v>625.20000000000005</v>
      </c>
      <c r="T83" s="123">
        <v>7499.34</v>
      </c>
      <c r="U83" s="42">
        <v>725.2</v>
      </c>
      <c r="V83" s="42">
        <v>14332.43</v>
      </c>
      <c r="W83" s="124">
        <v>15057.63</v>
      </c>
    </row>
    <row r="84" spans="1:23" x14ac:dyDescent="0.35">
      <c r="A84" s="130" t="s">
        <v>152</v>
      </c>
      <c r="B84" s="105" t="s">
        <v>557</v>
      </c>
      <c r="C84" s="105" t="s">
        <v>557</v>
      </c>
      <c r="D84" s="45">
        <v>4693.2299999999996</v>
      </c>
      <c r="E84" s="105" t="s">
        <v>557</v>
      </c>
      <c r="F84" s="105" t="s">
        <v>557</v>
      </c>
      <c r="G84" s="45">
        <v>1743.11</v>
      </c>
      <c r="H84" s="42">
        <v>509.62</v>
      </c>
      <c r="I84" s="46">
        <v>100</v>
      </c>
      <c r="J84" s="123">
        <v>7045.96</v>
      </c>
      <c r="K84" s="69">
        <v>1242.58</v>
      </c>
      <c r="L84" s="107" t="s">
        <v>557</v>
      </c>
      <c r="M84" s="107" t="s">
        <v>557</v>
      </c>
      <c r="N84" s="45">
        <v>0</v>
      </c>
      <c r="O84" s="105" t="s">
        <v>557</v>
      </c>
      <c r="P84" s="107" t="s">
        <v>557</v>
      </c>
      <c r="Q84" s="45">
        <v>3066.64</v>
      </c>
      <c r="R84" s="42">
        <v>2836.4</v>
      </c>
      <c r="S84" s="42">
        <v>625.20000000000005</v>
      </c>
      <c r="T84" s="123">
        <v>7770.82</v>
      </c>
      <c r="U84" s="42">
        <v>725.2</v>
      </c>
      <c r="V84" s="42">
        <v>14091.58</v>
      </c>
      <c r="W84" s="124">
        <v>14816.78</v>
      </c>
    </row>
    <row r="85" spans="1:23" x14ac:dyDescent="0.35">
      <c r="A85" s="130" t="s">
        <v>153</v>
      </c>
      <c r="B85" s="105" t="s">
        <v>557</v>
      </c>
      <c r="C85" s="105" t="s">
        <v>557</v>
      </c>
      <c r="D85" s="45">
        <v>4656.95</v>
      </c>
      <c r="E85" s="105" t="s">
        <v>557</v>
      </c>
      <c r="F85" s="105" t="s">
        <v>557</v>
      </c>
      <c r="G85" s="45">
        <v>1804.75</v>
      </c>
      <c r="H85" s="42">
        <v>414.56</v>
      </c>
      <c r="I85" s="46">
        <v>100</v>
      </c>
      <c r="J85" s="123">
        <v>6976.25</v>
      </c>
      <c r="K85" s="69">
        <v>1150.96</v>
      </c>
      <c r="L85" s="107" t="s">
        <v>557</v>
      </c>
      <c r="M85" s="107" t="s">
        <v>557</v>
      </c>
      <c r="N85" s="45">
        <v>0</v>
      </c>
      <c r="O85" s="105" t="s">
        <v>557</v>
      </c>
      <c r="P85" s="107" t="s">
        <v>557</v>
      </c>
      <c r="Q85" s="45">
        <v>3281.79</v>
      </c>
      <c r="R85" s="42">
        <v>3186.01</v>
      </c>
      <c r="S85" s="42">
        <v>515.20000000000005</v>
      </c>
      <c r="T85" s="123">
        <v>8133.96</v>
      </c>
      <c r="U85" s="42">
        <v>615.20000000000005</v>
      </c>
      <c r="V85" s="42">
        <v>14495.01</v>
      </c>
      <c r="W85" s="124">
        <v>15110.21</v>
      </c>
    </row>
    <row r="86" spans="1:23" x14ac:dyDescent="0.35">
      <c r="A86" s="130" t="s">
        <v>154</v>
      </c>
      <c r="B86" s="105" t="s">
        <v>557</v>
      </c>
      <c r="C86" s="105" t="s">
        <v>557</v>
      </c>
      <c r="D86" s="45">
        <v>4211.91</v>
      </c>
      <c r="E86" s="105" t="s">
        <v>557</v>
      </c>
      <c r="F86" s="105" t="s">
        <v>557</v>
      </c>
      <c r="G86" s="45">
        <v>2010.82</v>
      </c>
      <c r="H86" s="42">
        <v>523.79999999999995</v>
      </c>
      <c r="I86" s="46">
        <v>100</v>
      </c>
      <c r="J86" s="123">
        <v>6846.54</v>
      </c>
      <c r="K86" s="69">
        <v>1145.76</v>
      </c>
      <c r="L86" s="107" t="s">
        <v>557</v>
      </c>
      <c r="M86" s="107" t="s">
        <v>557</v>
      </c>
      <c r="N86" s="45">
        <v>0</v>
      </c>
      <c r="O86" s="105" t="s">
        <v>557</v>
      </c>
      <c r="P86" s="107" t="s">
        <v>557</v>
      </c>
      <c r="Q86" s="45">
        <v>3568.53</v>
      </c>
      <c r="R86" s="42">
        <v>3138.39</v>
      </c>
      <c r="S86" s="42">
        <v>729</v>
      </c>
      <c r="T86" s="123">
        <v>8581.68</v>
      </c>
      <c r="U86" s="42">
        <v>829</v>
      </c>
      <c r="V86" s="42">
        <v>14599.22</v>
      </c>
      <c r="W86" s="124">
        <v>15428.22</v>
      </c>
    </row>
    <row r="87" spans="1:23" x14ac:dyDescent="0.35">
      <c r="A87" s="130" t="s">
        <v>155</v>
      </c>
      <c r="B87" s="105" t="s">
        <v>557</v>
      </c>
      <c r="C87" s="105" t="s">
        <v>557</v>
      </c>
      <c r="D87" s="45">
        <v>4340.55</v>
      </c>
      <c r="E87" s="105" t="s">
        <v>557</v>
      </c>
      <c r="F87" s="105" t="s">
        <v>557</v>
      </c>
      <c r="G87" s="45">
        <v>1538.39</v>
      </c>
      <c r="H87" s="42">
        <v>600</v>
      </c>
      <c r="I87" s="46">
        <v>100</v>
      </c>
      <c r="J87" s="123">
        <v>6578.93</v>
      </c>
      <c r="K87" s="69">
        <v>1283.4100000000001</v>
      </c>
      <c r="L87" s="107" t="s">
        <v>557</v>
      </c>
      <c r="M87" s="107" t="s">
        <v>557</v>
      </c>
      <c r="N87" s="45">
        <v>0</v>
      </c>
      <c r="O87" s="105" t="s">
        <v>557</v>
      </c>
      <c r="P87" s="107" t="s">
        <v>557</v>
      </c>
      <c r="Q87" s="45">
        <v>3433.45</v>
      </c>
      <c r="R87" s="42">
        <v>2992.51</v>
      </c>
      <c r="S87" s="42">
        <v>729</v>
      </c>
      <c r="T87" s="123">
        <v>8438.3700000000008</v>
      </c>
      <c r="U87" s="42">
        <v>829</v>
      </c>
      <c r="V87" s="42">
        <v>14188.3</v>
      </c>
      <c r="W87" s="124">
        <v>15017.3</v>
      </c>
    </row>
    <row r="88" spans="1:23" x14ac:dyDescent="0.35">
      <c r="A88" s="130" t="s">
        <v>156</v>
      </c>
      <c r="B88" s="105" t="s">
        <v>557</v>
      </c>
      <c r="C88" s="105" t="s">
        <v>557</v>
      </c>
      <c r="D88" s="45">
        <v>4317.32</v>
      </c>
      <c r="E88" s="105" t="s">
        <v>557</v>
      </c>
      <c r="F88" s="105" t="s">
        <v>557</v>
      </c>
      <c r="G88" s="45">
        <v>1699.16</v>
      </c>
      <c r="H88" s="42">
        <v>720</v>
      </c>
      <c r="I88" s="46">
        <v>100</v>
      </c>
      <c r="J88" s="123">
        <v>6836.48</v>
      </c>
      <c r="K88" s="69">
        <v>1336.25</v>
      </c>
      <c r="L88" s="107" t="s">
        <v>557</v>
      </c>
      <c r="M88" s="107" t="s">
        <v>557</v>
      </c>
      <c r="N88" s="45">
        <v>0</v>
      </c>
      <c r="O88" s="105" t="s">
        <v>557</v>
      </c>
      <c r="P88" s="107" t="s">
        <v>557</v>
      </c>
      <c r="Q88" s="45">
        <v>2955.22</v>
      </c>
      <c r="R88" s="42">
        <v>3011.54</v>
      </c>
      <c r="S88" s="42">
        <v>729</v>
      </c>
      <c r="T88" s="123">
        <v>8032.01</v>
      </c>
      <c r="U88" s="42">
        <v>829</v>
      </c>
      <c r="V88" s="42">
        <v>14039.49</v>
      </c>
      <c r="W88" s="124">
        <v>14868.49</v>
      </c>
    </row>
    <row r="89" spans="1:23" x14ac:dyDescent="0.35">
      <c r="A89" s="130" t="s">
        <v>157</v>
      </c>
      <c r="B89" s="105" t="s">
        <v>557</v>
      </c>
      <c r="C89" s="105" t="s">
        <v>557</v>
      </c>
      <c r="D89" s="45">
        <v>4361.1899999999996</v>
      </c>
      <c r="E89" s="105" t="s">
        <v>557</v>
      </c>
      <c r="F89" s="105" t="s">
        <v>557</v>
      </c>
      <c r="G89" s="45">
        <v>2333.7199999999998</v>
      </c>
      <c r="H89" s="42">
        <v>600</v>
      </c>
      <c r="I89" s="46">
        <v>100</v>
      </c>
      <c r="J89" s="123">
        <v>7394.91</v>
      </c>
      <c r="K89" s="69">
        <v>1308.6199999999999</v>
      </c>
      <c r="L89" s="107" t="s">
        <v>557</v>
      </c>
      <c r="M89" s="107" t="s">
        <v>557</v>
      </c>
      <c r="N89" s="45">
        <v>0</v>
      </c>
      <c r="O89" s="105" t="s">
        <v>557</v>
      </c>
      <c r="P89" s="107" t="s">
        <v>557</v>
      </c>
      <c r="Q89" s="45">
        <v>3267.94</v>
      </c>
      <c r="R89" s="42">
        <v>3264.22</v>
      </c>
      <c r="S89" s="42">
        <v>614</v>
      </c>
      <c r="T89" s="123">
        <v>8454.7800000000007</v>
      </c>
      <c r="U89" s="42">
        <v>714</v>
      </c>
      <c r="V89" s="42">
        <v>15135.69</v>
      </c>
      <c r="W89" s="124">
        <v>15849.69</v>
      </c>
    </row>
    <row r="90" spans="1:23" x14ac:dyDescent="0.35">
      <c r="A90" s="130" t="s">
        <v>158</v>
      </c>
      <c r="B90" s="105" t="s">
        <v>557</v>
      </c>
      <c r="C90" s="105" t="s">
        <v>557</v>
      </c>
      <c r="D90" s="45">
        <v>4334.2299999999996</v>
      </c>
      <c r="E90" s="105" t="s">
        <v>557</v>
      </c>
      <c r="F90" s="105" t="s">
        <v>557</v>
      </c>
      <c r="G90" s="45">
        <v>2292.8000000000002</v>
      </c>
      <c r="H90" s="42">
        <v>660</v>
      </c>
      <c r="I90" s="46">
        <v>100</v>
      </c>
      <c r="J90" s="123">
        <v>7387.03</v>
      </c>
      <c r="K90" s="69">
        <v>1320.47</v>
      </c>
      <c r="L90" s="107" t="s">
        <v>557</v>
      </c>
      <c r="M90" s="107" t="s">
        <v>557</v>
      </c>
      <c r="N90" s="45">
        <v>0</v>
      </c>
      <c r="O90" s="105" t="s">
        <v>557</v>
      </c>
      <c r="P90" s="107" t="s">
        <v>557</v>
      </c>
      <c r="Q90" s="45">
        <v>3241.34</v>
      </c>
      <c r="R90" s="42">
        <v>3313.56</v>
      </c>
      <c r="S90" s="42">
        <v>614</v>
      </c>
      <c r="T90" s="123">
        <v>8489.3700000000008</v>
      </c>
      <c r="U90" s="42">
        <v>714</v>
      </c>
      <c r="V90" s="42">
        <v>15162.4</v>
      </c>
      <c r="W90" s="124">
        <v>15876.4</v>
      </c>
    </row>
    <row r="91" spans="1:23" x14ac:dyDescent="0.35">
      <c r="A91" s="130" t="s">
        <v>159</v>
      </c>
      <c r="B91" s="105" t="s">
        <v>557</v>
      </c>
      <c r="C91" s="105" t="s">
        <v>557</v>
      </c>
      <c r="D91" s="45">
        <v>4182.7299999999996</v>
      </c>
      <c r="E91" s="105" t="s">
        <v>557</v>
      </c>
      <c r="F91" s="105" t="s">
        <v>557</v>
      </c>
      <c r="G91" s="45">
        <v>2526.04</v>
      </c>
      <c r="H91" s="42">
        <v>828</v>
      </c>
      <c r="I91" s="46">
        <v>100</v>
      </c>
      <c r="J91" s="123">
        <v>7636.77</v>
      </c>
      <c r="K91" s="69">
        <v>1378.31</v>
      </c>
      <c r="L91" s="107" t="s">
        <v>557</v>
      </c>
      <c r="M91" s="107" t="s">
        <v>557</v>
      </c>
      <c r="N91" s="45">
        <v>0</v>
      </c>
      <c r="O91" s="105" t="s">
        <v>557</v>
      </c>
      <c r="P91" s="107" t="s">
        <v>557</v>
      </c>
      <c r="Q91" s="45">
        <v>3302.62</v>
      </c>
      <c r="R91" s="42">
        <v>3165.95</v>
      </c>
      <c r="S91" s="42">
        <v>614</v>
      </c>
      <c r="T91" s="123">
        <v>8460.8799999999992</v>
      </c>
      <c r="U91" s="42">
        <v>714</v>
      </c>
      <c r="V91" s="42">
        <v>15383.65</v>
      </c>
      <c r="W91" s="124">
        <v>16097.65</v>
      </c>
    </row>
    <row r="92" spans="1:23" x14ac:dyDescent="0.35">
      <c r="A92" s="130" t="s">
        <v>160</v>
      </c>
      <c r="B92" s="105" t="s">
        <v>557</v>
      </c>
      <c r="C92" s="105" t="s">
        <v>557</v>
      </c>
      <c r="D92" s="45">
        <v>4418.6499999999996</v>
      </c>
      <c r="E92" s="105" t="s">
        <v>557</v>
      </c>
      <c r="F92" s="105" t="s">
        <v>557</v>
      </c>
      <c r="G92" s="45">
        <v>2574.7199999999998</v>
      </c>
      <c r="H92" s="42">
        <v>855.59</v>
      </c>
      <c r="I92" s="46">
        <v>185</v>
      </c>
      <c r="J92" s="123">
        <v>8033.96</v>
      </c>
      <c r="K92" s="69">
        <v>1631.41</v>
      </c>
      <c r="L92" s="107" t="s">
        <v>557</v>
      </c>
      <c r="M92" s="107" t="s">
        <v>557</v>
      </c>
      <c r="N92" s="45">
        <v>0</v>
      </c>
      <c r="O92" s="105" t="s">
        <v>557</v>
      </c>
      <c r="P92" s="107" t="s">
        <v>557</v>
      </c>
      <c r="Q92" s="45">
        <v>2963.26</v>
      </c>
      <c r="R92" s="42">
        <v>2922.92</v>
      </c>
      <c r="S92" s="42">
        <v>912</v>
      </c>
      <c r="T92" s="123">
        <v>8429.59</v>
      </c>
      <c r="U92" s="42">
        <v>1097</v>
      </c>
      <c r="V92" s="42">
        <v>15366.55</v>
      </c>
      <c r="W92" s="124">
        <v>16463.55</v>
      </c>
    </row>
    <row r="93" spans="1:23" x14ac:dyDescent="0.35">
      <c r="A93" s="130" t="s">
        <v>161</v>
      </c>
      <c r="B93" s="105" t="s">
        <v>557</v>
      </c>
      <c r="C93" s="105" t="s">
        <v>557</v>
      </c>
      <c r="D93" s="45">
        <v>4613.9399999999996</v>
      </c>
      <c r="E93" s="105" t="s">
        <v>557</v>
      </c>
      <c r="F93" s="105" t="s">
        <v>557</v>
      </c>
      <c r="G93" s="45">
        <v>2232.37</v>
      </c>
      <c r="H93" s="42">
        <v>764.46</v>
      </c>
      <c r="I93" s="46">
        <v>185</v>
      </c>
      <c r="J93" s="123">
        <v>7795.76</v>
      </c>
      <c r="K93" s="69">
        <v>1535.88</v>
      </c>
      <c r="L93" s="107" t="s">
        <v>557</v>
      </c>
      <c r="M93" s="107" t="s">
        <v>557</v>
      </c>
      <c r="N93" s="45">
        <v>0</v>
      </c>
      <c r="O93" s="105" t="s">
        <v>557</v>
      </c>
      <c r="P93" s="107" t="s">
        <v>557</v>
      </c>
      <c r="Q93" s="45">
        <v>3088.1</v>
      </c>
      <c r="R93" s="42">
        <v>2831.54</v>
      </c>
      <c r="S93" s="42">
        <v>912</v>
      </c>
      <c r="T93" s="123">
        <v>8367.52</v>
      </c>
      <c r="U93" s="42">
        <v>1097</v>
      </c>
      <c r="V93" s="42">
        <v>15066.28</v>
      </c>
      <c r="W93" s="124">
        <v>16163.28</v>
      </c>
    </row>
    <row r="94" spans="1:23" x14ac:dyDescent="0.35">
      <c r="A94" s="130" t="s">
        <v>162</v>
      </c>
      <c r="B94" s="105" t="s">
        <v>557</v>
      </c>
      <c r="C94" s="105" t="s">
        <v>557</v>
      </c>
      <c r="D94" s="45">
        <v>4408.7299999999996</v>
      </c>
      <c r="E94" s="105" t="s">
        <v>557</v>
      </c>
      <c r="F94" s="105" t="s">
        <v>557</v>
      </c>
      <c r="G94" s="45">
        <v>1858.66</v>
      </c>
      <c r="H94" s="42">
        <v>875.57</v>
      </c>
      <c r="I94" s="46">
        <v>185</v>
      </c>
      <c r="J94" s="123">
        <v>7327.95</v>
      </c>
      <c r="K94" s="69">
        <v>1550.56</v>
      </c>
      <c r="L94" s="107" t="s">
        <v>557</v>
      </c>
      <c r="M94" s="107" t="s">
        <v>557</v>
      </c>
      <c r="N94" s="45">
        <v>0</v>
      </c>
      <c r="O94" s="105" t="s">
        <v>557</v>
      </c>
      <c r="P94" s="107" t="s">
        <v>557</v>
      </c>
      <c r="Q94" s="45">
        <v>3030.58</v>
      </c>
      <c r="R94" s="42">
        <v>2762.9</v>
      </c>
      <c r="S94" s="42">
        <v>912</v>
      </c>
      <c r="T94" s="123">
        <v>8256.0400000000009</v>
      </c>
      <c r="U94" s="42">
        <v>1097</v>
      </c>
      <c r="V94" s="42">
        <v>14486.99</v>
      </c>
      <c r="W94" s="124">
        <v>15583.99</v>
      </c>
    </row>
    <row r="95" spans="1:23" x14ac:dyDescent="0.35">
      <c r="A95" s="130" t="s">
        <v>163</v>
      </c>
      <c r="B95" s="105" t="s">
        <v>557</v>
      </c>
      <c r="C95" s="105" t="s">
        <v>557</v>
      </c>
      <c r="D95" s="45">
        <v>4364.33</v>
      </c>
      <c r="E95" s="105" t="s">
        <v>557</v>
      </c>
      <c r="F95" s="105" t="s">
        <v>557</v>
      </c>
      <c r="G95" s="45">
        <v>2349.4299999999998</v>
      </c>
      <c r="H95" s="42">
        <v>657.66</v>
      </c>
      <c r="I95" s="46">
        <v>140</v>
      </c>
      <c r="J95" s="123">
        <v>7511.42</v>
      </c>
      <c r="K95" s="69">
        <v>1482.7</v>
      </c>
      <c r="L95" s="107" t="s">
        <v>557</v>
      </c>
      <c r="M95" s="107" t="s">
        <v>557</v>
      </c>
      <c r="N95" s="45">
        <v>0</v>
      </c>
      <c r="O95" s="105" t="s">
        <v>557</v>
      </c>
      <c r="P95" s="107" t="s">
        <v>557</v>
      </c>
      <c r="Q95" s="45">
        <v>3333.33</v>
      </c>
      <c r="R95" s="42">
        <v>2561.0500000000002</v>
      </c>
      <c r="S95" s="42">
        <v>982</v>
      </c>
      <c r="T95" s="123">
        <v>8359.08</v>
      </c>
      <c r="U95" s="42">
        <v>1122</v>
      </c>
      <c r="V95" s="42">
        <v>14748.5</v>
      </c>
      <c r="W95" s="124">
        <v>15870.5</v>
      </c>
    </row>
    <row r="96" spans="1:23" x14ac:dyDescent="0.35">
      <c r="A96" s="130" t="s">
        <v>164</v>
      </c>
      <c r="B96" s="105" t="s">
        <v>557</v>
      </c>
      <c r="C96" s="105" t="s">
        <v>557</v>
      </c>
      <c r="D96" s="45">
        <v>4246.2700000000004</v>
      </c>
      <c r="E96" s="105" t="s">
        <v>557</v>
      </c>
      <c r="F96" s="105" t="s">
        <v>557</v>
      </c>
      <c r="G96" s="45">
        <v>2018.04</v>
      </c>
      <c r="H96" s="42">
        <v>703.23</v>
      </c>
      <c r="I96" s="46">
        <v>140</v>
      </c>
      <c r="J96" s="123">
        <v>7107.53</v>
      </c>
      <c r="K96" s="69">
        <v>1420.17</v>
      </c>
      <c r="L96" s="107" t="s">
        <v>557</v>
      </c>
      <c r="M96" s="107" t="s">
        <v>557</v>
      </c>
      <c r="N96" s="45">
        <v>0</v>
      </c>
      <c r="O96" s="105" t="s">
        <v>557</v>
      </c>
      <c r="P96" s="107" t="s">
        <v>557</v>
      </c>
      <c r="Q96" s="45">
        <v>3459.73</v>
      </c>
      <c r="R96" s="42">
        <v>2449.59</v>
      </c>
      <c r="S96" s="42">
        <v>982</v>
      </c>
      <c r="T96" s="123">
        <v>8311.49</v>
      </c>
      <c r="U96" s="42">
        <v>1122</v>
      </c>
      <c r="V96" s="42">
        <v>14297.02</v>
      </c>
      <c r="W96" s="124">
        <v>15419.02</v>
      </c>
    </row>
    <row r="97" spans="1:23" x14ac:dyDescent="0.35">
      <c r="A97" s="130" t="s">
        <v>165</v>
      </c>
      <c r="B97" s="105" t="s">
        <v>557</v>
      </c>
      <c r="C97" s="105" t="s">
        <v>557</v>
      </c>
      <c r="D97" s="45">
        <v>4800.38</v>
      </c>
      <c r="E97" s="105" t="s">
        <v>557</v>
      </c>
      <c r="F97" s="105" t="s">
        <v>557</v>
      </c>
      <c r="G97" s="45">
        <v>2515.7600000000002</v>
      </c>
      <c r="H97" s="42">
        <v>571.04999999999995</v>
      </c>
      <c r="I97" s="46">
        <v>140</v>
      </c>
      <c r="J97" s="123">
        <v>8027.19</v>
      </c>
      <c r="K97" s="69">
        <v>1471.63</v>
      </c>
      <c r="L97" s="107" t="s">
        <v>557</v>
      </c>
      <c r="M97" s="107" t="s">
        <v>557</v>
      </c>
      <c r="N97" s="45">
        <v>0</v>
      </c>
      <c r="O97" s="105" t="s">
        <v>557</v>
      </c>
      <c r="P97" s="107" t="s">
        <v>557</v>
      </c>
      <c r="Q97" s="45">
        <v>3537.49</v>
      </c>
      <c r="R97" s="42">
        <v>2453.63</v>
      </c>
      <c r="S97" s="42">
        <v>982</v>
      </c>
      <c r="T97" s="123">
        <v>8444.75</v>
      </c>
      <c r="U97" s="42">
        <v>1122</v>
      </c>
      <c r="V97" s="42">
        <v>15349.94</v>
      </c>
      <c r="W97" s="124">
        <v>16471.939999999999</v>
      </c>
    </row>
    <row r="98" spans="1:23" x14ac:dyDescent="0.35">
      <c r="A98" s="130" t="s">
        <v>166</v>
      </c>
      <c r="B98" s="105" t="s">
        <v>557</v>
      </c>
      <c r="C98" s="105" t="s">
        <v>557</v>
      </c>
      <c r="D98" s="45">
        <v>4925.2700000000004</v>
      </c>
      <c r="E98" s="105" t="s">
        <v>557</v>
      </c>
      <c r="F98" s="105" t="s">
        <v>557</v>
      </c>
      <c r="G98" s="45">
        <v>2437.08</v>
      </c>
      <c r="H98" s="42">
        <v>833.54</v>
      </c>
      <c r="I98" s="46">
        <v>110</v>
      </c>
      <c r="J98" s="123">
        <v>8305.89</v>
      </c>
      <c r="K98" s="69">
        <v>1422.5</v>
      </c>
      <c r="L98" s="107" t="s">
        <v>557</v>
      </c>
      <c r="M98" s="107" t="s">
        <v>557</v>
      </c>
      <c r="N98" s="45">
        <v>0</v>
      </c>
      <c r="O98" s="105" t="s">
        <v>557</v>
      </c>
      <c r="P98" s="107" t="s">
        <v>557</v>
      </c>
      <c r="Q98" s="45">
        <v>3440.46</v>
      </c>
      <c r="R98" s="42">
        <v>2341.16</v>
      </c>
      <c r="S98" s="42">
        <v>1237.5</v>
      </c>
      <c r="T98" s="123">
        <v>8441.6200000000008</v>
      </c>
      <c r="U98" s="42">
        <v>1347.5</v>
      </c>
      <c r="V98" s="42">
        <v>15400.01</v>
      </c>
      <c r="W98" s="124">
        <v>16747.509999999998</v>
      </c>
    </row>
    <row r="99" spans="1:23" x14ac:dyDescent="0.35">
      <c r="A99" s="130" t="s">
        <v>167</v>
      </c>
      <c r="B99" s="105" t="s">
        <v>557</v>
      </c>
      <c r="C99" s="105" t="s">
        <v>557</v>
      </c>
      <c r="D99" s="45">
        <v>4850.59</v>
      </c>
      <c r="E99" s="105" t="s">
        <v>557</v>
      </c>
      <c r="F99" s="105" t="s">
        <v>557</v>
      </c>
      <c r="G99" s="45">
        <v>1749.8</v>
      </c>
      <c r="H99" s="42">
        <v>674.68</v>
      </c>
      <c r="I99" s="46">
        <v>110</v>
      </c>
      <c r="J99" s="123">
        <v>7385.06</v>
      </c>
      <c r="K99" s="69">
        <v>1368.11</v>
      </c>
      <c r="L99" s="107" t="s">
        <v>557</v>
      </c>
      <c r="M99" s="107" t="s">
        <v>557</v>
      </c>
      <c r="N99" s="45">
        <v>0</v>
      </c>
      <c r="O99" s="105" t="s">
        <v>557</v>
      </c>
      <c r="P99" s="107" t="s">
        <v>557</v>
      </c>
      <c r="Q99" s="45">
        <v>3438.83</v>
      </c>
      <c r="R99" s="42">
        <v>2300.14</v>
      </c>
      <c r="S99" s="42">
        <v>1237.5</v>
      </c>
      <c r="T99" s="123">
        <v>8344.58</v>
      </c>
      <c r="U99" s="42">
        <v>1347.5</v>
      </c>
      <c r="V99" s="42">
        <v>14382.14</v>
      </c>
      <c r="W99" s="124">
        <v>15729.64</v>
      </c>
    </row>
    <row r="100" spans="1:23" x14ac:dyDescent="0.35">
      <c r="A100" s="130" t="s">
        <v>168</v>
      </c>
      <c r="B100" s="105" t="s">
        <v>557</v>
      </c>
      <c r="C100" s="105" t="s">
        <v>557</v>
      </c>
      <c r="D100" s="45">
        <v>4587.6899999999996</v>
      </c>
      <c r="E100" s="105" t="s">
        <v>557</v>
      </c>
      <c r="F100" s="105" t="s">
        <v>557</v>
      </c>
      <c r="G100" s="45">
        <v>1883.15</v>
      </c>
      <c r="H100" s="42">
        <v>708.33</v>
      </c>
      <c r="I100" s="46">
        <v>110</v>
      </c>
      <c r="J100" s="123">
        <v>7289.17</v>
      </c>
      <c r="K100" s="69">
        <v>1361.21</v>
      </c>
      <c r="L100" s="107" t="s">
        <v>557</v>
      </c>
      <c r="M100" s="107" t="s">
        <v>557</v>
      </c>
      <c r="N100" s="45">
        <v>0</v>
      </c>
      <c r="O100" s="105" t="s">
        <v>557</v>
      </c>
      <c r="P100" s="107" t="s">
        <v>557</v>
      </c>
      <c r="Q100" s="45">
        <v>3353.69</v>
      </c>
      <c r="R100" s="42">
        <v>2229.0700000000002</v>
      </c>
      <c r="S100" s="42">
        <v>1237.5</v>
      </c>
      <c r="T100" s="123">
        <v>8181.47</v>
      </c>
      <c r="U100" s="42">
        <v>1347.5</v>
      </c>
      <c r="V100" s="42">
        <v>14123.14</v>
      </c>
      <c r="W100" s="124">
        <v>15470.64</v>
      </c>
    </row>
    <row r="101" spans="1:23" x14ac:dyDescent="0.35">
      <c r="A101" s="130" t="s">
        <v>169</v>
      </c>
      <c r="B101" s="105" t="s">
        <v>557</v>
      </c>
      <c r="C101" s="105" t="s">
        <v>557</v>
      </c>
      <c r="D101" s="45">
        <v>4631.78</v>
      </c>
      <c r="E101" s="105" t="s">
        <v>557</v>
      </c>
      <c r="F101" s="105" t="s">
        <v>557</v>
      </c>
      <c r="G101" s="45">
        <v>2848.09</v>
      </c>
      <c r="H101" s="42">
        <v>611.33000000000004</v>
      </c>
      <c r="I101" s="46">
        <v>110</v>
      </c>
      <c r="J101" s="123">
        <v>8201.19</v>
      </c>
      <c r="K101" s="69">
        <v>1368.39</v>
      </c>
      <c r="L101" s="107" t="s">
        <v>557</v>
      </c>
      <c r="M101" s="107" t="s">
        <v>557</v>
      </c>
      <c r="N101" s="45">
        <v>0</v>
      </c>
      <c r="O101" s="105" t="s">
        <v>557</v>
      </c>
      <c r="P101" s="107" t="s">
        <v>557</v>
      </c>
      <c r="Q101" s="45">
        <v>3352.17</v>
      </c>
      <c r="R101" s="42">
        <v>2189.0300000000002</v>
      </c>
      <c r="S101" s="42">
        <v>1039.2</v>
      </c>
      <c r="T101" s="123">
        <v>7948.79</v>
      </c>
      <c r="U101" s="42">
        <v>1149.2</v>
      </c>
      <c r="V101" s="42">
        <v>15000.78</v>
      </c>
      <c r="W101" s="124">
        <v>16149.98</v>
      </c>
    </row>
    <row r="102" spans="1:23" x14ac:dyDescent="0.35">
      <c r="A102" s="130" t="s">
        <v>170</v>
      </c>
      <c r="B102" s="105" t="s">
        <v>557</v>
      </c>
      <c r="C102" s="105" t="s">
        <v>557</v>
      </c>
      <c r="D102" s="45">
        <v>4589.8</v>
      </c>
      <c r="E102" s="105" t="s">
        <v>557</v>
      </c>
      <c r="F102" s="105" t="s">
        <v>557</v>
      </c>
      <c r="G102" s="45">
        <v>3056.2</v>
      </c>
      <c r="H102" s="42">
        <v>661.22</v>
      </c>
      <c r="I102" s="46">
        <v>110</v>
      </c>
      <c r="J102" s="123">
        <v>8417.2199999999993</v>
      </c>
      <c r="K102" s="69">
        <v>1280.8599999999999</v>
      </c>
      <c r="L102" s="107" t="s">
        <v>557</v>
      </c>
      <c r="M102" s="107" t="s">
        <v>557</v>
      </c>
      <c r="N102" s="45">
        <v>0</v>
      </c>
      <c r="O102" s="105" t="s">
        <v>557</v>
      </c>
      <c r="P102" s="107" t="s">
        <v>557</v>
      </c>
      <c r="Q102" s="45">
        <v>3387.81</v>
      </c>
      <c r="R102" s="42">
        <v>2078.1999999999998</v>
      </c>
      <c r="S102" s="42">
        <v>1118.2</v>
      </c>
      <c r="T102" s="123">
        <v>7865.07</v>
      </c>
      <c r="U102" s="42">
        <v>1228.2</v>
      </c>
      <c r="V102" s="42">
        <v>15054.09</v>
      </c>
      <c r="W102" s="124">
        <v>16282.29</v>
      </c>
    </row>
    <row r="103" spans="1:23" x14ac:dyDescent="0.35">
      <c r="A103" s="130" t="s">
        <v>171</v>
      </c>
      <c r="B103" s="105" t="s">
        <v>557</v>
      </c>
      <c r="C103" s="105" t="s">
        <v>557</v>
      </c>
      <c r="D103" s="45">
        <v>4508</v>
      </c>
      <c r="E103" s="105" t="s">
        <v>557</v>
      </c>
      <c r="F103" s="105" t="s">
        <v>557</v>
      </c>
      <c r="G103" s="45">
        <v>2126.0500000000002</v>
      </c>
      <c r="H103" s="42">
        <v>760.19</v>
      </c>
      <c r="I103" s="46">
        <v>109.77</v>
      </c>
      <c r="J103" s="123">
        <v>7504</v>
      </c>
      <c r="K103" s="69">
        <v>1281.75</v>
      </c>
      <c r="L103" s="107" t="s">
        <v>557</v>
      </c>
      <c r="M103" s="107" t="s">
        <v>557</v>
      </c>
      <c r="N103" s="45">
        <v>0</v>
      </c>
      <c r="O103" s="105" t="s">
        <v>557</v>
      </c>
      <c r="P103" s="107" t="s">
        <v>557</v>
      </c>
      <c r="Q103" s="45">
        <v>3173.06</v>
      </c>
      <c r="R103" s="42">
        <v>2138.9</v>
      </c>
      <c r="S103" s="42">
        <v>1118.2</v>
      </c>
      <c r="T103" s="123">
        <v>7711.91</v>
      </c>
      <c r="U103" s="42">
        <v>1227.97</v>
      </c>
      <c r="V103" s="42">
        <v>13987.94</v>
      </c>
      <c r="W103" s="124">
        <v>15215.91</v>
      </c>
    </row>
    <row r="104" spans="1:23" x14ac:dyDescent="0.35">
      <c r="A104" s="130" t="s">
        <v>172</v>
      </c>
      <c r="B104" s="105" t="s">
        <v>557</v>
      </c>
      <c r="C104" s="105" t="s">
        <v>557</v>
      </c>
      <c r="D104" s="45">
        <v>4464.29</v>
      </c>
      <c r="E104" s="105" t="s">
        <v>557</v>
      </c>
      <c r="F104" s="105" t="s">
        <v>557</v>
      </c>
      <c r="G104" s="45">
        <v>2446.83</v>
      </c>
      <c r="H104" s="42">
        <v>830.34</v>
      </c>
      <c r="I104" s="46">
        <v>110</v>
      </c>
      <c r="J104" s="123">
        <v>7851.46</v>
      </c>
      <c r="K104" s="69">
        <v>1341.08</v>
      </c>
      <c r="L104" s="107" t="s">
        <v>557</v>
      </c>
      <c r="M104" s="107" t="s">
        <v>557</v>
      </c>
      <c r="N104" s="45">
        <v>0</v>
      </c>
      <c r="O104" s="105" t="s">
        <v>557</v>
      </c>
      <c r="P104" s="107" t="s">
        <v>557</v>
      </c>
      <c r="Q104" s="45">
        <v>3078.17</v>
      </c>
      <c r="R104" s="42">
        <v>2090.29</v>
      </c>
      <c r="S104" s="42">
        <v>1007.1</v>
      </c>
      <c r="T104" s="123">
        <v>7516.64</v>
      </c>
      <c r="U104" s="42">
        <v>1117.0999999999999</v>
      </c>
      <c r="V104" s="42">
        <v>14251</v>
      </c>
      <c r="W104" s="124">
        <v>15368.1</v>
      </c>
    </row>
    <row r="105" spans="1:23" x14ac:dyDescent="0.35">
      <c r="A105" s="130" t="s">
        <v>173</v>
      </c>
      <c r="B105" s="105" t="s">
        <v>557</v>
      </c>
      <c r="C105" s="105" t="s">
        <v>557</v>
      </c>
      <c r="D105" s="45">
        <v>4529.2299999999996</v>
      </c>
      <c r="E105" s="105" t="s">
        <v>557</v>
      </c>
      <c r="F105" s="105" t="s">
        <v>557</v>
      </c>
      <c r="G105" s="45">
        <v>2248.81</v>
      </c>
      <c r="H105" s="42">
        <v>758.54</v>
      </c>
      <c r="I105" s="46">
        <v>110</v>
      </c>
      <c r="J105" s="123">
        <v>7646.58</v>
      </c>
      <c r="K105" s="69">
        <v>1336.75</v>
      </c>
      <c r="L105" s="107" t="s">
        <v>557</v>
      </c>
      <c r="M105" s="107" t="s">
        <v>557</v>
      </c>
      <c r="N105" s="45">
        <v>0</v>
      </c>
      <c r="O105" s="105" t="s">
        <v>557</v>
      </c>
      <c r="P105" s="107" t="s">
        <v>557</v>
      </c>
      <c r="Q105" s="45">
        <v>3004.72</v>
      </c>
      <c r="R105" s="42">
        <v>2156.12</v>
      </c>
      <c r="S105" s="42">
        <v>1007.1</v>
      </c>
      <c r="T105" s="123">
        <v>7504.69</v>
      </c>
      <c r="U105" s="42">
        <v>1117.0999999999999</v>
      </c>
      <c r="V105" s="42">
        <v>14034.17</v>
      </c>
      <c r="W105" s="124">
        <v>15151.27</v>
      </c>
    </row>
    <row r="106" spans="1:23" x14ac:dyDescent="0.35">
      <c r="A106" s="130" t="s">
        <v>174</v>
      </c>
      <c r="B106" s="105" t="s">
        <v>557</v>
      </c>
      <c r="C106" s="105" t="s">
        <v>557</v>
      </c>
      <c r="D106" s="45">
        <v>4664.6400000000003</v>
      </c>
      <c r="E106" s="105" t="s">
        <v>557</v>
      </c>
      <c r="F106" s="105" t="s">
        <v>557</v>
      </c>
      <c r="G106" s="45">
        <v>2330.0300000000002</v>
      </c>
      <c r="H106" s="42">
        <v>765.5</v>
      </c>
      <c r="I106" s="46">
        <v>110</v>
      </c>
      <c r="J106" s="123">
        <v>7870.17</v>
      </c>
      <c r="K106" s="69">
        <v>1236.48</v>
      </c>
      <c r="L106" s="107" t="s">
        <v>557</v>
      </c>
      <c r="M106" s="107" t="s">
        <v>557</v>
      </c>
      <c r="N106" s="45">
        <v>0</v>
      </c>
      <c r="O106" s="105" t="s">
        <v>557</v>
      </c>
      <c r="P106" s="107" t="s">
        <v>557</v>
      </c>
      <c r="Q106" s="45">
        <v>3021.07</v>
      </c>
      <c r="R106" s="42">
        <v>2281.0300000000002</v>
      </c>
      <c r="S106" s="42">
        <v>1007.1</v>
      </c>
      <c r="T106" s="123">
        <v>7545.68</v>
      </c>
      <c r="U106" s="42">
        <v>1117.0999999999999</v>
      </c>
      <c r="V106" s="42">
        <v>14298.75</v>
      </c>
      <c r="W106" s="124">
        <v>15415.85</v>
      </c>
    </row>
    <row r="107" spans="1:23" x14ac:dyDescent="0.35">
      <c r="A107" s="130" t="s">
        <v>175</v>
      </c>
      <c r="B107" s="105" t="s">
        <v>557</v>
      </c>
      <c r="C107" s="105" t="s">
        <v>557</v>
      </c>
      <c r="D107" s="45">
        <v>4746.3900000000003</v>
      </c>
      <c r="E107" s="105" t="s">
        <v>557</v>
      </c>
      <c r="F107" s="105" t="s">
        <v>557</v>
      </c>
      <c r="G107" s="45">
        <v>2122.06</v>
      </c>
      <c r="H107" s="42">
        <v>778.23</v>
      </c>
      <c r="I107" s="46">
        <v>120</v>
      </c>
      <c r="J107" s="123">
        <v>7766.68</v>
      </c>
      <c r="K107" s="69">
        <v>1234.7</v>
      </c>
      <c r="L107" s="107" t="s">
        <v>557</v>
      </c>
      <c r="M107" s="107" t="s">
        <v>557</v>
      </c>
      <c r="N107" s="45">
        <v>0</v>
      </c>
      <c r="O107" s="105" t="s">
        <v>557</v>
      </c>
      <c r="P107" s="107" t="s">
        <v>557</v>
      </c>
      <c r="Q107" s="45">
        <v>3256.35</v>
      </c>
      <c r="R107" s="42">
        <v>2173.96</v>
      </c>
      <c r="S107" s="42">
        <v>1033.5</v>
      </c>
      <c r="T107" s="123">
        <v>7698.51</v>
      </c>
      <c r="U107" s="42">
        <v>1153.5</v>
      </c>
      <c r="V107" s="42">
        <v>14311.69</v>
      </c>
      <c r="W107" s="124">
        <v>15465.19</v>
      </c>
    </row>
    <row r="108" spans="1:23" x14ac:dyDescent="0.35">
      <c r="A108" s="130" t="s">
        <v>176</v>
      </c>
      <c r="B108" s="105" t="s">
        <v>557</v>
      </c>
      <c r="C108" s="105" t="s">
        <v>557</v>
      </c>
      <c r="D108" s="45">
        <v>4612.82</v>
      </c>
      <c r="E108" s="105" t="s">
        <v>557</v>
      </c>
      <c r="F108" s="105" t="s">
        <v>557</v>
      </c>
      <c r="G108" s="45">
        <v>2171.7399999999998</v>
      </c>
      <c r="H108" s="42">
        <v>710.66</v>
      </c>
      <c r="I108" s="46">
        <v>120</v>
      </c>
      <c r="J108" s="123">
        <v>7615.22</v>
      </c>
      <c r="K108" s="69">
        <v>1243.8399999999999</v>
      </c>
      <c r="L108" s="107" t="s">
        <v>557</v>
      </c>
      <c r="M108" s="107" t="s">
        <v>557</v>
      </c>
      <c r="N108" s="45">
        <v>0</v>
      </c>
      <c r="O108" s="105" t="s">
        <v>557</v>
      </c>
      <c r="P108" s="107" t="s">
        <v>557</v>
      </c>
      <c r="Q108" s="45">
        <v>3336.28</v>
      </c>
      <c r="R108" s="42">
        <v>2305.12</v>
      </c>
      <c r="S108" s="42">
        <v>1033.5</v>
      </c>
      <c r="T108" s="123">
        <v>7918.74</v>
      </c>
      <c r="U108" s="42">
        <v>1153.5</v>
      </c>
      <c r="V108" s="42">
        <v>14380.46</v>
      </c>
      <c r="W108" s="124">
        <v>15533.96</v>
      </c>
    </row>
    <row r="109" spans="1:23" x14ac:dyDescent="0.35">
      <c r="A109" s="130" t="s">
        <v>177</v>
      </c>
      <c r="B109" s="105" t="s">
        <v>557</v>
      </c>
      <c r="C109" s="105" t="s">
        <v>557</v>
      </c>
      <c r="D109" s="45">
        <v>4469.3999999999996</v>
      </c>
      <c r="E109" s="105" t="s">
        <v>557</v>
      </c>
      <c r="F109" s="105" t="s">
        <v>557</v>
      </c>
      <c r="G109" s="45">
        <v>1934.59</v>
      </c>
      <c r="H109" s="42">
        <v>584.32000000000005</v>
      </c>
      <c r="I109" s="46">
        <v>120</v>
      </c>
      <c r="J109" s="123">
        <v>7108.32</v>
      </c>
      <c r="K109" s="69">
        <v>1148.22</v>
      </c>
      <c r="L109" s="107" t="s">
        <v>557</v>
      </c>
      <c r="M109" s="107" t="s">
        <v>557</v>
      </c>
      <c r="N109" s="45">
        <v>0</v>
      </c>
      <c r="O109" s="105" t="s">
        <v>557</v>
      </c>
      <c r="P109" s="107" t="s">
        <v>557</v>
      </c>
      <c r="Q109" s="45">
        <v>3226.85</v>
      </c>
      <c r="R109" s="42">
        <v>2238.54</v>
      </c>
      <c r="S109" s="42">
        <v>1033.5</v>
      </c>
      <c r="T109" s="123">
        <v>7647.11</v>
      </c>
      <c r="U109" s="42">
        <v>1153.5</v>
      </c>
      <c r="V109" s="42">
        <v>13601.93</v>
      </c>
      <c r="W109" s="124">
        <v>14755.43</v>
      </c>
    </row>
    <row r="110" spans="1:23" x14ac:dyDescent="0.35">
      <c r="A110" s="130" t="s">
        <v>178</v>
      </c>
      <c r="B110" s="105" t="s">
        <v>557</v>
      </c>
      <c r="C110" s="105" t="s">
        <v>557</v>
      </c>
      <c r="D110" s="45">
        <v>5049.08</v>
      </c>
      <c r="E110" s="105" t="s">
        <v>557</v>
      </c>
      <c r="F110" s="105" t="s">
        <v>557</v>
      </c>
      <c r="G110" s="45">
        <v>2076.25</v>
      </c>
      <c r="H110" s="42">
        <v>599.01</v>
      </c>
      <c r="I110" s="46">
        <v>110</v>
      </c>
      <c r="J110" s="123">
        <v>7834.35</v>
      </c>
      <c r="K110" s="69">
        <v>1170.6500000000001</v>
      </c>
      <c r="L110" s="107" t="s">
        <v>557</v>
      </c>
      <c r="M110" s="107" t="s">
        <v>557</v>
      </c>
      <c r="N110" s="45">
        <v>0</v>
      </c>
      <c r="O110" s="105" t="s">
        <v>557</v>
      </c>
      <c r="P110" s="107" t="s">
        <v>557</v>
      </c>
      <c r="Q110" s="45">
        <v>3021.5</v>
      </c>
      <c r="R110" s="42">
        <v>2158.0300000000002</v>
      </c>
      <c r="S110" s="42">
        <v>1155</v>
      </c>
      <c r="T110" s="123">
        <v>7505.18</v>
      </c>
      <c r="U110" s="42">
        <v>1265</v>
      </c>
      <c r="V110" s="42">
        <v>14074.53</v>
      </c>
      <c r="W110" s="124">
        <v>15339.53</v>
      </c>
    </row>
    <row r="111" spans="1:23" x14ac:dyDescent="0.35">
      <c r="A111" s="130" t="s">
        <v>179</v>
      </c>
      <c r="B111" s="105" t="s">
        <v>557</v>
      </c>
      <c r="C111" s="105" t="s">
        <v>557</v>
      </c>
      <c r="D111" s="45">
        <v>4265.1499999999996</v>
      </c>
      <c r="E111" s="105" t="s">
        <v>557</v>
      </c>
      <c r="F111" s="105" t="s">
        <v>557</v>
      </c>
      <c r="G111" s="45">
        <v>1889.95</v>
      </c>
      <c r="H111" s="42">
        <v>618.45000000000005</v>
      </c>
      <c r="I111" s="46">
        <v>110</v>
      </c>
      <c r="J111" s="123">
        <v>6883.55</v>
      </c>
      <c r="K111" s="69">
        <v>1267.1099999999999</v>
      </c>
      <c r="L111" s="107" t="s">
        <v>557</v>
      </c>
      <c r="M111" s="107" t="s">
        <v>557</v>
      </c>
      <c r="N111" s="45">
        <v>0</v>
      </c>
      <c r="O111" s="105" t="s">
        <v>557</v>
      </c>
      <c r="P111" s="107" t="s">
        <v>557</v>
      </c>
      <c r="Q111" s="45">
        <v>3378.36</v>
      </c>
      <c r="R111" s="42">
        <v>2111.7800000000002</v>
      </c>
      <c r="S111" s="42">
        <v>1155</v>
      </c>
      <c r="T111" s="123">
        <v>7912.25</v>
      </c>
      <c r="U111" s="42">
        <v>1265</v>
      </c>
      <c r="V111" s="42">
        <v>13530.8</v>
      </c>
      <c r="W111" s="124">
        <v>14795.8</v>
      </c>
    </row>
    <row r="112" spans="1:23" x14ac:dyDescent="0.35">
      <c r="A112" s="130" t="s">
        <v>180</v>
      </c>
      <c r="B112" s="105" t="s">
        <v>557</v>
      </c>
      <c r="C112" s="105" t="s">
        <v>557</v>
      </c>
      <c r="D112" s="45">
        <v>4113.3900000000003</v>
      </c>
      <c r="E112" s="105" t="s">
        <v>557</v>
      </c>
      <c r="F112" s="105" t="s">
        <v>557</v>
      </c>
      <c r="G112" s="45">
        <v>1831.14</v>
      </c>
      <c r="H112" s="42">
        <v>685.65</v>
      </c>
      <c r="I112" s="46">
        <v>110</v>
      </c>
      <c r="J112" s="123">
        <v>6740.18</v>
      </c>
      <c r="K112" s="69">
        <v>1271.29</v>
      </c>
      <c r="L112" s="107" t="s">
        <v>557</v>
      </c>
      <c r="M112" s="107" t="s">
        <v>557</v>
      </c>
      <c r="N112" s="45">
        <v>0</v>
      </c>
      <c r="O112" s="105" t="s">
        <v>557</v>
      </c>
      <c r="P112" s="107" t="s">
        <v>557</v>
      </c>
      <c r="Q112" s="45">
        <v>3336.78</v>
      </c>
      <c r="R112" s="42">
        <v>2089.84</v>
      </c>
      <c r="S112" s="42">
        <v>1155</v>
      </c>
      <c r="T112" s="123">
        <v>7852.91</v>
      </c>
      <c r="U112" s="42">
        <v>1265</v>
      </c>
      <c r="V112" s="42">
        <v>13328.09</v>
      </c>
      <c r="W112" s="124">
        <v>14593.09</v>
      </c>
    </row>
    <row r="113" spans="1:23" x14ac:dyDescent="0.35">
      <c r="A113" s="130" t="s">
        <v>181</v>
      </c>
      <c r="B113" s="105" t="s">
        <v>557</v>
      </c>
      <c r="C113" s="105" t="s">
        <v>557</v>
      </c>
      <c r="D113" s="45">
        <v>4586.6099999999997</v>
      </c>
      <c r="E113" s="105" t="s">
        <v>557</v>
      </c>
      <c r="F113" s="105" t="s">
        <v>557</v>
      </c>
      <c r="G113" s="45">
        <v>1653.44</v>
      </c>
      <c r="H113" s="42">
        <v>768.01</v>
      </c>
      <c r="I113" s="46">
        <v>110</v>
      </c>
      <c r="J113" s="123">
        <v>7118.05</v>
      </c>
      <c r="K113" s="69">
        <v>1218.17</v>
      </c>
      <c r="L113" s="107" t="s">
        <v>557</v>
      </c>
      <c r="M113" s="107" t="s">
        <v>557</v>
      </c>
      <c r="N113" s="45">
        <v>0</v>
      </c>
      <c r="O113" s="105" t="s">
        <v>557</v>
      </c>
      <c r="P113" s="107" t="s">
        <v>557</v>
      </c>
      <c r="Q113" s="45">
        <v>3446.88</v>
      </c>
      <c r="R113" s="42">
        <v>1695.67</v>
      </c>
      <c r="S113" s="42">
        <v>1609.5</v>
      </c>
      <c r="T113" s="123">
        <v>7970.22</v>
      </c>
      <c r="U113" s="42">
        <v>1719.5</v>
      </c>
      <c r="V113" s="42">
        <v>13368.77</v>
      </c>
      <c r="W113" s="124">
        <v>15088.27</v>
      </c>
    </row>
    <row r="114" spans="1:23" x14ac:dyDescent="0.35">
      <c r="A114" s="130" t="s">
        <v>182</v>
      </c>
      <c r="B114" s="105" t="s">
        <v>557</v>
      </c>
      <c r="C114" s="105" t="s">
        <v>557</v>
      </c>
      <c r="D114" s="45">
        <v>5056.58</v>
      </c>
      <c r="E114" s="105" t="s">
        <v>557</v>
      </c>
      <c r="F114" s="105" t="s">
        <v>557</v>
      </c>
      <c r="G114" s="45">
        <v>1888.68</v>
      </c>
      <c r="H114" s="42">
        <v>594.73</v>
      </c>
      <c r="I114" s="46">
        <v>110</v>
      </c>
      <c r="J114" s="123">
        <v>7649.98</v>
      </c>
      <c r="K114" s="69">
        <v>1423.59</v>
      </c>
      <c r="L114" s="107" t="s">
        <v>557</v>
      </c>
      <c r="M114" s="107" t="s">
        <v>557</v>
      </c>
      <c r="N114" s="45">
        <v>0</v>
      </c>
      <c r="O114" s="105" t="s">
        <v>557</v>
      </c>
      <c r="P114" s="107" t="s">
        <v>557</v>
      </c>
      <c r="Q114" s="45">
        <v>3576.67</v>
      </c>
      <c r="R114" s="42">
        <v>1848.44</v>
      </c>
      <c r="S114" s="42">
        <v>1609.5</v>
      </c>
      <c r="T114" s="123">
        <v>8458.2000000000007</v>
      </c>
      <c r="U114" s="42">
        <v>1719.5</v>
      </c>
      <c r="V114" s="42">
        <v>14388.68</v>
      </c>
      <c r="W114" s="124">
        <v>16108.18</v>
      </c>
    </row>
    <row r="115" spans="1:23" x14ac:dyDescent="0.35">
      <c r="A115" s="130" t="s">
        <v>183</v>
      </c>
      <c r="B115" s="105" t="s">
        <v>557</v>
      </c>
      <c r="C115" s="105" t="s">
        <v>557</v>
      </c>
      <c r="D115" s="45">
        <v>4670</v>
      </c>
      <c r="E115" s="105" t="s">
        <v>557</v>
      </c>
      <c r="F115" s="105" t="s">
        <v>557</v>
      </c>
      <c r="G115" s="45">
        <v>1509</v>
      </c>
      <c r="H115" s="42">
        <v>741</v>
      </c>
      <c r="I115" s="46">
        <v>220</v>
      </c>
      <c r="J115" s="123">
        <v>7140</v>
      </c>
      <c r="K115" s="69">
        <v>1490.03</v>
      </c>
      <c r="L115" s="107" t="s">
        <v>557</v>
      </c>
      <c r="M115" s="107" t="s">
        <v>557</v>
      </c>
      <c r="N115" s="45">
        <v>0</v>
      </c>
      <c r="O115" s="105" t="s">
        <v>557</v>
      </c>
      <c r="P115" s="107" t="s">
        <v>557</v>
      </c>
      <c r="Q115" s="45">
        <v>3640.18</v>
      </c>
      <c r="R115" s="42">
        <v>1793.23</v>
      </c>
      <c r="S115" s="42">
        <v>1609.5</v>
      </c>
      <c r="T115" s="123">
        <v>8532.94</v>
      </c>
      <c r="U115" s="42">
        <v>1829.5</v>
      </c>
      <c r="V115" s="42">
        <v>13843.44</v>
      </c>
      <c r="W115" s="124">
        <v>15672.94</v>
      </c>
    </row>
    <row r="116" spans="1:23" x14ac:dyDescent="0.35">
      <c r="A116" s="130" t="s">
        <v>184</v>
      </c>
      <c r="B116" s="105" t="s">
        <v>557</v>
      </c>
      <c r="C116" s="105" t="s">
        <v>557</v>
      </c>
      <c r="D116" s="45">
        <v>4590.93</v>
      </c>
      <c r="E116" s="105" t="s">
        <v>557</v>
      </c>
      <c r="F116" s="105" t="s">
        <v>557</v>
      </c>
      <c r="G116" s="45">
        <v>1031.33</v>
      </c>
      <c r="H116" s="42">
        <v>860.94</v>
      </c>
      <c r="I116" s="46">
        <v>90</v>
      </c>
      <c r="J116" s="123">
        <v>6573.2</v>
      </c>
      <c r="K116" s="69">
        <v>1649.76</v>
      </c>
      <c r="L116" s="107" t="s">
        <v>557</v>
      </c>
      <c r="M116" s="107" t="s">
        <v>557</v>
      </c>
      <c r="N116" s="45">
        <v>0</v>
      </c>
      <c r="O116" s="105" t="s">
        <v>557</v>
      </c>
      <c r="P116" s="107" t="s">
        <v>557</v>
      </c>
      <c r="Q116" s="45">
        <v>3234.42</v>
      </c>
      <c r="R116" s="42">
        <v>2431.4499999999998</v>
      </c>
      <c r="S116" s="42">
        <v>1268.5</v>
      </c>
      <c r="T116" s="123">
        <v>8584.1299999999992</v>
      </c>
      <c r="U116" s="42">
        <v>1358.5</v>
      </c>
      <c r="V116" s="42">
        <v>13798.83</v>
      </c>
      <c r="W116" s="124">
        <v>15157.33</v>
      </c>
    </row>
    <row r="117" spans="1:23" x14ac:dyDescent="0.35">
      <c r="A117" s="130" t="s">
        <v>185</v>
      </c>
      <c r="B117" s="105" t="s">
        <v>557</v>
      </c>
      <c r="C117" s="105" t="s">
        <v>557</v>
      </c>
      <c r="D117" s="45">
        <v>4538.88</v>
      </c>
      <c r="E117" s="105" t="s">
        <v>557</v>
      </c>
      <c r="F117" s="105" t="s">
        <v>557</v>
      </c>
      <c r="G117" s="45">
        <v>1364.37</v>
      </c>
      <c r="H117" s="42">
        <v>843.3</v>
      </c>
      <c r="I117" s="46">
        <v>90</v>
      </c>
      <c r="J117" s="123">
        <v>6836.55</v>
      </c>
      <c r="K117" s="69">
        <v>1611.03</v>
      </c>
      <c r="L117" s="107" t="s">
        <v>557</v>
      </c>
      <c r="M117" s="107" t="s">
        <v>557</v>
      </c>
      <c r="N117" s="45">
        <v>0</v>
      </c>
      <c r="O117" s="105" t="s">
        <v>557</v>
      </c>
      <c r="P117" s="107" t="s">
        <v>557</v>
      </c>
      <c r="Q117" s="45">
        <v>3045.02</v>
      </c>
      <c r="R117" s="42">
        <v>2285.0300000000002</v>
      </c>
      <c r="S117" s="42">
        <v>1268.5</v>
      </c>
      <c r="T117" s="123">
        <v>8209.58</v>
      </c>
      <c r="U117" s="42">
        <v>1358.5</v>
      </c>
      <c r="V117" s="42">
        <v>13687.63</v>
      </c>
      <c r="W117" s="124">
        <v>15046.13</v>
      </c>
    </row>
    <row r="118" spans="1:23" x14ac:dyDescent="0.35">
      <c r="A118" s="130" t="s">
        <v>186</v>
      </c>
      <c r="B118" s="105" t="s">
        <v>557</v>
      </c>
      <c r="C118" s="105" t="s">
        <v>557</v>
      </c>
      <c r="D118" s="45">
        <v>4703.1000000000004</v>
      </c>
      <c r="E118" s="105" t="s">
        <v>557</v>
      </c>
      <c r="F118" s="105" t="s">
        <v>557</v>
      </c>
      <c r="G118" s="45">
        <v>1124.21</v>
      </c>
      <c r="H118" s="42">
        <v>757.17</v>
      </c>
      <c r="I118" s="46">
        <v>90</v>
      </c>
      <c r="J118" s="123">
        <v>6674.48</v>
      </c>
      <c r="K118" s="69">
        <v>1550.72</v>
      </c>
      <c r="L118" s="107" t="s">
        <v>557</v>
      </c>
      <c r="M118" s="107" t="s">
        <v>557</v>
      </c>
      <c r="N118" s="45">
        <v>0</v>
      </c>
      <c r="O118" s="105" t="s">
        <v>557</v>
      </c>
      <c r="P118" s="107" t="s">
        <v>557</v>
      </c>
      <c r="Q118" s="45">
        <v>3012</v>
      </c>
      <c r="R118" s="42">
        <v>2129.79</v>
      </c>
      <c r="S118" s="42">
        <v>1268.5</v>
      </c>
      <c r="T118" s="123">
        <v>7961.01</v>
      </c>
      <c r="U118" s="42">
        <v>1358.5</v>
      </c>
      <c r="V118" s="42">
        <v>13276.99</v>
      </c>
      <c r="W118" s="124">
        <v>14635.49</v>
      </c>
    </row>
    <row r="119" spans="1:23" x14ac:dyDescent="0.35">
      <c r="A119" s="130" t="s">
        <v>187</v>
      </c>
      <c r="B119" s="105" t="s">
        <v>557</v>
      </c>
      <c r="C119" s="105" t="s">
        <v>557</v>
      </c>
      <c r="D119" s="45">
        <v>4536</v>
      </c>
      <c r="E119" s="105" t="s">
        <v>557</v>
      </c>
      <c r="F119" s="105" t="s">
        <v>557</v>
      </c>
      <c r="G119" s="45">
        <v>1687.88</v>
      </c>
      <c r="H119" s="42">
        <v>658.63</v>
      </c>
      <c r="I119" s="46">
        <v>99.49</v>
      </c>
      <c r="J119" s="123">
        <v>6982</v>
      </c>
      <c r="K119" s="69">
        <v>1256.3800000000001</v>
      </c>
      <c r="L119" s="107" t="s">
        <v>557</v>
      </c>
      <c r="M119" s="107" t="s">
        <v>557</v>
      </c>
      <c r="N119" s="45">
        <v>0</v>
      </c>
      <c r="O119" s="105" t="s">
        <v>557</v>
      </c>
      <c r="P119" s="107" t="s">
        <v>557</v>
      </c>
      <c r="Q119" s="45">
        <v>3343.71</v>
      </c>
      <c r="R119" s="42">
        <v>1883.17</v>
      </c>
      <c r="S119" s="42">
        <v>1305.5</v>
      </c>
      <c r="T119" s="123">
        <v>7788.76</v>
      </c>
      <c r="U119" s="42">
        <v>1404.99</v>
      </c>
      <c r="V119" s="42">
        <v>13365.77</v>
      </c>
      <c r="W119" s="124">
        <v>14770.76</v>
      </c>
    </row>
    <row r="120" spans="1:23" x14ac:dyDescent="0.35">
      <c r="A120" s="130" t="s">
        <v>188</v>
      </c>
      <c r="B120" s="105" t="s">
        <v>557</v>
      </c>
      <c r="C120" s="105" t="s">
        <v>557</v>
      </c>
      <c r="D120" s="45">
        <v>4383.57</v>
      </c>
      <c r="E120" s="105" t="s">
        <v>557</v>
      </c>
      <c r="F120" s="105" t="s">
        <v>557</v>
      </c>
      <c r="G120" s="45">
        <v>1263.47</v>
      </c>
      <c r="H120" s="42">
        <v>797.65</v>
      </c>
      <c r="I120" s="46">
        <v>100</v>
      </c>
      <c r="J120" s="123">
        <v>6544.69</v>
      </c>
      <c r="K120" s="69">
        <v>1275.48</v>
      </c>
      <c r="L120" s="107" t="s">
        <v>557</v>
      </c>
      <c r="M120" s="107" t="s">
        <v>557</v>
      </c>
      <c r="N120" s="45">
        <v>0</v>
      </c>
      <c r="O120" s="105" t="s">
        <v>557</v>
      </c>
      <c r="P120" s="107" t="s">
        <v>557</v>
      </c>
      <c r="Q120" s="45">
        <v>3344.93</v>
      </c>
      <c r="R120" s="42">
        <v>2017.1</v>
      </c>
      <c r="S120" s="42">
        <v>1305.5</v>
      </c>
      <c r="T120" s="123">
        <v>7943.01</v>
      </c>
      <c r="U120" s="42">
        <v>1405.5</v>
      </c>
      <c r="V120" s="42">
        <v>13082.2</v>
      </c>
      <c r="W120" s="124">
        <v>14487.7</v>
      </c>
    </row>
    <row r="121" spans="1:23" x14ac:dyDescent="0.35">
      <c r="A121" s="130" t="s">
        <v>189</v>
      </c>
      <c r="B121" s="105" t="s">
        <v>557</v>
      </c>
      <c r="C121" s="105" t="s">
        <v>557</v>
      </c>
      <c r="D121" s="45">
        <v>4412.51</v>
      </c>
      <c r="E121" s="105" t="s">
        <v>557</v>
      </c>
      <c r="F121" s="105" t="s">
        <v>557</v>
      </c>
      <c r="G121" s="45">
        <v>1505.05</v>
      </c>
      <c r="H121" s="42">
        <v>967.51</v>
      </c>
      <c r="I121" s="46">
        <v>100</v>
      </c>
      <c r="J121" s="123">
        <v>6985.07</v>
      </c>
      <c r="K121" s="69">
        <v>1148.6600000000001</v>
      </c>
      <c r="L121" s="107" t="s">
        <v>557</v>
      </c>
      <c r="M121" s="107" t="s">
        <v>557</v>
      </c>
      <c r="N121" s="45">
        <v>0</v>
      </c>
      <c r="O121" s="105" t="s">
        <v>557</v>
      </c>
      <c r="P121" s="107" t="s">
        <v>557</v>
      </c>
      <c r="Q121" s="45">
        <v>3538.42</v>
      </c>
      <c r="R121" s="42">
        <v>1647.39</v>
      </c>
      <c r="S121" s="42">
        <v>1315.5</v>
      </c>
      <c r="T121" s="123">
        <v>7649.97</v>
      </c>
      <c r="U121" s="42">
        <v>1415.5</v>
      </c>
      <c r="V121" s="42">
        <v>13219.54</v>
      </c>
      <c r="W121" s="124">
        <v>14635.04</v>
      </c>
    </row>
    <row r="122" spans="1:23" x14ac:dyDescent="0.35">
      <c r="A122" s="130" t="s">
        <v>190</v>
      </c>
      <c r="B122" s="105" t="s">
        <v>557</v>
      </c>
      <c r="C122" s="105" t="s">
        <v>557</v>
      </c>
      <c r="D122" s="45">
        <v>4888.59</v>
      </c>
      <c r="E122" s="105" t="s">
        <v>557</v>
      </c>
      <c r="F122" s="105" t="s">
        <v>557</v>
      </c>
      <c r="G122" s="45">
        <v>1389.39</v>
      </c>
      <c r="H122" s="42">
        <v>834.69</v>
      </c>
      <c r="I122" s="46">
        <v>180</v>
      </c>
      <c r="J122" s="123">
        <v>7292.67</v>
      </c>
      <c r="K122" s="69">
        <v>1324.64</v>
      </c>
      <c r="L122" s="107" t="s">
        <v>557</v>
      </c>
      <c r="M122" s="107" t="s">
        <v>557</v>
      </c>
      <c r="N122" s="45">
        <v>0</v>
      </c>
      <c r="O122" s="105" t="s">
        <v>557</v>
      </c>
      <c r="P122" s="107" t="s">
        <v>557</v>
      </c>
      <c r="Q122" s="45">
        <v>3737.27</v>
      </c>
      <c r="R122" s="42">
        <v>1696.9</v>
      </c>
      <c r="S122" s="42">
        <v>1462.3</v>
      </c>
      <c r="T122" s="123">
        <v>8221.11</v>
      </c>
      <c r="U122" s="42">
        <v>1642.3</v>
      </c>
      <c r="V122" s="42">
        <v>13871.48</v>
      </c>
      <c r="W122" s="124">
        <v>15513.78</v>
      </c>
    </row>
    <row r="123" spans="1:23" x14ac:dyDescent="0.35">
      <c r="A123" s="130" t="s">
        <v>191</v>
      </c>
      <c r="B123" s="105" t="s">
        <v>557</v>
      </c>
      <c r="C123" s="105" t="s">
        <v>557</v>
      </c>
      <c r="D123" s="45">
        <v>4202.67</v>
      </c>
      <c r="E123" s="105" t="s">
        <v>557</v>
      </c>
      <c r="F123" s="105" t="s">
        <v>557</v>
      </c>
      <c r="G123" s="45">
        <v>867.09</v>
      </c>
      <c r="H123" s="42">
        <v>700.26</v>
      </c>
      <c r="I123" s="46">
        <v>180</v>
      </c>
      <c r="J123" s="123">
        <v>5950.02</v>
      </c>
      <c r="K123" s="69">
        <v>1402.03</v>
      </c>
      <c r="L123" s="107" t="s">
        <v>557</v>
      </c>
      <c r="M123" s="107" t="s">
        <v>557</v>
      </c>
      <c r="N123" s="45">
        <v>0</v>
      </c>
      <c r="O123" s="105" t="s">
        <v>557</v>
      </c>
      <c r="P123" s="107" t="s">
        <v>557</v>
      </c>
      <c r="Q123" s="45">
        <v>3566.15</v>
      </c>
      <c r="R123" s="42">
        <v>1626.7</v>
      </c>
      <c r="S123" s="42">
        <v>1462.3</v>
      </c>
      <c r="T123" s="123">
        <v>8057.18</v>
      </c>
      <c r="U123" s="42">
        <v>1642.3</v>
      </c>
      <c r="V123" s="42">
        <v>12364.9</v>
      </c>
      <c r="W123" s="124">
        <v>14007.2</v>
      </c>
    </row>
    <row r="124" spans="1:23" x14ac:dyDescent="0.35">
      <c r="A124" s="130" t="s">
        <v>192</v>
      </c>
      <c r="B124" s="105" t="s">
        <v>557</v>
      </c>
      <c r="C124" s="105" t="s">
        <v>557</v>
      </c>
      <c r="D124" s="45">
        <v>4659.54</v>
      </c>
      <c r="E124" s="105" t="s">
        <v>557</v>
      </c>
      <c r="F124" s="105" t="s">
        <v>557</v>
      </c>
      <c r="G124" s="45">
        <v>1049.3800000000001</v>
      </c>
      <c r="H124" s="42">
        <v>955.24</v>
      </c>
      <c r="I124" s="46">
        <v>180</v>
      </c>
      <c r="J124" s="123">
        <v>6844.16</v>
      </c>
      <c r="K124" s="69">
        <v>1268.3399999999999</v>
      </c>
      <c r="L124" s="107" t="s">
        <v>557</v>
      </c>
      <c r="M124" s="107" t="s">
        <v>557</v>
      </c>
      <c r="N124" s="45">
        <v>0</v>
      </c>
      <c r="O124" s="105" t="s">
        <v>557</v>
      </c>
      <c r="P124" s="107" t="s">
        <v>557</v>
      </c>
      <c r="Q124" s="45">
        <v>3623.98</v>
      </c>
      <c r="R124" s="42">
        <v>1657.06</v>
      </c>
      <c r="S124" s="42">
        <v>1462.3</v>
      </c>
      <c r="T124" s="123">
        <v>8011.68</v>
      </c>
      <c r="U124" s="42">
        <v>1642.3</v>
      </c>
      <c r="V124" s="42">
        <v>13213.54</v>
      </c>
      <c r="W124" s="124">
        <v>14855.84</v>
      </c>
    </row>
    <row r="125" spans="1:23" x14ac:dyDescent="0.35">
      <c r="A125" s="130" t="s">
        <v>193</v>
      </c>
      <c r="B125" s="105" t="s">
        <v>557</v>
      </c>
      <c r="C125" s="105" t="s">
        <v>557</v>
      </c>
      <c r="D125" s="45">
        <v>4292.32</v>
      </c>
      <c r="E125" s="105" t="s">
        <v>557</v>
      </c>
      <c r="F125" s="105" t="s">
        <v>557</v>
      </c>
      <c r="G125" s="45">
        <v>925.33</v>
      </c>
      <c r="H125" s="42">
        <v>738.42</v>
      </c>
      <c r="I125" s="46">
        <v>230</v>
      </c>
      <c r="J125" s="123">
        <v>6186.07</v>
      </c>
      <c r="K125" s="69">
        <v>1446.17</v>
      </c>
      <c r="L125" s="107" t="s">
        <v>557</v>
      </c>
      <c r="M125" s="107" t="s">
        <v>557</v>
      </c>
      <c r="N125" s="45">
        <v>0</v>
      </c>
      <c r="O125" s="105" t="s">
        <v>557</v>
      </c>
      <c r="P125" s="107" t="s">
        <v>557</v>
      </c>
      <c r="Q125" s="45">
        <v>3681.95</v>
      </c>
      <c r="R125" s="42">
        <v>1780.19</v>
      </c>
      <c r="S125" s="42">
        <v>1314.8</v>
      </c>
      <c r="T125" s="123">
        <v>8223.11</v>
      </c>
      <c r="U125" s="42">
        <v>1544.8</v>
      </c>
      <c r="V125" s="42">
        <v>12864.38</v>
      </c>
      <c r="W125" s="124">
        <v>14409.18</v>
      </c>
    </row>
    <row r="126" spans="1:23" x14ac:dyDescent="0.35">
      <c r="A126" s="130" t="s">
        <v>194</v>
      </c>
      <c r="B126" s="105" t="s">
        <v>557</v>
      </c>
      <c r="C126" s="105" t="s">
        <v>557</v>
      </c>
      <c r="D126" s="45">
        <v>4281.18</v>
      </c>
      <c r="E126" s="105" t="s">
        <v>557</v>
      </c>
      <c r="F126" s="105" t="s">
        <v>557</v>
      </c>
      <c r="G126" s="45">
        <v>1642</v>
      </c>
      <c r="H126" s="42">
        <v>841.75</v>
      </c>
      <c r="I126" s="46">
        <v>230</v>
      </c>
      <c r="J126" s="123">
        <v>6994.92</v>
      </c>
      <c r="K126" s="69">
        <v>1391.26</v>
      </c>
      <c r="L126" s="107" t="s">
        <v>557</v>
      </c>
      <c r="M126" s="107" t="s">
        <v>557</v>
      </c>
      <c r="N126" s="45">
        <v>0</v>
      </c>
      <c r="O126" s="105" t="s">
        <v>557</v>
      </c>
      <c r="P126" s="107" t="s">
        <v>557</v>
      </c>
      <c r="Q126" s="45">
        <v>3677.77</v>
      </c>
      <c r="R126" s="42">
        <v>1715.05</v>
      </c>
      <c r="S126" s="42">
        <v>1314.8</v>
      </c>
      <c r="T126" s="123">
        <v>8098.88</v>
      </c>
      <c r="U126" s="42">
        <v>1544.8</v>
      </c>
      <c r="V126" s="42">
        <v>13549</v>
      </c>
      <c r="W126" s="124">
        <v>15093.8</v>
      </c>
    </row>
    <row r="127" spans="1:23" x14ac:dyDescent="0.35">
      <c r="A127" s="130" t="s">
        <v>195</v>
      </c>
      <c r="B127" s="105" t="s">
        <v>557</v>
      </c>
      <c r="C127" s="105" t="s">
        <v>557</v>
      </c>
      <c r="D127" s="45">
        <v>4440</v>
      </c>
      <c r="E127" s="105" t="s">
        <v>557</v>
      </c>
      <c r="F127" s="105" t="s">
        <v>557</v>
      </c>
      <c r="G127" s="45">
        <v>1261.2</v>
      </c>
      <c r="H127" s="42">
        <v>736.19</v>
      </c>
      <c r="I127" s="46">
        <v>210.94</v>
      </c>
      <c r="J127" s="123">
        <v>6648.33</v>
      </c>
      <c r="K127" s="69">
        <v>1505</v>
      </c>
      <c r="L127" s="107" t="s">
        <v>557</v>
      </c>
      <c r="M127" s="107" t="s">
        <v>557</v>
      </c>
      <c r="N127" s="45">
        <v>0</v>
      </c>
      <c r="O127" s="105" t="s">
        <v>557</v>
      </c>
      <c r="P127" s="107" t="s">
        <v>557</v>
      </c>
      <c r="Q127" s="45">
        <v>3790</v>
      </c>
      <c r="R127" s="42">
        <v>1365.2</v>
      </c>
      <c r="S127" s="42">
        <v>1314.8</v>
      </c>
      <c r="T127" s="123">
        <v>7975</v>
      </c>
      <c r="U127" s="42">
        <v>1525.74</v>
      </c>
      <c r="V127" s="42">
        <v>13097.59</v>
      </c>
      <c r="W127" s="124">
        <v>14623.33</v>
      </c>
    </row>
    <row r="128" spans="1:23" x14ac:dyDescent="0.35">
      <c r="A128" s="130" t="s">
        <v>196</v>
      </c>
      <c r="B128" s="105" t="s">
        <v>557</v>
      </c>
      <c r="C128" s="105" t="s">
        <v>557</v>
      </c>
      <c r="D128" s="45">
        <v>4956.13</v>
      </c>
      <c r="E128" s="105" t="s">
        <v>557</v>
      </c>
      <c r="F128" s="105" t="s">
        <v>557</v>
      </c>
      <c r="G128" s="45">
        <v>1292.29</v>
      </c>
      <c r="H128" s="42">
        <v>700.93</v>
      </c>
      <c r="I128" s="46">
        <v>320</v>
      </c>
      <c r="J128" s="123">
        <v>7269.36</v>
      </c>
      <c r="K128" s="69">
        <v>1052.18</v>
      </c>
      <c r="L128" s="107" t="s">
        <v>557</v>
      </c>
      <c r="M128" s="107" t="s">
        <v>557</v>
      </c>
      <c r="N128" s="45">
        <v>1608.22</v>
      </c>
      <c r="O128" s="105" t="s">
        <v>557</v>
      </c>
      <c r="P128" s="107" t="s">
        <v>557</v>
      </c>
      <c r="Q128" s="45">
        <v>997.32</v>
      </c>
      <c r="R128" s="42">
        <v>2388.21</v>
      </c>
      <c r="S128" s="42">
        <v>1617.3</v>
      </c>
      <c r="T128" s="123">
        <v>7663.23</v>
      </c>
      <c r="U128" s="42">
        <v>1937.3</v>
      </c>
      <c r="V128" s="42">
        <v>12995.29</v>
      </c>
      <c r="W128" s="124">
        <v>14932.59</v>
      </c>
    </row>
    <row r="129" spans="1:23" x14ac:dyDescent="0.35">
      <c r="A129" s="130" t="s">
        <v>197</v>
      </c>
      <c r="B129" s="105" t="s">
        <v>557</v>
      </c>
      <c r="C129" s="105" t="s">
        <v>557</v>
      </c>
      <c r="D129" s="45">
        <v>4867.8900000000003</v>
      </c>
      <c r="E129" s="105" t="s">
        <v>557</v>
      </c>
      <c r="F129" s="105" t="s">
        <v>557</v>
      </c>
      <c r="G129" s="45">
        <v>1481.16</v>
      </c>
      <c r="H129" s="42">
        <v>838.62</v>
      </c>
      <c r="I129" s="46">
        <v>320</v>
      </c>
      <c r="J129" s="123">
        <v>7507.68</v>
      </c>
      <c r="K129" s="69">
        <v>1209.72</v>
      </c>
      <c r="L129" s="107" t="s">
        <v>557</v>
      </c>
      <c r="M129" s="107" t="s">
        <v>557</v>
      </c>
      <c r="N129" s="45">
        <v>1538.72</v>
      </c>
      <c r="O129" s="105" t="s">
        <v>557</v>
      </c>
      <c r="P129" s="107" t="s">
        <v>557</v>
      </c>
      <c r="Q129" s="45">
        <v>1061.46</v>
      </c>
      <c r="R129" s="42">
        <v>2320.2800000000002</v>
      </c>
      <c r="S129" s="42">
        <v>1617.3</v>
      </c>
      <c r="T129" s="123">
        <v>7747.48</v>
      </c>
      <c r="U129" s="42">
        <v>1937.3</v>
      </c>
      <c r="V129" s="42">
        <v>13317.86</v>
      </c>
      <c r="W129" s="124">
        <v>15255.16</v>
      </c>
    </row>
    <row r="130" spans="1:23" x14ac:dyDescent="0.35">
      <c r="A130" s="130" t="s">
        <v>198</v>
      </c>
      <c r="B130" s="105" t="s">
        <v>557</v>
      </c>
      <c r="C130" s="105" t="s">
        <v>557</v>
      </c>
      <c r="D130" s="45">
        <v>4829.76</v>
      </c>
      <c r="E130" s="105" t="s">
        <v>557</v>
      </c>
      <c r="F130" s="105" t="s">
        <v>557</v>
      </c>
      <c r="G130" s="45">
        <v>1168.92</v>
      </c>
      <c r="H130" s="42">
        <v>981.83</v>
      </c>
      <c r="I130" s="46">
        <v>320</v>
      </c>
      <c r="J130" s="123">
        <v>7300.51</v>
      </c>
      <c r="K130" s="69">
        <v>1074.1400000000001</v>
      </c>
      <c r="L130" s="107" t="s">
        <v>557</v>
      </c>
      <c r="M130" s="107" t="s">
        <v>557</v>
      </c>
      <c r="N130" s="45">
        <v>1429.33</v>
      </c>
      <c r="O130" s="105" t="s">
        <v>557</v>
      </c>
      <c r="P130" s="107" t="s">
        <v>557</v>
      </c>
      <c r="Q130" s="45">
        <v>947.58</v>
      </c>
      <c r="R130" s="42">
        <v>2302.11</v>
      </c>
      <c r="S130" s="42">
        <v>1617.3</v>
      </c>
      <c r="T130" s="123">
        <v>7370.46</v>
      </c>
      <c r="U130" s="42">
        <v>1937.3</v>
      </c>
      <c r="V130" s="42">
        <v>12733.67</v>
      </c>
      <c r="W130" s="124">
        <v>14670.97</v>
      </c>
    </row>
    <row r="131" spans="1:23" x14ac:dyDescent="0.35">
      <c r="A131" s="130" t="s">
        <v>199</v>
      </c>
      <c r="B131" s="105" t="s">
        <v>557</v>
      </c>
      <c r="C131" s="105" t="s">
        <v>557</v>
      </c>
      <c r="D131" s="45">
        <v>5070.9799999999996</v>
      </c>
      <c r="E131" s="105" t="s">
        <v>557</v>
      </c>
      <c r="F131" s="105" t="s">
        <v>557</v>
      </c>
      <c r="G131" s="45">
        <v>1637.08</v>
      </c>
      <c r="H131" s="42">
        <v>823.94</v>
      </c>
      <c r="I131" s="46">
        <v>320</v>
      </c>
      <c r="J131" s="123">
        <v>7852.01</v>
      </c>
      <c r="K131" s="69">
        <v>1033.1400000000001</v>
      </c>
      <c r="L131" s="107" t="s">
        <v>557</v>
      </c>
      <c r="M131" s="107" t="s">
        <v>557</v>
      </c>
      <c r="N131" s="45">
        <v>1415.61</v>
      </c>
      <c r="O131" s="105" t="s">
        <v>557</v>
      </c>
      <c r="P131" s="107" t="s">
        <v>557</v>
      </c>
      <c r="Q131" s="45">
        <v>1011.07</v>
      </c>
      <c r="R131" s="42">
        <v>2213</v>
      </c>
      <c r="S131" s="42">
        <v>1617.3</v>
      </c>
      <c r="T131" s="123">
        <v>7290.12</v>
      </c>
      <c r="U131" s="42">
        <v>1937.3</v>
      </c>
      <c r="V131" s="42">
        <v>13204.83</v>
      </c>
      <c r="W131" s="124">
        <v>15142.13</v>
      </c>
    </row>
    <row r="132" spans="1:23" x14ac:dyDescent="0.35">
      <c r="A132" s="130" t="s">
        <v>200</v>
      </c>
      <c r="B132" s="105" t="s">
        <v>557</v>
      </c>
      <c r="C132" s="105" t="s">
        <v>557</v>
      </c>
      <c r="D132" s="45">
        <v>5320.65</v>
      </c>
      <c r="E132" s="105" t="s">
        <v>557</v>
      </c>
      <c r="F132" s="105" t="s">
        <v>557</v>
      </c>
      <c r="G132" s="45">
        <v>1512.45</v>
      </c>
      <c r="H132" s="42">
        <v>883.81</v>
      </c>
      <c r="I132" s="46">
        <v>320</v>
      </c>
      <c r="J132" s="123">
        <v>8036.91</v>
      </c>
      <c r="K132" s="69">
        <v>897.78</v>
      </c>
      <c r="L132" s="107" t="s">
        <v>557</v>
      </c>
      <c r="M132" s="107" t="s">
        <v>557</v>
      </c>
      <c r="N132" s="45">
        <v>1462.84</v>
      </c>
      <c r="O132" s="105" t="s">
        <v>557</v>
      </c>
      <c r="P132" s="107" t="s">
        <v>557</v>
      </c>
      <c r="Q132" s="45">
        <v>1033.5</v>
      </c>
      <c r="R132" s="42">
        <v>2395.81</v>
      </c>
      <c r="S132" s="42">
        <v>1617.3</v>
      </c>
      <c r="T132" s="123">
        <v>7407.23</v>
      </c>
      <c r="U132" s="42">
        <v>1937.3</v>
      </c>
      <c r="V132" s="42">
        <v>13506.84</v>
      </c>
      <c r="W132" s="124">
        <v>15444.14</v>
      </c>
    </row>
    <row r="133" spans="1:23" x14ac:dyDescent="0.35">
      <c r="A133" s="130" t="s">
        <v>201</v>
      </c>
      <c r="B133" s="105" t="s">
        <v>557</v>
      </c>
      <c r="C133" s="105" t="s">
        <v>557</v>
      </c>
      <c r="D133" s="45">
        <v>5129.84</v>
      </c>
      <c r="E133" s="105" t="s">
        <v>557</v>
      </c>
      <c r="F133" s="105" t="s">
        <v>557</v>
      </c>
      <c r="G133" s="45">
        <v>1458.7</v>
      </c>
      <c r="H133" s="42">
        <v>772.13</v>
      </c>
      <c r="I133" s="46">
        <v>385</v>
      </c>
      <c r="J133" s="123">
        <v>7745.67</v>
      </c>
      <c r="K133" s="69">
        <v>842.97</v>
      </c>
      <c r="L133" s="107" t="s">
        <v>557</v>
      </c>
      <c r="M133" s="107" t="s">
        <v>557</v>
      </c>
      <c r="N133" s="45">
        <v>1433.6</v>
      </c>
      <c r="O133" s="105" t="s">
        <v>557</v>
      </c>
      <c r="P133" s="107" t="s">
        <v>557</v>
      </c>
      <c r="Q133" s="45">
        <v>1029.21</v>
      </c>
      <c r="R133" s="42">
        <v>2260.13</v>
      </c>
      <c r="S133" s="42">
        <v>1558</v>
      </c>
      <c r="T133" s="123">
        <v>7123.91</v>
      </c>
      <c r="U133" s="42">
        <v>1943</v>
      </c>
      <c r="V133" s="42">
        <v>12926.58</v>
      </c>
      <c r="W133" s="124">
        <v>14869.58</v>
      </c>
    </row>
    <row r="134" spans="1:23" x14ac:dyDescent="0.35">
      <c r="A134" s="130" t="s">
        <v>202</v>
      </c>
      <c r="B134" s="105" t="s">
        <v>557</v>
      </c>
      <c r="C134" s="105" t="s">
        <v>557</v>
      </c>
      <c r="D134" s="45">
        <v>5289.85</v>
      </c>
      <c r="E134" s="105" t="s">
        <v>557</v>
      </c>
      <c r="F134" s="105" t="s">
        <v>557</v>
      </c>
      <c r="G134" s="45">
        <v>1106.5899999999999</v>
      </c>
      <c r="H134" s="42">
        <v>764.75</v>
      </c>
      <c r="I134" s="46">
        <v>360</v>
      </c>
      <c r="J134" s="123">
        <v>7521.18</v>
      </c>
      <c r="K134" s="69">
        <v>899.04</v>
      </c>
      <c r="L134" s="107" t="s">
        <v>557</v>
      </c>
      <c r="M134" s="107" t="s">
        <v>557</v>
      </c>
      <c r="N134" s="45">
        <v>1614.05</v>
      </c>
      <c r="O134" s="105" t="s">
        <v>557</v>
      </c>
      <c r="P134" s="107" t="s">
        <v>557</v>
      </c>
      <c r="Q134" s="45">
        <v>985.03</v>
      </c>
      <c r="R134" s="42">
        <v>2247.21</v>
      </c>
      <c r="S134" s="42">
        <v>1276.95</v>
      </c>
      <c r="T134" s="123">
        <v>7022.28</v>
      </c>
      <c r="U134" s="42">
        <v>1636.95</v>
      </c>
      <c r="V134" s="42">
        <v>12906.51</v>
      </c>
      <c r="W134" s="124">
        <v>14543.46</v>
      </c>
    </row>
    <row r="135" spans="1:23" x14ac:dyDescent="0.35">
      <c r="A135" s="130" t="s">
        <v>203</v>
      </c>
      <c r="B135" s="105" t="s">
        <v>557</v>
      </c>
      <c r="C135" s="105" t="s">
        <v>557</v>
      </c>
      <c r="D135" s="45">
        <v>5325.83</v>
      </c>
      <c r="E135" s="105" t="s">
        <v>557</v>
      </c>
      <c r="F135" s="105" t="s">
        <v>557</v>
      </c>
      <c r="G135" s="45">
        <v>1064.33</v>
      </c>
      <c r="H135" s="42">
        <v>955.54</v>
      </c>
      <c r="I135" s="46">
        <v>360</v>
      </c>
      <c r="J135" s="123">
        <v>7705.7</v>
      </c>
      <c r="K135" s="69">
        <v>955.64</v>
      </c>
      <c r="L135" s="107" t="s">
        <v>557</v>
      </c>
      <c r="M135" s="107" t="s">
        <v>557</v>
      </c>
      <c r="N135" s="45">
        <v>1591.15</v>
      </c>
      <c r="O135" s="105" t="s">
        <v>557</v>
      </c>
      <c r="P135" s="107" t="s">
        <v>557</v>
      </c>
      <c r="Q135" s="45">
        <v>1177.9000000000001</v>
      </c>
      <c r="R135" s="42">
        <v>2357.13</v>
      </c>
      <c r="S135" s="42">
        <v>1276.95</v>
      </c>
      <c r="T135" s="123">
        <v>7358.77</v>
      </c>
      <c r="U135" s="42">
        <v>1636.95</v>
      </c>
      <c r="V135" s="42">
        <v>13427.52</v>
      </c>
      <c r="W135" s="124">
        <v>15064.47</v>
      </c>
    </row>
    <row r="136" spans="1:23" x14ac:dyDescent="0.35">
      <c r="A136" s="130" t="s">
        <v>204</v>
      </c>
      <c r="B136" s="105" t="s">
        <v>557</v>
      </c>
      <c r="C136" s="105" t="s">
        <v>557</v>
      </c>
      <c r="D136" s="45">
        <v>4987.46</v>
      </c>
      <c r="E136" s="105" t="s">
        <v>557</v>
      </c>
      <c r="F136" s="105" t="s">
        <v>557</v>
      </c>
      <c r="G136" s="45">
        <v>1874.53</v>
      </c>
      <c r="H136" s="42">
        <v>833.31</v>
      </c>
      <c r="I136" s="46">
        <v>300</v>
      </c>
      <c r="J136" s="123">
        <v>7995.3</v>
      </c>
      <c r="K136" s="69">
        <v>957.31</v>
      </c>
      <c r="L136" s="107" t="s">
        <v>557</v>
      </c>
      <c r="M136" s="107" t="s">
        <v>557</v>
      </c>
      <c r="N136" s="45">
        <v>1526.19</v>
      </c>
      <c r="O136" s="105" t="s">
        <v>557</v>
      </c>
      <c r="P136" s="107" t="s">
        <v>557</v>
      </c>
      <c r="Q136" s="45">
        <v>1161.3699999999999</v>
      </c>
      <c r="R136" s="42">
        <v>2418.75</v>
      </c>
      <c r="S136" s="42">
        <v>1139.5999999999999</v>
      </c>
      <c r="T136" s="123">
        <v>7203.22</v>
      </c>
      <c r="U136" s="42">
        <v>1439.6</v>
      </c>
      <c r="V136" s="42">
        <v>13758.92</v>
      </c>
      <c r="W136" s="124">
        <v>15198.52</v>
      </c>
    </row>
    <row r="137" spans="1:23" x14ac:dyDescent="0.35">
      <c r="A137" s="130" t="s">
        <v>205</v>
      </c>
      <c r="B137" s="105" t="s">
        <v>557</v>
      </c>
      <c r="C137" s="105" t="s">
        <v>557</v>
      </c>
      <c r="D137" s="45">
        <v>4953.83</v>
      </c>
      <c r="E137" s="105" t="s">
        <v>557</v>
      </c>
      <c r="F137" s="105" t="s">
        <v>557</v>
      </c>
      <c r="G137" s="45">
        <v>1988.14</v>
      </c>
      <c r="H137" s="42">
        <v>843.65</v>
      </c>
      <c r="I137" s="46">
        <v>265</v>
      </c>
      <c r="J137" s="123">
        <v>8050.62</v>
      </c>
      <c r="K137" s="69">
        <v>941.9</v>
      </c>
      <c r="L137" s="107" t="s">
        <v>557</v>
      </c>
      <c r="M137" s="107" t="s">
        <v>557</v>
      </c>
      <c r="N137" s="45">
        <v>1563.69</v>
      </c>
      <c r="O137" s="105" t="s">
        <v>557</v>
      </c>
      <c r="P137" s="107" t="s">
        <v>557</v>
      </c>
      <c r="Q137" s="45">
        <v>1190.33</v>
      </c>
      <c r="R137" s="42">
        <v>2245.0700000000002</v>
      </c>
      <c r="S137" s="42">
        <v>1322.47</v>
      </c>
      <c r="T137" s="123">
        <v>7263.46</v>
      </c>
      <c r="U137" s="42">
        <v>1587.47</v>
      </c>
      <c r="V137" s="42">
        <v>13726.61</v>
      </c>
      <c r="W137" s="124">
        <v>15314.08</v>
      </c>
    </row>
    <row r="138" spans="1:23" x14ac:dyDescent="0.35">
      <c r="A138" s="130" t="s">
        <v>206</v>
      </c>
      <c r="B138" s="105" t="s">
        <v>557</v>
      </c>
      <c r="C138" s="105" t="s">
        <v>557</v>
      </c>
      <c r="D138" s="45">
        <v>5311.91</v>
      </c>
      <c r="E138" s="105" t="s">
        <v>557</v>
      </c>
      <c r="F138" s="105" t="s">
        <v>557</v>
      </c>
      <c r="G138" s="45">
        <v>1656.97</v>
      </c>
      <c r="H138" s="42">
        <v>820.91</v>
      </c>
      <c r="I138" s="46">
        <v>265</v>
      </c>
      <c r="J138" s="123">
        <v>8054.79</v>
      </c>
      <c r="K138" s="69">
        <v>911.26</v>
      </c>
      <c r="L138" s="107" t="s">
        <v>557</v>
      </c>
      <c r="M138" s="107" t="s">
        <v>557</v>
      </c>
      <c r="N138" s="45">
        <v>1356.14</v>
      </c>
      <c r="O138" s="105" t="s">
        <v>557</v>
      </c>
      <c r="P138" s="107" t="s">
        <v>557</v>
      </c>
      <c r="Q138" s="45">
        <v>983.34</v>
      </c>
      <c r="R138" s="42">
        <v>2071.16</v>
      </c>
      <c r="S138" s="42">
        <v>1322.47</v>
      </c>
      <c r="T138" s="123">
        <v>6644.37</v>
      </c>
      <c r="U138" s="42">
        <v>1587.47</v>
      </c>
      <c r="V138" s="42">
        <v>13111.69</v>
      </c>
      <c r="W138" s="124">
        <v>14699.16</v>
      </c>
    </row>
    <row r="139" spans="1:23" x14ac:dyDescent="0.35">
      <c r="A139" s="130" t="s">
        <v>207</v>
      </c>
      <c r="B139" s="105" t="s">
        <v>557</v>
      </c>
      <c r="C139" s="105" t="s">
        <v>557</v>
      </c>
      <c r="D139" s="45">
        <v>5019.7700000000004</v>
      </c>
      <c r="E139" s="105" t="s">
        <v>557</v>
      </c>
      <c r="F139" s="105" t="s">
        <v>557</v>
      </c>
      <c r="G139" s="45">
        <v>1129.25</v>
      </c>
      <c r="H139" s="42">
        <v>797.78</v>
      </c>
      <c r="I139" s="46">
        <v>265</v>
      </c>
      <c r="J139" s="123">
        <v>7211.8</v>
      </c>
      <c r="K139" s="69">
        <v>948.45</v>
      </c>
      <c r="L139" s="107" t="s">
        <v>557</v>
      </c>
      <c r="M139" s="107" t="s">
        <v>557</v>
      </c>
      <c r="N139" s="45">
        <v>1522</v>
      </c>
      <c r="O139" s="105" t="s">
        <v>557</v>
      </c>
      <c r="P139" s="107" t="s">
        <v>557</v>
      </c>
      <c r="Q139" s="45">
        <v>934.5</v>
      </c>
      <c r="R139" s="42">
        <v>1949.05</v>
      </c>
      <c r="S139" s="42">
        <v>1322.47</v>
      </c>
      <c r="T139" s="123">
        <v>6676.47</v>
      </c>
      <c r="U139" s="42">
        <v>1587.47</v>
      </c>
      <c r="V139" s="42">
        <v>12300.8</v>
      </c>
      <c r="W139" s="124">
        <v>13888.27</v>
      </c>
    </row>
    <row r="140" spans="1:23" x14ac:dyDescent="0.35">
      <c r="A140" s="130" t="s">
        <v>208</v>
      </c>
      <c r="B140" s="42">
        <v>3493.36</v>
      </c>
      <c r="C140" s="42">
        <v>1288.33</v>
      </c>
      <c r="D140" s="45">
        <v>4781.6899999999996</v>
      </c>
      <c r="E140" s="42">
        <v>1250.8499999999999</v>
      </c>
      <c r="F140" s="47">
        <v>151.02000000000001</v>
      </c>
      <c r="G140" s="45">
        <v>1401.86</v>
      </c>
      <c r="H140" s="42">
        <v>835.08</v>
      </c>
      <c r="I140" s="46">
        <v>280</v>
      </c>
      <c r="J140" s="123">
        <v>7298.64</v>
      </c>
      <c r="K140" s="69">
        <v>1109.45</v>
      </c>
      <c r="L140" s="107" t="s">
        <v>557</v>
      </c>
      <c r="M140" s="107" t="s">
        <v>557</v>
      </c>
      <c r="N140" s="45">
        <v>1700.08</v>
      </c>
      <c r="O140" s="42">
        <v>779.43</v>
      </c>
      <c r="P140" s="46">
        <v>302.60000000000002</v>
      </c>
      <c r="Q140" s="45">
        <v>1082.03</v>
      </c>
      <c r="R140" s="42">
        <v>2143.15</v>
      </c>
      <c r="S140" s="42">
        <v>1213.33</v>
      </c>
      <c r="T140" s="123">
        <v>7248.04</v>
      </c>
      <c r="U140" s="42">
        <v>1493.33</v>
      </c>
      <c r="V140" s="42">
        <v>13053.35</v>
      </c>
      <c r="W140" s="124">
        <v>14546.68</v>
      </c>
    </row>
    <row r="141" spans="1:23" x14ac:dyDescent="0.35">
      <c r="A141" s="130" t="s">
        <v>209</v>
      </c>
      <c r="B141" s="42">
        <v>3430.82</v>
      </c>
      <c r="C141" s="42">
        <v>1247.6400000000001</v>
      </c>
      <c r="D141" s="45">
        <v>4678.46</v>
      </c>
      <c r="E141" s="42">
        <v>1825.51</v>
      </c>
      <c r="F141" s="47">
        <v>147.54</v>
      </c>
      <c r="G141" s="45">
        <v>1973.04</v>
      </c>
      <c r="H141" s="42">
        <v>727.89</v>
      </c>
      <c r="I141" s="46">
        <v>280</v>
      </c>
      <c r="J141" s="123">
        <v>7659.39</v>
      </c>
      <c r="K141" s="69">
        <v>1053.06</v>
      </c>
      <c r="L141" s="107" t="s">
        <v>557</v>
      </c>
      <c r="M141" s="107" t="s">
        <v>557</v>
      </c>
      <c r="N141" s="45">
        <v>1648.18</v>
      </c>
      <c r="O141" s="42">
        <v>809.74</v>
      </c>
      <c r="P141" s="46">
        <v>291.52999999999997</v>
      </c>
      <c r="Q141" s="45">
        <v>1101.27</v>
      </c>
      <c r="R141" s="42">
        <v>2048.39</v>
      </c>
      <c r="S141" s="42">
        <v>1213.33</v>
      </c>
      <c r="T141" s="123">
        <v>7064.23</v>
      </c>
      <c r="U141" s="42">
        <v>1493.33</v>
      </c>
      <c r="V141" s="42">
        <v>13230.29</v>
      </c>
      <c r="W141" s="124">
        <v>14723.62</v>
      </c>
    </row>
    <row r="142" spans="1:23" x14ac:dyDescent="0.35">
      <c r="A142" s="130" t="s">
        <v>210</v>
      </c>
      <c r="B142" s="42">
        <v>3725.97</v>
      </c>
      <c r="C142" s="42">
        <v>1512.5</v>
      </c>
      <c r="D142" s="45">
        <v>5238.47</v>
      </c>
      <c r="E142" s="42">
        <v>1408.03</v>
      </c>
      <c r="F142" s="47">
        <v>156.26</v>
      </c>
      <c r="G142" s="45">
        <v>1564.29</v>
      </c>
      <c r="H142" s="42">
        <v>620.30999999999995</v>
      </c>
      <c r="I142" s="46">
        <v>280</v>
      </c>
      <c r="J142" s="123">
        <v>7703.07</v>
      </c>
      <c r="K142" s="69">
        <v>795.18</v>
      </c>
      <c r="L142" s="107" t="s">
        <v>557</v>
      </c>
      <c r="M142" s="107" t="s">
        <v>557</v>
      </c>
      <c r="N142" s="45">
        <v>1343.89</v>
      </c>
      <c r="O142" s="42">
        <v>726.83</v>
      </c>
      <c r="P142" s="46">
        <v>284.07</v>
      </c>
      <c r="Q142" s="45">
        <v>1010.9</v>
      </c>
      <c r="R142" s="42">
        <v>1877.62</v>
      </c>
      <c r="S142" s="42">
        <v>1213.33</v>
      </c>
      <c r="T142" s="123">
        <v>6240.93</v>
      </c>
      <c r="U142" s="42">
        <v>1493.33</v>
      </c>
      <c r="V142" s="42">
        <v>12450.66</v>
      </c>
      <c r="W142" s="124">
        <v>13943.99</v>
      </c>
    </row>
    <row r="143" spans="1:23" x14ac:dyDescent="0.35">
      <c r="A143" s="130" t="s">
        <v>211</v>
      </c>
      <c r="B143" s="42">
        <v>3965.45</v>
      </c>
      <c r="C143" s="42">
        <v>1494.45</v>
      </c>
      <c r="D143" s="45">
        <v>5459.9</v>
      </c>
      <c r="E143" s="42">
        <v>1331.2</v>
      </c>
      <c r="F143" s="47">
        <v>124</v>
      </c>
      <c r="G143" s="45">
        <v>1455.21</v>
      </c>
      <c r="H143" s="42">
        <v>692.06</v>
      </c>
      <c r="I143" s="46">
        <v>208</v>
      </c>
      <c r="J143" s="123">
        <v>7815.16</v>
      </c>
      <c r="K143" s="69">
        <v>815.38</v>
      </c>
      <c r="L143" s="107" t="s">
        <v>557</v>
      </c>
      <c r="M143" s="107" t="s">
        <v>557</v>
      </c>
      <c r="N143" s="45">
        <v>1580.09</v>
      </c>
      <c r="O143" s="42">
        <v>870.66</v>
      </c>
      <c r="P143" s="46">
        <v>295.95</v>
      </c>
      <c r="Q143" s="45">
        <v>1166.6099999999999</v>
      </c>
      <c r="R143" s="42">
        <v>1869.26</v>
      </c>
      <c r="S143" s="42">
        <v>1420.84</v>
      </c>
      <c r="T143" s="123">
        <v>6852.18</v>
      </c>
      <c r="U143" s="42">
        <v>1628.84</v>
      </c>
      <c r="V143" s="42">
        <v>13038.5</v>
      </c>
      <c r="W143" s="124">
        <v>14667.34</v>
      </c>
    </row>
    <row r="144" spans="1:23" x14ac:dyDescent="0.35">
      <c r="A144" s="130" t="s">
        <v>212</v>
      </c>
      <c r="B144" s="42">
        <v>4049.66</v>
      </c>
      <c r="C144" s="42">
        <v>1407.24</v>
      </c>
      <c r="D144" s="45">
        <v>5456.9</v>
      </c>
      <c r="E144" s="42">
        <v>1668.83</v>
      </c>
      <c r="F144" s="47">
        <v>133.71</v>
      </c>
      <c r="G144" s="45">
        <v>1802.54</v>
      </c>
      <c r="H144" s="42">
        <v>702.41</v>
      </c>
      <c r="I144" s="46">
        <v>208</v>
      </c>
      <c r="J144" s="123">
        <v>8169.85</v>
      </c>
      <c r="K144" s="69">
        <v>802.97</v>
      </c>
      <c r="L144" s="107" t="s">
        <v>557</v>
      </c>
      <c r="M144" s="107" t="s">
        <v>557</v>
      </c>
      <c r="N144" s="45">
        <v>1581.83</v>
      </c>
      <c r="O144" s="42">
        <v>849.68</v>
      </c>
      <c r="P144" s="46">
        <v>317.38</v>
      </c>
      <c r="Q144" s="45">
        <v>1167.06</v>
      </c>
      <c r="R144" s="42">
        <v>1940.91</v>
      </c>
      <c r="S144" s="42">
        <v>1420.84</v>
      </c>
      <c r="T144" s="123">
        <v>6913.61</v>
      </c>
      <c r="U144" s="42">
        <v>1628.84</v>
      </c>
      <c r="V144" s="42">
        <v>13454.62</v>
      </c>
      <c r="W144" s="124">
        <v>15083.46</v>
      </c>
    </row>
    <row r="145" spans="1:23" x14ac:dyDescent="0.35">
      <c r="A145" s="130" t="s">
        <v>213</v>
      </c>
      <c r="B145" s="42">
        <v>3757.35</v>
      </c>
      <c r="C145" s="42">
        <v>1308.0899999999999</v>
      </c>
      <c r="D145" s="45">
        <v>5065.4399999999996</v>
      </c>
      <c r="E145" s="42">
        <v>1400.84</v>
      </c>
      <c r="F145" s="47">
        <v>117.44</v>
      </c>
      <c r="G145" s="45">
        <v>1518.28</v>
      </c>
      <c r="H145" s="42">
        <v>771.63</v>
      </c>
      <c r="I145" s="46">
        <v>208</v>
      </c>
      <c r="J145" s="123">
        <v>7563.35</v>
      </c>
      <c r="K145" s="69">
        <v>747.66</v>
      </c>
      <c r="L145" s="107" t="s">
        <v>557</v>
      </c>
      <c r="M145" s="107" t="s">
        <v>557</v>
      </c>
      <c r="N145" s="45">
        <v>1467.88</v>
      </c>
      <c r="O145" s="42">
        <v>903.33</v>
      </c>
      <c r="P145" s="46">
        <v>323.72000000000003</v>
      </c>
      <c r="Q145" s="45">
        <v>1227.06</v>
      </c>
      <c r="R145" s="42">
        <v>1783.64</v>
      </c>
      <c r="S145" s="42">
        <v>1420.84</v>
      </c>
      <c r="T145" s="123">
        <v>6647.07</v>
      </c>
      <c r="U145" s="42">
        <v>1628.84</v>
      </c>
      <c r="V145" s="42">
        <v>12581.58</v>
      </c>
      <c r="W145" s="124">
        <v>14210.42</v>
      </c>
    </row>
    <row r="146" spans="1:23" x14ac:dyDescent="0.35">
      <c r="A146" s="130" t="s">
        <v>214</v>
      </c>
      <c r="B146" s="42">
        <v>3895.34</v>
      </c>
      <c r="C146" s="42">
        <v>1373.56</v>
      </c>
      <c r="D146" s="45">
        <v>5268.9</v>
      </c>
      <c r="E146" s="42">
        <v>1402.57</v>
      </c>
      <c r="F146" s="47">
        <v>98.58</v>
      </c>
      <c r="G146" s="45">
        <v>1501.15</v>
      </c>
      <c r="H146" s="42">
        <v>698.82</v>
      </c>
      <c r="I146" s="46">
        <v>0</v>
      </c>
      <c r="J146" s="123">
        <v>7468.88</v>
      </c>
      <c r="K146" s="69">
        <v>720.78</v>
      </c>
      <c r="L146" s="107" t="s">
        <v>557</v>
      </c>
      <c r="M146" s="107" t="s">
        <v>557</v>
      </c>
      <c r="N146" s="45">
        <v>1473.19</v>
      </c>
      <c r="O146" s="42">
        <v>819.36</v>
      </c>
      <c r="P146" s="46">
        <v>334.22</v>
      </c>
      <c r="Q146" s="45">
        <v>1153.5899999999999</v>
      </c>
      <c r="R146" s="42">
        <v>1801.37</v>
      </c>
      <c r="S146" s="42">
        <v>1661.12</v>
      </c>
      <c r="T146" s="123">
        <v>6810.05</v>
      </c>
      <c r="U146" s="42">
        <v>1661.12</v>
      </c>
      <c r="V146" s="42">
        <v>12617.81</v>
      </c>
      <c r="W146" s="124">
        <v>14278.93</v>
      </c>
    </row>
    <row r="147" spans="1:23" x14ac:dyDescent="0.35">
      <c r="A147" s="130" t="s">
        <v>215</v>
      </c>
      <c r="B147" s="42">
        <v>3748.64</v>
      </c>
      <c r="C147" s="42">
        <v>1322.47</v>
      </c>
      <c r="D147" s="45">
        <v>5071.1000000000004</v>
      </c>
      <c r="E147" s="42">
        <v>1320.25</v>
      </c>
      <c r="F147" s="47">
        <v>127.2</v>
      </c>
      <c r="G147" s="45">
        <v>1447.45</v>
      </c>
      <c r="H147" s="42">
        <v>492.9</v>
      </c>
      <c r="I147" s="46">
        <v>0</v>
      </c>
      <c r="J147" s="123">
        <v>7011.45</v>
      </c>
      <c r="K147" s="69">
        <v>774.06</v>
      </c>
      <c r="L147" s="107" t="s">
        <v>557</v>
      </c>
      <c r="M147" s="107" t="s">
        <v>557</v>
      </c>
      <c r="N147" s="45">
        <v>1545.64</v>
      </c>
      <c r="O147" s="42">
        <v>792.8</v>
      </c>
      <c r="P147" s="46">
        <v>286.04000000000002</v>
      </c>
      <c r="Q147" s="45">
        <v>1078.8399999999999</v>
      </c>
      <c r="R147" s="42">
        <v>1932.71</v>
      </c>
      <c r="S147" s="42">
        <v>1661.12</v>
      </c>
      <c r="T147" s="123">
        <v>6992.37</v>
      </c>
      <c r="U147" s="42">
        <v>1661.12</v>
      </c>
      <c r="V147" s="42">
        <v>12342.7</v>
      </c>
      <c r="W147" s="124">
        <v>14003.82</v>
      </c>
    </row>
    <row r="148" spans="1:23" x14ac:dyDescent="0.35">
      <c r="A148" s="130" t="s">
        <v>216</v>
      </c>
      <c r="B148" s="42">
        <v>3236.15</v>
      </c>
      <c r="C148" s="42">
        <v>1376.82</v>
      </c>
      <c r="D148" s="45">
        <v>4612.97</v>
      </c>
      <c r="E148" s="42">
        <v>1079.26</v>
      </c>
      <c r="F148" s="47">
        <v>132.05000000000001</v>
      </c>
      <c r="G148" s="45">
        <v>1211.31</v>
      </c>
      <c r="H148" s="42">
        <v>642.09</v>
      </c>
      <c r="I148" s="46">
        <v>0</v>
      </c>
      <c r="J148" s="123">
        <v>6466.37</v>
      </c>
      <c r="K148" s="69">
        <v>902.12</v>
      </c>
      <c r="L148" s="107" t="s">
        <v>557</v>
      </c>
      <c r="M148" s="107" t="s">
        <v>557</v>
      </c>
      <c r="N148" s="45">
        <v>1654.56</v>
      </c>
      <c r="O148" s="42">
        <v>882.38</v>
      </c>
      <c r="P148" s="46">
        <v>251.31</v>
      </c>
      <c r="Q148" s="45">
        <v>1133.7</v>
      </c>
      <c r="R148" s="42">
        <v>2213.9699999999998</v>
      </c>
      <c r="S148" s="42">
        <v>1661.12</v>
      </c>
      <c r="T148" s="123">
        <v>7565.46</v>
      </c>
      <c r="U148" s="42">
        <v>1661.12</v>
      </c>
      <c r="V148" s="42">
        <v>12370.71</v>
      </c>
      <c r="W148" s="124">
        <v>14031.83</v>
      </c>
    </row>
    <row r="149" spans="1:23" x14ac:dyDescent="0.35">
      <c r="A149" s="130" t="s">
        <v>217</v>
      </c>
      <c r="B149" s="42">
        <v>3726.86</v>
      </c>
      <c r="C149" s="42">
        <v>1235.22</v>
      </c>
      <c r="D149" s="45">
        <v>4962.09</v>
      </c>
      <c r="E149" s="42">
        <v>1674.53</v>
      </c>
      <c r="F149" s="47">
        <v>144.16999999999999</v>
      </c>
      <c r="G149" s="45">
        <v>1818.7</v>
      </c>
      <c r="H149" s="42">
        <v>802.58</v>
      </c>
      <c r="I149" s="46">
        <v>295</v>
      </c>
      <c r="J149" s="123">
        <v>7878.36</v>
      </c>
      <c r="K149" s="69">
        <v>959.18</v>
      </c>
      <c r="L149" s="107" t="s">
        <v>557</v>
      </c>
      <c r="M149" s="107" t="s">
        <v>557</v>
      </c>
      <c r="N149" s="45">
        <v>1567.15</v>
      </c>
      <c r="O149" s="42">
        <v>803.04</v>
      </c>
      <c r="P149" s="46">
        <v>389.41</v>
      </c>
      <c r="Q149" s="45">
        <v>1192.45</v>
      </c>
      <c r="R149" s="42">
        <v>1912.26</v>
      </c>
      <c r="S149" s="42">
        <v>1230.8900000000001</v>
      </c>
      <c r="T149" s="123">
        <v>6861.94</v>
      </c>
      <c r="U149" s="42">
        <v>1525.89</v>
      </c>
      <c r="V149" s="42">
        <v>13214.4</v>
      </c>
      <c r="W149" s="124">
        <v>14740.3</v>
      </c>
    </row>
    <row r="150" spans="1:23" x14ac:dyDescent="0.35">
      <c r="A150" s="130" t="s">
        <v>218</v>
      </c>
      <c r="B150" s="42">
        <v>3558.28</v>
      </c>
      <c r="C150" s="42">
        <v>1335.87</v>
      </c>
      <c r="D150" s="45">
        <v>4894.1499999999996</v>
      </c>
      <c r="E150" s="42">
        <v>1789</v>
      </c>
      <c r="F150" s="47">
        <v>159</v>
      </c>
      <c r="G150" s="45">
        <v>1948.01</v>
      </c>
      <c r="H150" s="42">
        <v>672.59</v>
      </c>
      <c r="I150" s="46">
        <v>295</v>
      </c>
      <c r="J150" s="123">
        <v>7809.75</v>
      </c>
      <c r="K150" s="69">
        <v>924.95</v>
      </c>
      <c r="L150" s="107" t="s">
        <v>557</v>
      </c>
      <c r="M150" s="107" t="s">
        <v>557</v>
      </c>
      <c r="N150" s="45">
        <v>1452.7</v>
      </c>
      <c r="O150" s="42">
        <v>903.76</v>
      </c>
      <c r="P150" s="46">
        <v>406.84</v>
      </c>
      <c r="Q150" s="45">
        <v>1310.5999999999999</v>
      </c>
      <c r="R150" s="42">
        <v>1954.14</v>
      </c>
      <c r="S150" s="42">
        <v>1230.8900000000001</v>
      </c>
      <c r="T150" s="123">
        <v>6873.29</v>
      </c>
      <c r="U150" s="42">
        <v>1525.89</v>
      </c>
      <c r="V150" s="42">
        <v>13157.15</v>
      </c>
      <c r="W150" s="124">
        <v>14683.04</v>
      </c>
    </row>
    <row r="151" spans="1:23" x14ac:dyDescent="0.35">
      <c r="A151" s="130" t="s">
        <v>219</v>
      </c>
      <c r="B151" s="42">
        <v>3416.02</v>
      </c>
      <c r="C151" s="42">
        <v>1303.57</v>
      </c>
      <c r="D151" s="45">
        <v>4719.59</v>
      </c>
      <c r="E151" s="42">
        <v>1454.84</v>
      </c>
      <c r="F151" s="47">
        <v>180.22</v>
      </c>
      <c r="G151" s="45">
        <v>1635.06</v>
      </c>
      <c r="H151" s="42">
        <v>765.63</v>
      </c>
      <c r="I151" s="46">
        <v>295</v>
      </c>
      <c r="J151" s="123">
        <v>7415.27</v>
      </c>
      <c r="K151" s="69">
        <v>973.4</v>
      </c>
      <c r="L151" s="107" t="s">
        <v>557</v>
      </c>
      <c r="M151" s="107" t="s">
        <v>557</v>
      </c>
      <c r="N151" s="45">
        <v>1819.47</v>
      </c>
      <c r="O151" s="42">
        <v>918.52</v>
      </c>
      <c r="P151" s="46">
        <v>376.68</v>
      </c>
      <c r="Q151" s="45">
        <v>1295.2</v>
      </c>
      <c r="R151" s="42">
        <v>2075.12</v>
      </c>
      <c r="S151" s="42">
        <v>1230.8900000000001</v>
      </c>
      <c r="T151" s="123">
        <v>7394.09</v>
      </c>
      <c r="U151" s="42">
        <v>1525.89</v>
      </c>
      <c r="V151" s="42">
        <v>13283.47</v>
      </c>
      <c r="W151" s="124">
        <v>14809.36</v>
      </c>
    </row>
    <row r="152" spans="1:23" x14ac:dyDescent="0.35">
      <c r="A152" s="130" t="s">
        <v>220</v>
      </c>
      <c r="B152" s="42">
        <v>3150.42</v>
      </c>
      <c r="C152" s="42">
        <v>1394.76</v>
      </c>
      <c r="D152" s="45">
        <v>4545.18</v>
      </c>
      <c r="E152" s="42">
        <v>1532.44</v>
      </c>
      <c r="F152" s="47">
        <v>179.07</v>
      </c>
      <c r="G152" s="45">
        <v>1711.51</v>
      </c>
      <c r="H152" s="42">
        <v>648.88</v>
      </c>
      <c r="I152" s="46">
        <v>215</v>
      </c>
      <c r="J152" s="123">
        <v>7120.58</v>
      </c>
      <c r="K152" s="69">
        <v>1490.23</v>
      </c>
      <c r="L152" s="107" t="s">
        <v>557</v>
      </c>
      <c r="M152" s="107" t="s">
        <v>557</v>
      </c>
      <c r="N152" s="45">
        <v>2569.91</v>
      </c>
      <c r="O152" s="42">
        <v>899.97</v>
      </c>
      <c r="P152" s="46">
        <v>379.97</v>
      </c>
      <c r="Q152" s="45">
        <v>1279.94</v>
      </c>
      <c r="R152" s="42">
        <v>1818.28</v>
      </c>
      <c r="S152" s="42">
        <v>1195.81</v>
      </c>
      <c r="T152" s="123">
        <v>8354.17</v>
      </c>
      <c r="U152" s="42">
        <v>1410.81</v>
      </c>
      <c r="V152" s="42">
        <v>14063.94</v>
      </c>
      <c r="W152" s="124">
        <v>15474.75</v>
      </c>
    </row>
    <row r="153" spans="1:23" x14ac:dyDescent="0.35">
      <c r="A153" s="130" t="s">
        <v>221</v>
      </c>
      <c r="B153" s="42">
        <v>3537.77</v>
      </c>
      <c r="C153" s="42">
        <v>1376.17</v>
      </c>
      <c r="D153" s="45">
        <v>4913.9399999999996</v>
      </c>
      <c r="E153" s="42">
        <v>1576.41</v>
      </c>
      <c r="F153" s="47">
        <v>158.93</v>
      </c>
      <c r="G153" s="45">
        <v>1735.34</v>
      </c>
      <c r="H153" s="42">
        <v>684.35</v>
      </c>
      <c r="I153" s="46">
        <v>215</v>
      </c>
      <c r="J153" s="123">
        <v>7548.62</v>
      </c>
      <c r="K153" s="69">
        <v>1314.18</v>
      </c>
      <c r="L153" s="107" t="s">
        <v>557</v>
      </c>
      <c r="M153" s="107" t="s">
        <v>557</v>
      </c>
      <c r="N153" s="45">
        <v>2403.17</v>
      </c>
      <c r="O153" s="42">
        <v>865.84</v>
      </c>
      <c r="P153" s="46">
        <v>377.84</v>
      </c>
      <c r="Q153" s="45">
        <v>1243.68</v>
      </c>
      <c r="R153" s="42">
        <v>1844.54</v>
      </c>
      <c r="S153" s="42">
        <v>1195.81</v>
      </c>
      <c r="T153" s="123">
        <v>8001.38</v>
      </c>
      <c r="U153" s="42">
        <v>1410.81</v>
      </c>
      <c r="V153" s="42">
        <v>14139.2</v>
      </c>
      <c r="W153" s="124">
        <v>15550.01</v>
      </c>
    </row>
    <row r="154" spans="1:23" x14ac:dyDescent="0.35">
      <c r="A154" s="130" t="s">
        <v>222</v>
      </c>
      <c r="B154" s="42">
        <v>3768.59</v>
      </c>
      <c r="C154" s="42">
        <v>1394.46</v>
      </c>
      <c r="D154" s="45">
        <v>5163.05</v>
      </c>
      <c r="E154" s="42">
        <v>1872.38</v>
      </c>
      <c r="F154" s="47">
        <v>132.57</v>
      </c>
      <c r="G154" s="45">
        <v>2004.95</v>
      </c>
      <c r="H154" s="42">
        <v>786.14</v>
      </c>
      <c r="I154" s="46">
        <v>215</v>
      </c>
      <c r="J154" s="123">
        <v>8169.14</v>
      </c>
      <c r="K154" s="69">
        <v>1044.46</v>
      </c>
      <c r="L154" s="107" t="s">
        <v>557</v>
      </c>
      <c r="M154" s="107" t="s">
        <v>557</v>
      </c>
      <c r="N154" s="45">
        <v>2207.58</v>
      </c>
      <c r="O154" s="42">
        <v>717.53</v>
      </c>
      <c r="P154" s="46">
        <v>270.37</v>
      </c>
      <c r="Q154" s="45">
        <v>987.9</v>
      </c>
      <c r="R154" s="42">
        <v>1833.45</v>
      </c>
      <c r="S154" s="42">
        <v>1195.81</v>
      </c>
      <c r="T154" s="123">
        <v>7269.19</v>
      </c>
      <c r="U154" s="42">
        <v>1410.81</v>
      </c>
      <c r="V154" s="42">
        <v>14027.53</v>
      </c>
      <c r="W154" s="124">
        <v>15438.33</v>
      </c>
    </row>
    <row r="155" spans="1:23" x14ac:dyDescent="0.35">
      <c r="A155" s="130" t="s">
        <v>223</v>
      </c>
      <c r="B155" s="42">
        <v>3773.8</v>
      </c>
      <c r="C155" s="42">
        <v>1413.97</v>
      </c>
      <c r="D155" s="45">
        <v>5187.78</v>
      </c>
      <c r="E155" s="42">
        <v>1378.69</v>
      </c>
      <c r="F155" s="47">
        <v>145.16</v>
      </c>
      <c r="G155" s="45">
        <v>1523.85</v>
      </c>
      <c r="H155" s="42">
        <v>681.37</v>
      </c>
      <c r="I155" s="46">
        <v>355</v>
      </c>
      <c r="J155" s="123">
        <v>7747.99</v>
      </c>
      <c r="K155" s="69">
        <v>968.99</v>
      </c>
      <c r="L155" s="107" t="s">
        <v>557</v>
      </c>
      <c r="M155" s="107" t="s">
        <v>557</v>
      </c>
      <c r="N155" s="45">
        <v>2317.66</v>
      </c>
      <c r="O155" s="42">
        <v>998.28</v>
      </c>
      <c r="P155" s="46">
        <v>284.64999999999998</v>
      </c>
      <c r="Q155" s="45">
        <v>1282.94</v>
      </c>
      <c r="R155" s="42">
        <v>1902.81</v>
      </c>
      <c r="S155" s="42">
        <v>1279.78</v>
      </c>
      <c r="T155" s="123">
        <v>7752.17</v>
      </c>
      <c r="U155" s="42">
        <v>1634.78</v>
      </c>
      <c r="V155" s="42">
        <v>13865.39</v>
      </c>
      <c r="W155" s="124">
        <v>15500.16</v>
      </c>
    </row>
    <row r="156" spans="1:23" x14ac:dyDescent="0.35">
      <c r="A156" s="130" t="s">
        <v>224</v>
      </c>
      <c r="B156" s="42">
        <v>3624.58</v>
      </c>
      <c r="C156" s="42">
        <v>1499.41</v>
      </c>
      <c r="D156" s="45">
        <v>5123.99</v>
      </c>
      <c r="E156" s="42">
        <v>1627.76</v>
      </c>
      <c r="F156" s="47">
        <v>108.43</v>
      </c>
      <c r="G156" s="45">
        <v>1736.19</v>
      </c>
      <c r="H156" s="42">
        <v>802.09</v>
      </c>
      <c r="I156" s="46">
        <v>355</v>
      </c>
      <c r="J156" s="123">
        <v>8017.27</v>
      </c>
      <c r="K156" s="69">
        <v>1002.53</v>
      </c>
      <c r="L156" s="107" t="s">
        <v>557</v>
      </c>
      <c r="M156" s="107" t="s">
        <v>557</v>
      </c>
      <c r="N156" s="45">
        <v>2399.65</v>
      </c>
      <c r="O156" s="42">
        <v>1018.08</v>
      </c>
      <c r="P156" s="46">
        <v>324.45</v>
      </c>
      <c r="Q156" s="45">
        <v>1342.53</v>
      </c>
      <c r="R156" s="42">
        <v>1654.53</v>
      </c>
      <c r="S156" s="42">
        <v>1279.78</v>
      </c>
      <c r="T156" s="123">
        <v>7679.02</v>
      </c>
      <c r="U156" s="42">
        <v>1634.78</v>
      </c>
      <c r="V156" s="42">
        <v>14061.52</v>
      </c>
      <c r="W156" s="124">
        <v>15696.29</v>
      </c>
    </row>
    <row r="157" spans="1:23" x14ac:dyDescent="0.35">
      <c r="A157" s="130" t="s">
        <v>225</v>
      </c>
      <c r="B157" s="42">
        <v>3496.08</v>
      </c>
      <c r="C157" s="42">
        <v>1564.84</v>
      </c>
      <c r="D157" s="45">
        <v>5060.91</v>
      </c>
      <c r="E157" s="42">
        <v>1339.55</v>
      </c>
      <c r="F157" s="47">
        <v>119.01</v>
      </c>
      <c r="G157" s="45">
        <v>1458.56</v>
      </c>
      <c r="H157" s="42">
        <v>718.69</v>
      </c>
      <c r="I157" s="46">
        <v>355</v>
      </c>
      <c r="J157" s="123">
        <v>7593.17</v>
      </c>
      <c r="K157" s="69">
        <v>955.87</v>
      </c>
      <c r="L157" s="107" t="s">
        <v>557</v>
      </c>
      <c r="M157" s="107" t="s">
        <v>557</v>
      </c>
      <c r="N157" s="45">
        <v>2264.16</v>
      </c>
      <c r="O157" s="42">
        <v>919.36</v>
      </c>
      <c r="P157" s="46">
        <v>297.29000000000002</v>
      </c>
      <c r="Q157" s="45">
        <v>1216.6500000000001</v>
      </c>
      <c r="R157" s="42">
        <v>1674.04</v>
      </c>
      <c r="S157" s="42">
        <v>1279.78</v>
      </c>
      <c r="T157" s="123">
        <v>7390.5</v>
      </c>
      <c r="U157" s="42">
        <v>1634.78</v>
      </c>
      <c r="V157" s="42">
        <v>13348.89</v>
      </c>
      <c r="W157" s="124">
        <v>14983.67</v>
      </c>
    </row>
    <row r="158" spans="1:23" x14ac:dyDescent="0.35">
      <c r="A158" s="130" t="s">
        <v>226</v>
      </c>
      <c r="B158" s="42">
        <v>3508.64</v>
      </c>
      <c r="C158" s="42">
        <v>1604.27</v>
      </c>
      <c r="D158" s="45">
        <v>5112.91</v>
      </c>
      <c r="E158" s="42">
        <v>1147.5</v>
      </c>
      <c r="F158" s="47">
        <v>95.04</v>
      </c>
      <c r="G158" s="45">
        <v>1242.54</v>
      </c>
      <c r="H158" s="42">
        <v>735.62</v>
      </c>
      <c r="I158" s="46">
        <v>396</v>
      </c>
      <c r="J158" s="123">
        <v>7487.06</v>
      </c>
      <c r="K158" s="69">
        <v>941.41</v>
      </c>
      <c r="L158" s="107" t="s">
        <v>557</v>
      </c>
      <c r="M158" s="107" t="s">
        <v>557</v>
      </c>
      <c r="N158" s="45">
        <v>2101.17</v>
      </c>
      <c r="O158" s="42">
        <v>985.16</v>
      </c>
      <c r="P158" s="46">
        <v>260.5</v>
      </c>
      <c r="Q158" s="45">
        <v>1245.6600000000001</v>
      </c>
      <c r="R158" s="42">
        <v>1685.9</v>
      </c>
      <c r="S158" s="42">
        <v>1257.28</v>
      </c>
      <c r="T158" s="123">
        <v>7231.42</v>
      </c>
      <c r="U158" s="42">
        <v>1653.28</v>
      </c>
      <c r="V158" s="42">
        <v>13065.2</v>
      </c>
      <c r="W158" s="124">
        <v>14718.48</v>
      </c>
    </row>
    <row r="159" spans="1:23" x14ac:dyDescent="0.35">
      <c r="A159" s="130" t="s">
        <v>227</v>
      </c>
      <c r="B159" s="42">
        <v>3790.67</v>
      </c>
      <c r="C159" s="42">
        <v>1709.3</v>
      </c>
      <c r="D159" s="45">
        <v>5499.98</v>
      </c>
      <c r="E159" s="42">
        <v>952.21</v>
      </c>
      <c r="F159" s="47">
        <v>123.02</v>
      </c>
      <c r="G159" s="45">
        <v>1075.22</v>
      </c>
      <c r="H159" s="42">
        <v>616.35</v>
      </c>
      <c r="I159" s="46">
        <v>396</v>
      </c>
      <c r="J159" s="123">
        <v>7587.55</v>
      </c>
      <c r="K159" s="69">
        <v>897.33</v>
      </c>
      <c r="L159" s="107" t="s">
        <v>557</v>
      </c>
      <c r="M159" s="107" t="s">
        <v>557</v>
      </c>
      <c r="N159" s="45">
        <v>2197.11</v>
      </c>
      <c r="O159" s="42">
        <v>1089.0899999999999</v>
      </c>
      <c r="P159" s="46">
        <v>285.3</v>
      </c>
      <c r="Q159" s="45">
        <v>1374.39</v>
      </c>
      <c r="R159" s="42">
        <v>1704.76</v>
      </c>
      <c r="S159" s="42">
        <v>1257.28</v>
      </c>
      <c r="T159" s="123">
        <v>7430.87</v>
      </c>
      <c r="U159" s="42">
        <v>1653.28</v>
      </c>
      <c r="V159" s="42">
        <v>13365.14</v>
      </c>
      <c r="W159" s="124">
        <v>15018.42</v>
      </c>
    </row>
    <row r="160" spans="1:23" x14ac:dyDescent="0.35">
      <c r="A160" s="130" t="s">
        <v>228</v>
      </c>
      <c r="B160" s="42">
        <v>3503.21</v>
      </c>
      <c r="C160" s="42">
        <v>1376.27</v>
      </c>
      <c r="D160" s="45">
        <v>4879.4799999999996</v>
      </c>
      <c r="E160" s="42">
        <v>587</v>
      </c>
      <c r="F160" s="47">
        <v>85.42</v>
      </c>
      <c r="G160" s="45">
        <v>672.42</v>
      </c>
      <c r="H160" s="42">
        <v>837</v>
      </c>
      <c r="I160" s="46">
        <v>351</v>
      </c>
      <c r="J160" s="123">
        <v>6739.9</v>
      </c>
      <c r="K160" s="69">
        <v>938.29</v>
      </c>
      <c r="L160" s="107" t="s">
        <v>557</v>
      </c>
      <c r="M160" s="107" t="s">
        <v>557</v>
      </c>
      <c r="N160" s="45">
        <v>2427.0500000000002</v>
      </c>
      <c r="O160" s="42">
        <v>887.6</v>
      </c>
      <c r="P160" s="46">
        <v>214.6</v>
      </c>
      <c r="Q160" s="45">
        <v>1102.2</v>
      </c>
      <c r="R160" s="42">
        <v>1795.03</v>
      </c>
      <c r="S160" s="42">
        <v>1290.28</v>
      </c>
      <c r="T160" s="123">
        <v>7552.84</v>
      </c>
      <c r="U160" s="42">
        <v>1641.28</v>
      </c>
      <c r="V160" s="42">
        <v>12651.46</v>
      </c>
      <c r="W160" s="124">
        <v>14292.74</v>
      </c>
    </row>
    <row r="161" spans="1:23" x14ac:dyDescent="0.35">
      <c r="A161" s="130" t="s">
        <v>229</v>
      </c>
      <c r="B161" s="42">
        <v>3485.7</v>
      </c>
      <c r="C161" s="42">
        <v>1460.16</v>
      </c>
      <c r="D161" s="45">
        <v>4945.8599999999997</v>
      </c>
      <c r="E161" s="42">
        <v>1357.4</v>
      </c>
      <c r="F161" s="47">
        <v>100.12</v>
      </c>
      <c r="G161" s="45">
        <v>1457.52</v>
      </c>
      <c r="H161" s="42">
        <v>671.19</v>
      </c>
      <c r="I161" s="46">
        <v>411</v>
      </c>
      <c r="J161" s="123">
        <v>7485.56</v>
      </c>
      <c r="K161" s="69">
        <v>998.12</v>
      </c>
      <c r="L161" s="107" t="s">
        <v>557</v>
      </c>
      <c r="M161" s="107" t="s">
        <v>557</v>
      </c>
      <c r="N161" s="45">
        <v>2353.35</v>
      </c>
      <c r="O161" s="42">
        <v>945.14</v>
      </c>
      <c r="P161" s="46">
        <v>208.38</v>
      </c>
      <c r="Q161" s="45">
        <v>1153.52</v>
      </c>
      <c r="R161" s="42">
        <v>1714.98</v>
      </c>
      <c r="S161" s="42">
        <v>886.31</v>
      </c>
      <c r="T161" s="123">
        <v>7106.29</v>
      </c>
      <c r="U161" s="42">
        <v>1297.31</v>
      </c>
      <c r="V161" s="42">
        <v>13294.54</v>
      </c>
      <c r="W161" s="124">
        <v>14591.85</v>
      </c>
    </row>
    <row r="162" spans="1:23" x14ac:dyDescent="0.35">
      <c r="A162" s="130" t="s">
        <v>230</v>
      </c>
      <c r="B162" s="42">
        <v>3559.31</v>
      </c>
      <c r="C162" s="42">
        <v>1414.95</v>
      </c>
      <c r="D162" s="45">
        <v>4974.26</v>
      </c>
      <c r="E162" s="42">
        <v>1007.21</v>
      </c>
      <c r="F162" s="47">
        <v>131.03</v>
      </c>
      <c r="G162" s="45">
        <v>1138.24</v>
      </c>
      <c r="H162" s="42">
        <v>571.08000000000004</v>
      </c>
      <c r="I162" s="46">
        <v>411</v>
      </c>
      <c r="J162" s="123">
        <v>7094.59</v>
      </c>
      <c r="K162" s="69">
        <v>926.16</v>
      </c>
      <c r="L162" s="107" t="s">
        <v>557</v>
      </c>
      <c r="M162" s="107" t="s">
        <v>557</v>
      </c>
      <c r="N162" s="45">
        <v>2138.1</v>
      </c>
      <c r="O162" s="42">
        <v>791.21</v>
      </c>
      <c r="P162" s="46">
        <v>270.83999999999997</v>
      </c>
      <c r="Q162" s="45">
        <v>1062.05</v>
      </c>
      <c r="R162" s="42">
        <v>1734.57</v>
      </c>
      <c r="S162" s="42">
        <v>886.31</v>
      </c>
      <c r="T162" s="123">
        <v>6747.19</v>
      </c>
      <c r="U162" s="42">
        <v>1297.31</v>
      </c>
      <c r="V162" s="42">
        <v>12544.47</v>
      </c>
      <c r="W162" s="124">
        <v>13841.78</v>
      </c>
    </row>
    <row r="163" spans="1:23" x14ac:dyDescent="0.35">
      <c r="A163" s="130" t="s">
        <v>231</v>
      </c>
      <c r="B163" s="42">
        <v>3388.71</v>
      </c>
      <c r="C163" s="42">
        <v>1274.92</v>
      </c>
      <c r="D163" s="45">
        <v>4663.6400000000003</v>
      </c>
      <c r="E163" s="42">
        <v>958.87</v>
      </c>
      <c r="F163" s="47">
        <v>171.7</v>
      </c>
      <c r="G163" s="45">
        <v>1130.57</v>
      </c>
      <c r="H163" s="42">
        <v>638.41</v>
      </c>
      <c r="I163" s="46">
        <v>401</v>
      </c>
      <c r="J163" s="123">
        <v>6833.62</v>
      </c>
      <c r="K163" s="69">
        <v>989.46</v>
      </c>
      <c r="L163" s="107" t="s">
        <v>557</v>
      </c>
      <c r="M163" s="107" t="s">
        <v>557</v>
      </c>
      <c r="N163" s="45">
        <v>2315.79</v>
      </c>
      <c r="O163" s="42">
        <v>833.34</v>
      </c>
      <c r="P163" s="46">
        <v>212.8</v>
      </c>
      <c r="Q163" s="45">
        <v>1046.1400000000001</v>
      </c>
      <c r="R163" s="42">
        <v>1865.16</v>
      </c>
      <c r="S163" s="42">
        <v>886.31</v>
      </c>
      <c r="T163" s="123">
        <v>7102.86</v>
      </c>
      <c r="U163" s="42">
        <v>1287.31</v>
      </c>
      <c r="V163" s="42">
        <v>12649.17</v>
      </c>
      <c r="W163" s="124">
        <v>13936.47</v>
      </c>
    </row>
    <row r="164" spans="1:23" x14ac:dyDescent="0.35">
      <c r="A164" s="130" t="s">
        <v>232</v>
      </c>
      <c r="B164" s="42">
        <v>3239.55</v>
      </c>
      <c r="C164" s="42">
        <v>1265.3699999999999</v>
      </c>
      <c r="D164" s="45">
        <v>4504.92</v>
      </c>
      <c r="E164" s="42">
        <v>829.73</v>
      </c>
      <c r="F164" s="47">
        <v>176.06</v>
      </c>
      <c r="G164" s="45">
        <v>1005.79</v>
      </c>
      <c r="H164" s="42">
        <v>606.72</v>
      </c>
      <c r="I164" s="46">
        <v>339</v>
      </c>
      <c r="J164" s="123">
        <v>6456.43</v>
      </c>
      <c r="K164" s="69">
        <v>1121.74</v>
      </c>
      <c r="L164" s="107" t="s">
        <v>557</v>
      </c>
      <c r="M164" s="107" t="s">
        <v>557</v>
      </c>
      <c r="N164" s="45">
        <v>1867.59</v>
      </c>
      <c r="O164" s="42">
        <v>787.52</v>
      </c>
      <c r="P164" s="46">
        <v>247.34</v>
      </c>
      <c r="Q164" s="45">
        <v>1034.8699999999999</v>
      </c>
      <c r="R164" s="42">
        <v>1980.13</v>
      </c>
      <c r="S164" s="42">
        <v>1617.46</v>
      </c>
      <c r="T164" s="123">
        <v>7621.78</v>
      </c>
      <c r="U164" s="42">
        <v>1956.46</v>
      </c>
      <c r="V164" s="42">
        <v>12121.75</v>
      </c>
      <c r="W164" s="124">
        <v>14078.21</v>
      </c>
    </row>
    <row r="165" spans="1:23" x14ac:dyDescent="0.35">
      <c r="A165" s="130" t="s">
        <v>233</v>
      </c>
      <c r="B165" s="42">
        <v>3387.2</v>
      </c>
      <c r="C165" s="42">
        <v>1379.04</v>
      </c>
      <c r="D165" s="45">
        <v>4766.25</v>
      </c>
      <c r="E165" s="42">
        <v>888.12</v>
      </c>
      <c r="F165" s="47">
        <v>100.23</v>
      </c>
      <c r="G165" s="45">
        <v>988.35</v>
      </c>
      <c r="H165" s="42">
        <v>777.39</v>
      </c>
      <c r="I165" s="46">
        <v>369</v>
      </c>
      <c r="J165" s="123">
        <v>6900.99</v>
      </c>
      <c r="K165" s="69">
        <v>1178.46</v>
      </c>
      <c r="L165" s="107" t="s">
        <v>557</v>
      </c>
      <c r="M165" s="107" t="s">
        <v>557</v>
      </c>
      <c r="N165" s="45">
        <v>1796.14</v>
      </c>
      <c r="O165" s="42">
        <v>681.2</v>
      </c>
      <c r="P165" s="46">
        <v>217.62</v>
      </c>
      <c r="Q165" s="45">
        <v>898.82</v>
      </c>
      <c r="R165" s="42">
        <v>1704.77</v>
      </c>
      <c r="S165" s="42">
        <v>1617.46</v>
      </c>
      <c r="T165" s="123">
        <v>7195.66</v>
      </c>
      <c r="U165" s="42">
        <v>1986.46</v>
      </c>
      <c r="V165" s="42">
        <v>12110.19</v>
      </c>
      <c r="W165" s="124">
        <v>14096.65</v>
      </c>
    </row>
    <row r="166" spans="1:23" x14ac:dyDescent="0.35">
      <c r="A166" s="130" t="s">
        <v>234</v>
      </c>
      <c r="B166" s="42">
        <v>4052.14</v>
      </c>
      <c r="C166" s="42">
        <v>1276.99</v>
      </c>
      <c r="D166" s="45">
        <v>5329.13</v>
      </c>
      <c r="E166" s="42">
        <v>912.26</v>
      </c>
      <c r="F166" s="47">
        <v>116.98</v>
      </c>
      <c r="G166" s="45">
        <v>1029.23</v>
      </c>
      <c r="H166" s="42">
        <v>631.34</v>
      </c>
      <c r="I166" s="46">
        <v>289</v>
      </c>
      <c r="J166" s="123">
        <v>7278.7</v>
      </c>
      <c r="K166" s="69">
        <v>1273.79</v>
      </c>
      <c r="L166" s="107" t="s">
        <v>557</v>
      </c>
      <c r="M166" s="107" t="s">
        <v>557</v>
      </c>
      <c r="N166" s="45">
        <v>1874.02</v>
      </c>
      <c r="O166" s="42">
        <v>677.03</v>
      </c>
      <c r="P166" s="46">
        <v>222.23</v>
      </c>
      <c r="Q166" s="45">
        <v>899.26</v>
      </c>
      <c r="R166" s="42">
        <v>1881.26</v>
      </c>
      <c r="S166" s="42">
        <v>1617.46</v>
      </c>
      <c r="T166" s="123">
        <v>7545.79</v>
      </c>
      <c r="U166" s="42">
        <v>1906.46</v>
      </c>
      <c r="V166" s="42">
        <v>12918.03</v>
      </c>
      <c r="W166" s="124">
        <v>14824.49</v>
      </c>
    </row>
    <row r="167" spans="1:23" x14ac:dyDescent="0.35">
      <c r="A167" s="130" t="s">
        <v>235</v>
      </c>
      <c r="B167" s="42">
        <v>3994.38</v>
      </c>
      <c r="C167" s="42">
        <v>1306.8399999999999</v>
      </c>
      <c r="D167" s="45">
        <v>5301.22</v>
      </c>
      <c r="E167" s="42">
        <v>1177.79</v>
      </c>
      <c r="F167" s="47">
        <v>109.63</v>
      </c>
      <c r="G167" s="45">
        <v>1287.4100000000001</v>
      </c>
      <c r="H167" s="42">
        <v>673.48</v>
      </c>
      <c r="I167" s="46">
        <v>320</v>
      </c>
      <c r="J167" s="123">
        <v>7582.11</v>
      </c>
      <c r="K167" s="69">
        <v>1060.26</v>
      </c>
      <c r="L167" s="107" t="s">
        <v>557</v>
      </c>
      <c r="M167" s="107" t="s">
        <v>557</v>
      </c>
      <c r="N167" s="45">
        <v>1552.21</v>
      </c>
      <c r="O167" s="42">
        <v>708.5</v>
      </c>
      <c r="P167" s="46">
        <v>203.46</v>
      </c>
      <c r="Q167" s="45">
        <v>911.96</v>
      </c>
      <c r="R167" s="42">
        <v>1823.12</v>
      </c>
      <c r="S167" s="42">
        <v>1636.28</v>
      </c>
      <c r="T167" s="123">
        <v>6983.82</v>
      </c>
      <c r="U167" s="42">
        <v>1956.28</v>
      </c>
      <c r="V167" s="42">
        <v>12609.66</v>
      </c>
      <c r="W167" s="124">
        <v>14565.93</v>
      </c>
    </row>
    <row r="168" spans="1:23" x14ac:dyDescent="0.35">
      <c r="A168" s="130" t="s">
        <v>236</v>
      </c>
      <c r="B168" s="42">
        <v>3450.34</v>
      </c>
      <c r="C168" s="42">
        <v>1547.66</v>
      </c>
      <c r="D168" s="45">
        <v>4998</v>
      </c>
      <c r="E168" s="42">
        <v>1221.05</v>
      </c>
      <c r="F168" s="47">
        <v>88.49</v>
      </c>
      <c r="G168" s="45">
        <v>1309.54</v>
      </c>
      <c r="H168" s="42">
        <v>793.48</v>
      </c>
      <c r="I168" s="46">
        <v>320</v>
      </c>
      <c r="J168" s="123">
        <v>7421.02</v>
      </c>
      <c r="K168" s="69">
        <v>1014.35</v>
      </c>
      <c r="L168" s="107" t="s">
        <v>557</v>
      </c>
      <c r="M168" s="107" t="s">
        <v>557</v>
      </c>
      <c r="N168" s="45">
        <v>1870.36</v>
      </c>
      <c r="O168" s="42">
        <v>733.71</v>
      </c>
      <c r="P168" s="46">
        <v>261.77</v>
      </c>
      <c r="Q168" s="45">
        <v>995.48</v>
      </c>
      <c r="R168" s="42">
        <v>1712.85</v>
      </c>
      <c r="S168" s="42">
        <v>1636.28</v>
      </c>
      <c r="T168" s="123">
        <v>7229.33</v>
      </c>
      <c r="U168" s="42">
        <v>1956.28</v>
      </c>
      <c r="V168" s="42">
        <v>12694.07</v>
      </c>
      <c r="W168" s="124">
        <v>14650.35</v>
      </c>
    </row>
    <row r="169" spans="1:23" x14ac:dyDescent="0.35">
      <c r="A169" s="130" t="s">
        <v>237</v>
      </c>
      <c r="B169" s="42">
        <v>3580.68</v>
      </c>
      <c r="C169" s="42">
        <v>1370.7</v>
      </c>
      <c r="D169" s="45">
        <v>4951.38</v>
      </c>
      <c r="E169" s="42">
        <v>1333.75</v>
      </c>
      <c r="F169" s="47">
        <v>115.66</v>
      </c>
      <c r="G169" s="45">
        <v>1449.41</v>
      </c>
      <c r="H169" s="42">
        <v>656.04</v>
      </c>
      <c r="I169" s="46">
        <v>320</v>
      </c>
      <c r="J169" s="123">
        <v>7376.84</v>
      </c>
      <c r="K169" s="69">
        <v>927.29</v>
      </c>
      <c r="L169" s="107" t="s">
        <v>557</v>
      </c>
      <c r="M169" s="107" t="s">
        <v>557</v>
      </c>
      <c r="N169" s="45">
        <v>2113.8200000000002</v>
      </c>
      <c r="O169" s="42">
        <v>782.26</v>
      </c>
      <c r="P169" s="46">
        <v>238.32</v>
      </c>
      <c r="Q169" s="45">
        <v>1020.59</v>
      </c>
      <c r="R169" s="42">
        <v>1591.16</v>
      </c>
      <c r="S169" s="42">
        <v>1636.28</v>
      </c>
      <c r="T169" s="123">
        <v>7289.13</v>
      </c>
      <c r="U169" s="42">
        <v>1956.28</v>
      </c>
      <c r="V169" s="42">
        <v>12709.69</v>
      </c>
      <c r="W169" s="124">
        <v>14665.97</v>
      </c>
    </row>
    <row r="170" spans="1:23" x14ac:dyDescent="0.35">
      <c r="A170" s="130" t="s">
        <v>238</v>
      </c>
      <c r="B170" s="42">
        <v>3349.62</v>
      </c>
      <c r="C170" s="42">
        <v>1561.19</v>
      </c>
      <c r="D170" s="45">
        <v>4910.8100000000004</v>
      </c>
      <c r="E170" s="42">
        <v>907.37</v>
      </c>
      <c r="F170" s="47">
        <v>116.01</v>
      </c>
      <c r="G170" s="45">
        <v>1023.38</v>
      </c>
      <c r="H170" s="42">
        <v>632.55999999999995</v>
      </c>
      <c r="I170" s="46">
        <v>370</v>
      </c>
      <c r="J170" s="123">
        <v>6936.76</v>
      </c>
      <c r="K170" s="69">
        <v>910.54</v>
      </c>
      <c r="L170" s="107" t="s">
        <v>557</v>
      </c>
      <c r="M170" s="107" t="s">
        <v>557</v>
      </c>
      <c r="N170" s="45">
        <v>2212.6799999999998</v>
      </c>
      <c r="O170" s="42">
        <v>718.01</v>
      </c>
      <c r="P170" s="46">
        <v>236.7</v>
      </c>
      <c r="Q170" s="45">
        <v>954.7</v>
      </c>
      <c r="R170" s="42">
        <v>1597.28</v>
      </c>
      <c r="S170" s="42">
        <v>1923</v>
      </c>
      <c r="T170" s="123">
        <v>7598.2</v>
      </c>
      <c r="U170" s="42">
        <v>2293</v>
      </c>
      <c r="V170" s="42">
        <v>12241.96</v>
      </c>
      <c r="W170" s="124">
        <v>14534.96</v>
      </c>
    </row>
    <row r="171" spans="1:23" x14ac:dyDescent="0.35">
      <c r="A171" s="130" t="s">
        <v>239</v>
      </c>
      <c r="B171" s="42">
        <v>3340.83</v>
      </c>
      <c r="C171" s="42">
        <v>1393.88</v>
      </c>
      <c r="D171" s="45">
        <v>4734.7</v>
      </c>
      <c r="E171" s="42">
        <v>809.38</v>
      </c>
      <c r="F171" s="47">
        <v>111.14</v>
      </c>
      <c r="G171" s="45">
        <v>920.53</v>
      </c>
      <c r="H171" s="42">
        <v>546.49</v>
      </c>
      <c r="I171" s="46">
        <v>370</v>
      </c>
      <c r="J171" s="123">
        <v>6571.72</v>
      </c>
      <c r="K171" s="69">
        <v>941.03</v>
      </c>
      <c r="L171" s="107" t="s">
        <v>557</v>
      </c>
      <c r="M171" s="107" t="s">
        <v>557</v>
      </c>
      <c r="N171" s="45">
        <v>2354.65</v>
      </c>
      <c r="O171" s="42">
        <v>881.26</v>
      </c>
      <c r="P171" s="46">
        <v>239.72</v>
      </c>
      <c r="Q171" s="45">
        <v>1120.97</v>
      </c>
      <c r="R171" s="42">
        <v>1643.54</v>
      </c>
      <c r="S171" s="42">
        <v>1923</v>
      </c>
      <c r="T171" s="123">
        <v>7983.2</v>
      </c>
      <c r="U171" s="42">
        <v>2293</v>
      </c>
      <c r="V171" s="42">
        <v>12261.91</v>
      </c>
      <c r="W171" s="124">
        <v>14554.92</v>
      </c>
    </row>
    <row r="172" spans="1:23" x14ac:dyDescent="0.35">
      <c r="A172" s="130" t="s">
        <v>240</v>
      </c>
      <c r="B172" s="42">
        <v>3249.7</v>
      </c>
      <c r="C172" s="42">
        <v>1317.32</v>
      </c>
      <c r="D172" s="45">
        <v>4567.0200000000004</v>
      </c>
      <c r="E172" s="42">
        <v>1168.1300000000001</v>
      </c>
      <c r="F172" s="47">
        <v>115.54</v>
      </c>
      <c r="G172" s="45">
        <v>1283.6600000000001</v>
      </c>
      <c r="H172" s="42">
        <v>508.77</v>
      </c>
      <c r="I172" s="46">
        <v>290</v>
      </c>
      <c r="J172" s="123">
        <v>6649.45</v>
      </c>
      <c r="K172" s="69">
        <v>838.54</v>
      </c>
      <c r="L172" s="107" t="s">
        <v>557</v>
      </c>
      <c r="M172" s="107" t="s">
        <v>557</v>
      </c>
      <c r="N172" s="45">
        <v>2129.54</v>
      </c>
      <c r="O172" s="42">
        <v>819.55</v>
      </c>
      <c r="P172" s="46">
        <v>206.89</v>
      </c>
      <c r="Q172" s="45">
        <v>1026.44</v>
      </c>
      <c r="R172" s="42">
        <v>1632.29</v>
      </c>
      <c r="S172" s="42">
        <v>1923</v>
      </c>
      <c r="T172" s="123">
        <v>7549.81</v>
      </c>
      <c r="U172" s="42">
        <v>2213</v>
      </c>
      <c r="V172" s="42">
        <v>11986.26</v>
      </c>
      <c r="W172" s="124">
        <v>14199.27</v>
      </c>
    </row>
    <row r="173" spans="1:23" x14ac:dyDescent="0.35">
      <c r="A173" s="130" t="s">
        <v>241</v>
      </c>
      <c r="B173" s="42">
        <v>3178.82</v>
      </c>
      <c r="C173" s="42">
        <v>1403.62</v>
      </c>
      <c r="D173" s="45">
        <v>4582.45</v>
      </c>
      <c r="E173" s="42">
        <v>739.76</v>
      </c>
      <c r="F173" s="47">
        <v>159.57</v>
      </c>
      <c r="G173" s="45">
        <v>899.33</v>
      </c>
      <c r="H173" s="42">
        <v>693.33</v>
      </c>
      <c r="I173" s="46">
        <v>415</v>
      </c>
      <c r="J173" s="123">
        <v>6590.1</v>
      </c>
      <c r="K173" s="69">
        <v>889.11</v>
      </c>
      <c r="L173" s="107" t="s">
        <v>557</v>
      </c>
      <c r="M173" s="107" t="s">
        <v>557</v>
      </c>
      <c r="N173" s="45">
        <v>2127.79</v>
      </c>
      <c r="O173" s="42">
        <v>1019.42</v>
      </c>
      <c r="P173" s="46">
        <v>174.98</v>
      </c>
      <c r="Q173" s="45">
        <v>1194.4000000000001</v>
      </c>
      <c r="R173" s="42">
        <v>1493.63</v>
      </c>
      <c r="S173" s="42">
        <v>2103.92</v>
      </c>
      <c r="T173" s="123">
        <v>7808.85</v>
      </c>
      <c r="U173" s="42">
        <v>2518.92</v>
      </c>
      <c r="V173" s="42">
        <v>11880.03</v>
      </c>
      <c r="W173" s="124">
        <v>14398.95</v>
      </c>
    </row>
    <row r="174" spans="1:23" x14ac:dyDescent="0.35">
      <c r="A174" s="130" t="s">
        <v>242</v>
      </c>
      <c r="B174" s="42">
        <v>2966.82</v>
      </c>
      <c r="C174" s="42">
        <v>1468.79</v>
      </c>
      <c r="D174" s="45">
        <v>4435.62</v>
      </c>
      <c r="E174" s="42">
        <v>1096.5999999999999</v>
      </c>
      <c r="F174" s="47">
        <v>155.54</v>
      </c>
      <c r="G174" s="45">
        <v>1252.1400000000001</v>
      </c>
      <c r="H174" s="42">
        <v>515.35</v>
      </c>
      <c r="I174" s="46">
        <v>335</v>
      </c>
      <c r="J174" s="123">
        <v>6538.11</v>
      </c>
      <c r="K174" s="69">
        <v>913.68</v>
      </c>
      <c r="L174" s="107" t="s">
        <v>557</v>
      </c>
      <c r="M174" s="107" t="s">
        <v>557</v>
      </c>
      <c r="N174" s="45">
        <v>2261.87</v>
      </c>
      <c r="O174" s="42">
        <v>1019.72</v>
      </c>
      <c r="P174" s="46">
        <v>226.1</v>
      </c>
      <c r="Q174" s="45">
        <v>1245.82</v>
      </c>
      <c r="R174" s="42">
        <v>1547.74</v>
      </c>
      <c r="S174" s="42">
        <v>2103.92</v>
      </c>
      <c r="T174" s="123">
        <v>8073.03</v>
      </c>
      <c r="U174" s="42">
        <v>2438.92</v>
      </c>
      <c r="V174" s="42">
        <v>12172.22</v>
      </c>
      <c r="W174" s="124">
        <v>14611.14</v>
      </c>
    </row>
    <row r="175" spans="1:23" x14ac:dyDescent="0.35">
      <c r="A175" s="130" t="s">
        <v>243</v>
      </c>
      <c r="B175" s="42">
        <v>3168.16</v>
      </c>
      <c r="C175" s="42">
        <v>1447.47</v>
      </c>
      <c r="D175" s="45">
        <v>4615.63</v>
      </c>
      <c r="E175" s="42">
        <v>980.05</v>
      </c>
      <c r="F175" s="47">
        <v>112.27</v>
      </c>
      <c r="G175" s="45">
        <v>1092.32</v>
      </c>
      <c r="H175" s="42">
        <v>664.46</v>
      </c>
      <c r="I175" s="46">
        <v>415</v>
      </c>
      <c r="J175" s="123">
        <v>6787.41</v>
      </c>
      <c r="K175" s="69">
        <v>1016.54</v>
      </c>
      <c r="L175" s="107" t="s">
        <v>557</v>
      </c>
      <c r="M175" s="107" t="s">
        <v>557</v>
      </c>
      <c r="N175" s="45">
        <v>2304.1799999999998</v>
      </c>
      <c r="O175" s="42">
        <v>1115.69</v>
      </c>
      <c r="P175" s="46">
        <v>207.6</v>
      </c>
      <c r="Q175" s="45">
        <v>1323.29</v>
      </c>
      <c r="R175" s="42">
        <v>1666.11</v>
      </c>
      <c r="S175" s="42">
        <v>2103.92</v>
      </c>
      <c r="T175" s="123">
        <v>8414.0400000000009</v>
      </c>
      <c r="U175" s="42">
        <v>2518.92</v>
      </c>
      <c r="V175" s="42">
        <v>12682.53</v>
      </c>
      <c r="W175" s="124">
        <v>15201.45</v>
      </c>
    </row>
    <row r="176" spans="1:23" x14ac:dyDescent="0.35">
      <c r="A176" s="130" t="s">
        <v>244</v>
      </c>
      <c r="B176" s="42">
        <v>3247.77</v>
      </c>
      <c r="C176" s="42">
        <v>1434.39</v>
      </c>
      <c r="D176" s="45">
        <v>4682.16</v>
      </c>
      <c r="E176" s="42">
        <v>1190.04</v>
      </c>
      <c r="F176" s="47">
        <v>105.74</v>
      </c>
      <c r="G176" s="45">
        <v>1295.77</v>
      </c>
      <c r="H176" s="42">
        <v>548.20000000000005</v>
      </c>
      <c r="I176" s="46">
        <v>415</v>
      </c>
      <c r="J176" s="123">
        <v>6941.13</v>
      </c>
      <c r="K176" s="69">
        <v>961.6</v>
      </c>
      <c r="L176" s="107" t="s">
        <v>557</v>
      </c>
      <c r="M176" s="107" t="s">
        <v>557</v>
      </c>
      <c r="N176" s="45">
        <v>2165.4</v>
      </c>
      <c r="O176" s="42">
        <v>1252.26</v>
      </c>
      <c r="P176" s="46">
        <v>207.63</v>
      </c>
      <c r="Q176" s="45">
        <v>1459.89</v>
      </c>
      <c r="R176" s="42">
        <v>1726.06</v>
      </c>
      <c r="S176" s="42">
        <v>2426.98</v>
      </c>
      <c r="T176" s="123">
        <v>8739.92</v>
      </c>
      <c r="U176" s="42">
        <v>2841.98</v>
      </c>
      <c r="V176" s="42">
        <v>12839.08</v>
      </c>
      <c r="W176" s="124">
        <v>15681.06</v>
      </c>
    </row>
    <row r="177" spans="1:23" x14ac:dyDescent="0.35">
      <c r="A177" s="130" t="s">
        <v>245</v>
      </c>
      <c r="B177" s="42">
        <v>3195.81</v>
      </c>
      <c r="C177" s="42">
        <v>1309.8699999999999</v>
      </c>
      <c r="D177" s="45">
        <v>4505.68</v>
      </c>
      <c r="E177" s="42">
        <v>1171.68</v>
      </c>
      <c r="F177" s="47">
        <v>136.30000000000001</v>
      </c>
      <c r="G177" s="45">
        <v>1307.98</v>
      </c>
      <c r="H177" s="42">
        <v>609.38</v>
      </c>
      <c r="I177" s="46">
        <v>415</v>
      </c>
      <c r="J177" s="123">
        <v>6838.04</v>
      </c>
      <c r="K177" s="69">
        <v>898.09</v>
      </c>
      <c r="L177" s="107" t="s">
        <v>557</v>
      </c>
      <c r="M177" s="107" t="s">
        <v>557</v>
      </c>
      <c r="N177" s="45">
        <v>2245.4699999999998</v>
      </c>
      <c r="O177" s="42">
        <v>1062.42</v>
      </c>
      <c r="P177" s="46">
        <v>251.63</v>
      </c>
      <c r="Q177" s="45">
        <v>1314.05</v>
      </c>
      <c r="R177" s="42">
        <v>1851.23</v>
      </c>
      <c r="S177" s="42">
        <v>2426.98</v>
      </c>
      <c r="T177" s="123">
        <v>8735.82</v>
      </c>
      <c r="U177" s="42">
        <v>2841.98</v>
      </c>
      <c r="V177" s="42">
        <v>12731.88</v>
      </c>
      <c r="W177" s="124">
        <v>15573.86</v>
      </c>
    </row>
    <row r="178" spans="1:23" x14ac:dyDescent="0.35">
      <c r="A178" s="130" t="s">
        <v>246</v>
      </c>
      <c r="B178" s="42">
        <v>3106.66</v>
      </c>
      <c r="C178" s="42">
        <v>1346.69</v>
      </c>
      <c r="D178" s="45">
        <v>4453.3500000000004</v>
      </c>
      <c r="E178" s="42">
        <v>1248.29</v>
      </c>
      <c r="F178" s="47">
        <v>149.18</v>
      </c>
      <c r="G178" s="45">
        <v>1397.47</v>
      </c>
      <c r="H178" s="42">
        <v>636.51</v>
      </c>
      <c r="I178" s="46">
        <v>415</v>
      </c>
      <c r="J178" s="123">
        <v>6902.34</v>
      </c>
      <c r="K178" s="69">
        <v>961.13</v>
      </c>
      <c r="L178" s="107" t="s">
        <v>557</v>
      </c>
      <c r="M178" s="107" t="s">
        <v>557</v>
      </c>
      <c r="N178" s="45">
        <v>2200.64</v>
      </c>
      <c r="O178" s="42">
        <v>1117.95</v>
      </c>
      <c r="P178" s="46">
        <v>274.36</v>
      </c>
      <c r="Q178" s="45">
        <v>1392.31</v>
      </c>
      <c r="R178" s="42">
        <v>1888.26</v>
      </c>
      <c r="S178" s="42">
        <v>2426.98</v>
      </c>
      <c r="T178" s="123">
        <v>8869.31</v>
      </c>
      <c r="U178" s="42">
        <v>2841.98</v>
      </c>
      <c r="V178" s="42">
        <v>12929.68</v>
      </c>
      <c r="W178" s="124">
        <v>15771.65</v>
      </c>
    </row>
    <row r="179" spans="1:23" x14ac:dyDescent="0.35">
      <c r="A179" s="130" t="s">
        <v>247</v>
      </c>
      <c r="B179" s="42">
        <v>2846.24</v>
      </c>
      <c r="C179" s="42">
        <v>1445.41</v>
      </c>
      <c r="D179" s="45">
        <v>4291.66</v>
      </c>
      <c r="E179" s="42">
        <v>1539.12</v>
      </c>
      <c r="F179" s="47">
        <v>112.93</v>
      </c>
      <c r="G179" s="45">
        <v>1652.06</v>
      </c>
      <c r="H179" s="42">
        <v>629.52</v>
      </c>
      <c r="I179" s="46">
        <v>422</v>
      </c>
      <c r="J179" s="123">
        <v>6995.24</v>
      </c>
      <c r="K179" s="69">
        <v>860.01</v>
      </c>
      <c r="L179" s="107" t="s">
        <v>557</v>
      </c>
      <c r="M179" s="107" t="s">
        <v>557</v>
      </c>
      <c r="N179" s="45">
        <v>2132.2800000000002</v>
      </c>
      <c r="O179" s="42">
        <v>1099.2</v>
      </c>
      <c r="P179" s="46">
        <v>239.19</v>
      </c>
      <c r="Q179" s="45">
        <v>1338.39</v>
      </c>
      <c r="R179" s="42">
        <v>1809.52</v>
      </c>
      <c r="S179" s="42">
        <v>2800.14</v>
      </c>
      <c r="T179" s="123">
        <v>8940.34</v>
      </c>
      <c r="U179" s="42">
        <v>3222.14</v>
      </c>
      <c r="V179" s="42">
        <v>12713.44</v>
      </c>
      <c r="W179" s="124">
        <v>15935.57</v>
      </c>
    </row>
    <row r="180" spans="1:23" x14ac:dyDescent="0.35">
      <c r="A180" s="130" t="s">
        <v>248</v>
      </c>
      <c r="B180" s="42">
        <v>2746.99</v>
      </c>
      <c r="C180" s="42">
        <v>1246.1400000000001</v>
      </c>
      <c r="D180" s="45">
        <v>3993.13</v>
      </c>
      <c r="E180" s="42">
        <v>1294.57</v>
      </c>
      <c r="F180" s="47">
        <v>81.81</v>
      </c>
      <c r="G180" s="45">
        <v>1376.38</v>
      </c>
      <c r="H180" s="42">
        <v>463.9</v>
      </c>
      <c r="I180" s="46">
        <v>422</v>
      </c>
      <c r="J180" s="123">
        <v>6255.41</v>
      </c>
      <c r="K180" s="69">
        <v>857.85</v>
      </c>
      <c r="L180" s="107" t="s">
        <v>557</v>
      </c>
      <c r="M180" s="107" t="s">
        <v>557</v>
      </c>
      <c r="N180" s="45">
        <v>1998.3</v>
      </c>
      <c r="O180" s="42">
        <v>1128.06</v>
      </c>
      <c r="P180" s="46">
        <v>219.28</v>
      </c>
      <c r="Q180" s="45">
        <v>1347.34</v>
      </c>
      <c r="R180" s="42">
        <v>1843.07</v>
      </c>
      <c r="S180" s="42">
        <v>2800.14</v>
      </c>
      <c r="T180" s="123">
        <v>8846.69</v>
      </c>
      <c r="U180" s="42">
        <v>3222.14</v>
      </c>
      <c r="V180" s="42">
        <v>11879.96</v>
      </c>
      <c r="W180" s="124">
        <v>15102.1</v>
      </c>
    </row>
    <row r="181" spans="1:23" x14ac:dyDescent="0.35">
      <c r="A181" s="130" t="s">
        <v>249</v>
      </c>
      <c r="B181" s="42">
        <v>2949.75</v>
      </c>
      <c r="C181" s="42">
        <v>1264.27</v>
      </c>
      <c r="D181" s="45">
        <v>4214.03</v>
      </c>
      <c r="E181" s="42">
        <v>1084.3699999999999</v>
      </c>
      <c r="F181" s="47">
        <v>92.04</v>
      </c>
      <c r="G181" s="45">
        <v>1176.42</v>
      </c>
      <c r="H181" s="42">
        <v>482.2</v>
      </c>
      <c r="I181" s="46">
        <v>422</v>
      </c>
      <c r="J181" s="123">
        <v>6294.64</v>
      </c>
      <c r="K181" s="69">
        <v>837.28</v>
      </c>
      <c r="L181" s="107" t="s">
        <v>557</v>
      </c>
      <c r="M181" s="107" t="s">
        <v>557</v>
      </c>
      <c r="N181" s="45">
        <v>1883.82</v>
      </c>
      <c r="O181" s="42">
        <v>1148.5</v>
      </c>
      <c r="P181" s="46">
        <v>210.48</v>
      </c>
      <c r="Q181" s="45">
        <v>1358.98</v>
      </c>
      <c r="R181" s="42">
        <v>1768.77</v>
      </c>
      <c r="S181" s="42">
        <v>2800.14</v>
      </c>
      <c r="T181" s="123">
        <v>8648.99</v>
      </c>
      <c r="U181" s="42">
        <v>3222.14</v>
      </c>
      <c r="V181" s="42">
        <v>11721.49</v>
      </c>
      <c r="W181" s="124">
        <v>14943.63</v>
      </c>
    </row>
    <row r="182" spans="1:23" x14ac:dyDescent="0.35">
      <c r="A182" s="130" t="s">
        <v>250</v>
      </c>
      <c r="B182" s="42">
        <v>3128.99</v>
      </c>
      <c r="C182" s="42">
        <v>1231.57</v>
      </c>
      <c r="D182" s="45">
        <v>4360.5600000000004</v>
      </c>
      <c r="E182" s="42">
        <v>1218.5999999999999</v>
      </c>
      <c r="F182" s="47">
        <v>119.93</v>
      </c>
      <c r="G182" s="45">
        <v>1338.53</v>
      </c>
      <c r="H182" s="42">
        <v>654.29999999999995</v>
      </c>
      <c r="I182" s="46">
        <v>467</v>
      </c>
      <c r="J182" s="123">
        <v>6820.39</v>
      </c>
      <c r="K182" s="69">
        <v>826.16</v>
      </c>
      <c r="L182" s="107" t="s">
        <v>557</v>
      </c>
      <c r="M182" s="107" t="s">
        <v>557</v>
      </c>
      <c r="N182" s="45">
        <v>1997.79</v>
      </c>
      <c r="O182" s="42">
        <v>1339.72</v>
      </c>
      <c r="P182" s="46">
        <v>199.08</v>
      </c>
      <c r="Q182" s="45">
        <v>1538.8</v>
      </c>
      <c r="R182" s="42">
        <v>1815.95</v>
      </c>
      <c r="S182" s="42">
        <v>2930.88</v>
      </c>
      <c r="T182" s="123">
        <v>9109.57</v>
      </c>
      <c r="U182" s="42">
        <v>3397.87</v>
      </c>
      <c r="V182" s="42">
        <v>12532.09</v>
      </c>
      <c r="W182" s="124">
        <v>15929.96</v>
      </c>
    </row>
    <row r="183" spans="1:23" x14ac:dyDescent="0.35">
      <c r="A183" s="130" t="s">
        <v>251</v>
      </c>
      <c r="B183" s="42">
        <v>3066.19</v>
      </c>
      <c r="C183" s="42">
        <v>1199.18</v>
      </c>
      <c r="D183" s="45">
        <v>4265.38</v>
      </c>
      <c r="E183" s="42">
        <v>1068.72</v>
      </c>
      <c r="F183" s="47">
        <v>87.86</v>
      </c>
      <c r="G183" s="45">
        <v>1156.5899999999999</v>
      </c>
      <c r="H183" s="42">
        <v>617.78</v>
      </c>
      <c r="I183" s="46">
        <v>467</v>
      </c>
      <c r="J183" s="123">
        <v>6506.75</v>
      </c>
      <c r="K183" s="69">
        <v>855.61</v>
      </c>
      <c r="L183" s="107" t="s">
        <v>557</v>
      </c>
      <c r="M183" s="107" t="s">
        <v>557</v>
      </c>
      <c r="N183" s="45">
        <v>2157.6999999999998</v>
      </c>
      <c r="O183" s="42">
        <v>1272.92</v>
      </c>
      <c r="P183" s="46">
        <v>171.85</v>
      </c>
      <c r="Q183" s="45">
        <v>1444.77</v>
      </c>
      <c r="R183" s="42">
        <v>1788.05</v>
      </c>
      <c r="S183" s="42">
        <v>2904.96</v>
      </c>
      <c r="T183" s="123">
        <v>9151.1</v>
      </c>
      <c r="U183" s="42">
        <v>3371.96</v>
      </c>
      <c r="V183" s="42">
        <v>12285.88</v>
      </c>
      <c r="W183" s="124">
        <v>15657.85</v>
      </c>
    </row>
    <row r="184" spans="1:23" x14ac:dyDescent="0.35">
      <c r="A184" s="130" t="s">
        <v>252</v>
      </c>
      <c r="B184" s="42">
        <v>2691.79</v>
      </c>
      <c r="C184" s="42">
        <v>1323.49</v>
      </c>
      <c r="D184" s="45">
        <v>4015.28</v>
      </c>
      <c r="E184" s="42">
        <v>1040.8499999999999</v>
      </c>
      <c r="F184" s="47">
        <v>89</v>
      </c>
      <c r="G184" s="45">
        <v>1129.8499999999999</v>
      </c>
      <c r="H184" s="42">
        <v>701.63</v>
      </c>
      <c r="I184" s="46">
        <v>467</v>
      </c>
      <c r="J184" s="123">
        <v>6313.76</v>
      </c>
      <c r="K184" s="69">
        <v>892.94</v>
      </c>
      <c r="L184" s="107" t="s">
        <v>557</v>
      </c>
      <c r="M184" s="107" t="s">
        <v>557</v>
      </c>
      <c r="N184" s="45">
        <v>1907.16</v>
      </c>
      <c r="O184" s="42">
        <v>1404.69</v>
      </c>
      <c r="P184" s="46">
        <v>202.49</v>
      </c>
      <c r="Q184" s="45">
        <v>1607.18</v>
      </c>
      <c r="R184" s="42">
        <v>1877.64</v>
      </c>
      <c r="S184" s="42">
        <v>2904.96</v>
      </c>
      <c r="T184" s="123">
        <v>9189.8799999999992</v>
      </c>
      <c r="U184" s="42">
        <v>3371.96</v>
      </c>
      <c r="V184" s="42">
        <v>12131.68</v>
      </c>
      <c r="W184" s="124">
        <v>15503.64</v>
      </c>
    </row>
    <row r="185" spans="1:23" x14ac:dyDescent="0.35">
      <c r="A185" s="130" t="s">
        <v>253</v>
      </c>
      <c r="B185" s="42">
        <v>2798.53</v>
      </c>
      <c r="C185" s="42">
        <v>1275.93</v>
      </c>
      <c r="D185" s="45">
        <v>4074.46</v>
      </c>
      <c r="E185" s="42">
        <v>1056.4100000000001</v>
      </c>
      <c r="F185" s="47">
        <v>118.53</v>
      </c>
      <c r="G185" s="45">
        <v>1174.95</v>
      </c>
      <c r="H185" s="42">
        <v>723.48</v>
      </c>
      <c r="I185" s="46">
        <v>367</v>
      </c>
      <c r="J185" s="123">
        <v>6339.89</v>
      </c>
      <c r="K185" s="69">
        <v>955.01</v>
      </c>
      <c r="L185" s="107" t="s">
        <v>557</v>
      </c>
      <c r="M185" s="107" t="s">
        <v>557</v>
      </c>
      <c r="N185" s="45">
        <v>2010.95</v>
      </c>
      <c r="O185" s="42">
        <v>1435.18</v>
      </c>
      <c r="P185" s="46">
        <v>229.11</v>
      </c>
      <c r="Q185" s="45">
        <v>1664.29</v>
      </c>
      <c r="R185" s="42">
        <v>1769.2</v>
      </c>
      <c r="S185" s="42">
        <v>2732.58</v>
      </c>
      <c r="T185" s="123">
        <v>9132.0300000000007</v>
      </c>
      <c r="U185" s="42">
        <v>3099.58</v>
      </c>
      <c r="V185" s="42">
        <v>12372.34</v>
      </c>
      <c r="W185" s="124">
        <v>15471.92</v>
      </c>
    </row>
    <row r="186" spans="1:23" x14ac:dyDescent="0.35">
      <c r="A186" s="130" t="s">
        <v>254</v>
      </c>
      <c r="B186" s="42">
        <v>2765.42</v>
      </c>
      <c r="C186" s="42">
        <v>1367.73</v>
      </c>
      <c r="D186" s="45">
        <v>4133.16</v>
      </c>
      <c r="E186" s="42">
        <v>1065.45</v>
      </c>
      <c r="F186" s="47">
        <v>158.44</v>
      </c>
      <c r="G186" s="45">
        <v>1223.8900000000001</v>
      </c>
      <c r="H186" s="42">
        <v>754.77</v>
      </c>
      <c r="I186" s="46">
        <v>367</v>
      </c>
      <c r="J186" s="123">
        <v>6478.81</v>
      </c>
      <c r="K186" s="69">
        <v>985.98</v>
      </c>
      <c r="L186" s="107" t="s">
        <v>557</v>
      </c>
      <c r="M186" s="107" t="s">
        <v>557</v>
      </c>
      <c r="N186" s="45">
        <v>2129.5500000000002</v>
      </c>
      <c r="O186" s="42">
        <v>1223.6300000000001</v>
      </c>
      <c r="P186" s="46">
        <v>241.72</v>
      </c>
      <c r="Q186" s="45">
        <v>1465.35</v>
      </c>
      <c r="R186" s="42">
        <v>1731.2</v>
      </c>
      <c r="S186" s="42">
        <v>2732.58</v>
      </c>
      <c r="T186" s="123">
        <v>9044.66</v>
      </c>
      <c r="U186" s="42">
        <v>3099.58</v>
      </c>
      <c r="V186" s="42">
        <v>12423.89</v>
      </c>
      <c r="W186" s="124">
        <v>15523.47</v>
      </c>
    </row>
    <row r="187" spans="1:23" x14ac:dyDescent="0.35">
      <c r="A187" s="130" t="s">
        <v>255</v>
      </c>
      <c r="B187" s="42">
        <v>2631.63</v>
      </c>
      <c r="C187" s="42">
        <v>1216.71</v>
      </c>
      <c r="D187" s="45">
        <v>3848.34</v>
      </c>
      <c r="E187" s="42">
        <v>997.07</v>
      </c>
      <c r="F187" s="47">
        <v>138.47999999999999</v>
      </c>
      <c r="G187" s="45">
        <v>1135.54</v>
      </c>
      <c r="H187" s="42">
        <v>681.93</v>
      </c>
      <c r="I187" s="46">
        <v>367</v>
      </c>
      <c r="J187" s="123">
        <v>6032.82</v>
      </c>
      <c r="K187" s="69">
        <v>994.34</v>
      </c>
      <c r="L187" s="107" t="s">
        <v>557</v>
      </c>
      <c r="M187" s="107" t="s">
        <v>557</v>
      </c>
      <c r="N187" s="45">
        <v>2123.88</v>
      </c>
      <c r="O187" s="42">
        <v>1429.18</v>
      </c>
      <c r="P187" s="46">
        <v>203.88</v>
      </c>
      <c r="Q187" s="45">
        <v>1633.06</v>
      </c>
      <c r="R187" s="42">
        <v>1694.47</v>
      </c>
      <c r="S187" s="42">
        <v>2727.58</v>
      </c>
      <c r="T187" s="123">
        <v>9173.32</v>
      </c>
      <c r="U187" s="42">
        <v>3094.58</v>
      </c>
      <c r="V187" s="42">
        <v>12111.57</v>
      </c>
      <c r="W187" s="124">
        <v>15206.14</v>
      </c>
    </row>
    <row r="188" spans="1:23" x14ac:dyDescent="0.35">
      <c r="A188" s="130" t="s">
        <v>256</v>
      </c>
      <c r="B188" s="42">
        <v>2638.28</v>
      </c>
      <c r="C188" s="42">
        <v>1452.02</v>
      </c>
      <c r="D188" s="45">
        <v>4090.3</v>
      </c>
      <c r="E188" s="42">
        <v>1099.27</v>
      </c>
      <c r="F188" s="47">
        <v>90.78</v>
      </c>
      <c r="G188" s="45">
        <v>1190.04</v>
      </c>
      <c r="H188" s="42">
        <v>559.62</v>
      </c>
      <c r="I188" s="46">
        <v>417</v>
      </c>
      <c r="J188" s="123">
        <v>6256.96</v>
      </c>
      <c r="K188" s="69">
        <v>983.82</v>
      </c>
      <c r="L188" s="107" t="s">
        <v>557</v>
      </c>
      <c r="M188" s="107" t="s">
        <v>557</v>
      </c>
      <c r="N188" s="45">
        <v>2101.2800000000002</v>
      </c>
      <c r="O188" s="42">
        <v>1387.29</v>
      </c>
      <c r="P188" s="46">
        <v>227.84</v>
      </c>
      <c r="Q188" s="45">
        <v>1615.13</v>
      </c>
      <c r="R188" s="42">
        <v>1725.74</v>
      </c>
      <c r="S188" s="42">
        <v>2565.46</v>
      </c>
      <c r="T188" s="123">
        <v>8991.44</v>
      </c>
      <c r="U188" s="42">
        <v>2982.46</v>
      </c>
      <c r="V188" s="42">
        <v>12265.94</v>
      </c>
      <c r="W188" s="124">
        <v>15248.4</v>
      </c>
    </row>
    <row r="189" spans="1:23" x14ac:dyDescent="0.35">
      <c r="A189" s="130" t="s">
        <v>257</v>
      </c>
      <c r="B189" s="42">
        <v>2965.07</v>
      </c>
      <c r="C189" s="42">
        <v>1437.07</v>
      </c>
      <c r="D189" s="45">
        <v>4402.1400000000003</v>
      </c>
      <c r="E189" s="42">
        <v>1172.1500000000001</v>
      </c>
      <c r="F189" s="47">
        <v>111.56</v>
      </c>
      <c r="G189" s="45">
        <v>1283.71</v>
      </c>
      <c r="H189" s="42">
        <v>581.23</v>
      </c>
      <c r="I189" s="46">
        <v>417</v>
      </c>
      <c r="J189" s="123">
        <v>6684.07</v>
      </c>
      <c r="K189" s="69">
        <v>1012.03</v>
      </c>
      <c r="L189" s="107" t="s">
        <v>557</v>
      </c>
      <c r="M189" s="107" t="s">
        <v>557</v>
      </c>
      <c r="N189" s="45">
        <v>2147.14</v>
      </c>
      <c r="O189" s="42">
        <v>1312.04</v>
      </c>
      <c r="P189" s="46">
        <v>219.41</v>
      </c>
      <c r="Q189" s="45">
        <v>1531.45</v>
      </c>
      <c r="R189" s="42">
        <v>1617.26</v>
      </c>
      <c r="S189" s="42">
        <v>2565.46</v>
      </c>
      <c r="T189" s="123">
        <v>8873.34</v>
      </c>
      <c r="U189" s="42">
        <v>2982.46</v>
      </c>
      <c r="V189" s="42">
        <v>12574.96</v>
      </c>
      <c r="W189" s="124">
        <v>15557.42</v>
      </c>
    </row>
    <row r="190" spans="1:23" x14ac:dyDescent="0.35">
      <c r="A190" s="130" t="s">
        <v>258</v>
      </c>
      <c r="B190" s="42">
        <v>2461.7800000000002</v>
      </c>
      <c r="C190" s="42">
        <v>1281.71</v>
      </c>
      <c r="D190" s="45">
        <v>3743.49</v>
      </c>
      <c r="E190" s="42">
        <v>1379.24</v>
      </c>
      <c r="F190" s="47">
        <v>164.28</v>
      </c>
      <c r="G190" s="45">
        <v>1543.52</v>
      </c>
      <c r="H190" s="42">
        <v>471.91</v>
      </c>
      <c r="I190" s="46">
        <v>417</v>
      </c>
      <c r="J190" s="123">
        <v>6175.91</v>
      </c>
      <c r="K190" s="69">
        <v>950.2</v>
      </c>
      <c r="L190" s="107" t="s">
        <v>557</v>
      </c>
      <c r="M190" s="107" t="s">
        <v>557</v>
      </c>
      <c r="N190" s="45">
        <v>1952.51</v>
      </c>
      <c r="O190" s="42">
        <v>1331.48</v>
      </c>
      <c r="P190" s="46">
        <v>208.97</v>
      </c>
      <c r="Q190" s="45">
        <v>1540.45</v>
      </c>
      <c r="R190" s="42">
        <v>1625.8</v>
      </c>
      <c r="S190" s="42">
        <v>2565.46</v>
      </c>
      <c r="T190" s="123">
        <v>8634.42</v>
      </c>
      <c r="U190" s="42">
        <v>2982.46</v>
      </c>
      <c r="V190" s="42">
        <v>11827.87</v>
      </c>
      <c r="W190" s="124">
        <v>14810.33</v>
      </c>
    </row>
    <row r="191" spans="1:23" x14ac:dyDescent="0.35">
      <c r="A191" s="130" t="s">
        <v>259</v>
      </c>
      <c r="B191" s="42">
        <v>2929.08</v>
      </c>
      <c r="C191" s="42">
        <v>1292.75</v>
      </c>
      <c r="D191" s="45">
        <v>4221.83</v>
      </c>
      <c r="E191" s="42">
        <v>1311.48</v>
      </c>
      <c r="F191" s="47">
        <v>156.24</v>
      </c>
      <c r="G191" s="45">
        <v>1467.71</v>
      </c>
      <c r="H191" s="42">
        <v>593.09</v>
      </c>
      <c r="I191" s="46">
        <v>507</v>
      </c>
      <c r="J191" s="123">
        <v>6789.64</v>
      </c>
      <c r="K191" s="69">
        <v>900.04</v>
      </c>
      <c r="L191" s="107" t="s">
        <v>557</v>
      </c>
      <c r="M191" s="107" t="s">
        <v>557</v>
      </c>
      <c r="N191" s="45">
        <v>1873.58</v>
      </c>
      <c r="O191" s="42">
        <v>1395.27</v>
      </c>
      <c r="P191" s="46">
        <v>203.31</v>
      </c>
      <c r="Q191" s="45">
        <v>1598.58</v>
      </c>
      <c r="R191" s="42">
        <v>1480.67</v>
      </c>
      <c r="S191" s="42">
        <v>2858.08</v>
      </c>
      <c r="T191" s="123">
        <v>8710.94</v>
      </c>
      <c r="U191" s="42">
        <v>3365.08</v>
      </c>
      <c r="V191" s="42">
        <v>12135.5</v>
      </c>
      <c r="W191" s="124">
        <v>15500.57</v>
      </c>
    </row>
    <row r="192" spans="1:23" x14ac:dyDescent="0.35">
      <c r="A192" s="130" t="s">
        <v>260</v>
      </c>
      <c r="B192" s="42">
        <v>2933.84</v>
      </c>
      <c r="C192" s="42">
        <v>1369.28</v>
      </c>
      <c r="D192" s="45">
        <v>4303.12</v>
      </c>
      <c r="E192" s="42">
        <v>1626.06</v>
      </c>
      <c r="F192" s="47">
        <v>144.63999999999999</v>
      </c>
      <c r="G192" s="45">
        <v>1770.7</v>
      </c>
      <c r="H192" s="42">
        <v>527.25</v>
      </c>
      <c r="I192" s="46">
        <v>507</v>
      </c>
      <c r="J192" s="123">
        <v>7108.07</v>
      </c>
      <c r="K192" s="69">
        <v>906.6</v>
      </c>
      <c r="L192" s="107" t="s">
        <v>557</v>
      </c>
      <c r="M192" s="107" t="s">
        <v>557</v>
      </c>
      <c r="N192" s="45">
        <v>2007.55</v>
      </c>
      <c r="O192" s="42">
        <v>1282.29</v>
      </c>
      <c r="P192" s="46">
        <v>221.18</v>
      </c>
      <c r="Q192" s="45">
        <v>1503.47</v>
      </c>
      <c r="R192" s="42">
        <v>1677.54</v>
      </c>
      <c r="S192" s="42">
        <v>2858.08</v>
      </c>
      <c r="T192" s="123">
        <v>8953.23</v>
      </c>
      <c r="U192" s="42">
        <v>3365.08</v>
      </c>
      <c r="V192" s="42">
        <v>12696.23</v>
      </c>
      <c r="W192" s="124">
        <v>16061.3</v>
      </c>
    </row>
    <row r="193" spans="1:23" x14ac:dyDescent="0.35">
      <c r="A193" s="130" t="s">
        <v>261</v>
      </c>
      <c r="B193" s="42">
        <v>2900.43</v>
      </c>
      <c r="C193" s="42">
        <v>1382.98</v>
      </c>
      <c r="D193" s="45">
        <v>4283.41</v>
      </c>
      <c r="E193" s="42">
        <v>1445.9</v>
      </c>
      <c r="F193" s="47">
        <v>125.43</v>
      </c>
      <c r="G193" s="45">
        <v>1571.33</v>
      </c>
      <c r="H193" s="42">
        <v>449.12</v>
      </c>
      <c r="I193" s="46">
        <v>507</v>
      </c>
      <c r="J193" s="123">
        <v>6810.86</v>
      </c>
      <c r="K193" s="69">
        <v>862.16</v>
      </c>
      <c r="L193" s="107" t="s">
        <v>557</v>
      </c>
      <c r="M193" s="107" t="s">
        <v>557</v>
      </c>
      <c r="N193" s="45">
        <v>1915.96</v>
      </c>
      <c r="O193" s="42">
        <v>1315</v>
      </c>
      <c r="P193" s="46">
        <v>186.99</v>
      </c>
      <c r="Q193" s="45">
        <v>1501.99</v>
      </c>
      <c r="R193" s="42">
        <v>1589.01</v>
      </c>
      <c r="S193" s="42">
        <v>2858.08</v>
      </c>
      <c r="T193" s="123">
        <v>8727.2000000000007</v>
      </c>
      <c r="U193" s="42">
        <v>3365.08</v>
      </c>
      <c r="V193" s="42">
        <v>12172.98</v>
      </c>
      <c r="W193" s="124">
        <v>15538.06</v>
      </c>
    </row>
    <row r="194" spans="1:23" x14ac:dyDescent="0.35">
      <c r="A194" s="130" t="s">
        <v>262</v>
      </c>
      <c r="B194" s="42">
        <v>2992.3</v>
      </c>
      <c r="C194" s="42">
        <v>1540.27</v>
      </c>
      <c r="D194" s="45">
        <v>4532.5600000000004</v>
      </c>
      <c r="E194" s="42">
        <v>1119.21</v>
      </c>
      <c r="F194" s="47">
        <v>126.42</v>
      </c>
      <c r="G194" s="45">
        <v>1245.6199999999999</v>
      </c>
      <c r="H194" s="42">
        <v>482.53</v>
      </c>
      <c r="I194" s="46">
        <v>180</v>
      </c>
      <c r="J194" s="123">
        <v>6440.71</v>
      </c>
      <c r="K194" s="69">
        <v>813.14</v>
      </c>
      <c r="L194" s="107" t="s">
        <v>557</v>
      </c>
      <c r="M194" s="107" t="s">
        <v>557</v>
      </c>
      <c r="N194" s="45">
        <v>1903.23</v>
      </c>
      <c r="O194" s="42">
        <v>1325.55</v>
      </c>
      <c r="P194" s="46">
        <v>204</v>
      </c>
      <c r="Q194" s="45">
        <v>1529.56</v>
      </c>
      <c r="R194" s="42">
        <v>1568.22</v>
      </c>
      <c r="S194" s="42">
        <v>2840.84</v>
      </c>
      <c r="T194" s="123">
        <v>8654.98</v>
      </c>
      <c r="U194" s="42">
        <v>3020.84</v>
      </c>
      <c r="V194" s="42">
        <v>12074.86</v>
      </c>
      <c r="W194" s="124">
        <v>15095.7</v>
      </c>
    </row>
    <row r="195" spans="1:23" x14ac:dyDescent="0.35">
      <c r="A195" s="130" t="s">
        <v>263</v>
      </c>
      <c r="B195" s="42">
        <v>2861.85</v>
      </c>
      <c r="C195" s="42">
        <v>1453.57</v>
      </c>
      <c r="D195" s="45">
        <v>4315.43</v>
      </c>
      <c r="E195" s="42">
        <v>1024.26</v>
      </c>
      <c r="F195" s="47">
        <v>118.39</v>
      </c>
      <c r="G195" s="45">
        <v>1142.6500000000001</v>
      </c>
      <c r="H195" s="42">
        <v>425.8</v>
      </c>
      <c r="I195" s="46">
        <v>180</v>
      </c>
      <c r="J195" s="123">
        <v>6063.88</v>
      </c>
      <c r="K195" s="69">
        <v>842.4</v>
      </c>
      <c r="L195" s="107" t="s">
        <v>557</v>
      </c>
      <c r="M195" s="107" t="s">
        <v>557</v>
      </c>
      <c r="N195" s="45">
        <v>1940.19</v>
      </c>
      <c r="O195" s="42">
        <v>1304.03</v>
      </c>
      <c r="P195" s="46">
        <v>207.05</v>
      </c>
      <c r="Q195" s="45">
        <v>1511.07</v>
      </c>
      <c r="R195" s="42">
        <v>1586.94</v>
      </c>
      <c r="S195" s="42">
        <v>2840.84</v>
      </c>
      <c r="T195" s="123">
        <v>8721.44</v>
      </c>
      <c r="U195" s="42">
        <v>3020.84</v>
      </c>
      <c r="V195" s="42">
        <v>11764.49</v>
      </c>
      <c r="W195" s="124">
        <v>14785.33</v>
      </c>
    </row>
    <row r="196" spans="1:23" x14ac:dyDescent="0.35">
      <c r="A196" s="130" t="s">
        <v>264</v>
      </c>
      <c r="B196" s="42">
        <v>2780.57</v>
      </c>
      <c r="C196" s="42">
        <v>1352.18</v>
      </c>
      <c r="D196" s="45">
        <v>4132.75</v>
      </c>
      <c r="E196" s="42">
        <v>1228.03</v>
      </c>
      <c r="F196" s="47">
        <v>98.65</v>
      </c>
      <c r="G196" s="45">
        <v>1326.68</v>
      </c>
      <c r="H196" s="42">
        <v>617.41</v>
      </c>
      <c r="I196" s="46">
        <v>180</v>
      </c>
      <c r="J196" s="123">
        <v>6256.84</v>
      </c>
      <c r="K196" s="69">
        <v>868.91</v>
      </c>
      <c r="L196" s="107" t="s">
        <v>557</v>
      </c>
      <c r="M196" s="107" t="s">
        <v>557</v>
      </c>
      <c r="N196" s="45">
        <v>1881.97</v>
      </c>
      <c r="O196" s="42">
        <v>1375.3</v>
      </c>
      <c r="P196" s="46">
        <v>204.92</v>
      </c>
      <c r="Q196" s="45">
        <v>1580.23</v>
      </c>
      <c r="R196" s="42">
        <v>1593</v>
      </c>
      <c r="S196" s="42">
        <v>2840.84</v>
      </c>
      <c r="T196" s="123">
        <v>8764.9500000000007</v>
      </c>
      <c r="U196" s="42">
        <v>3020.84</v>
      </c>
      <c r="V196" s="42">
        <v>12000.95</v>
      </c>
      <c r="W196" s="124">
        <v>15021.79</v>
      </c>
    </row>
    <row r="197" spans="1:23" x14ac:dyDescent="0.35">
      <c r="A197" s="130" t="s">
        <v>265</v>
      </c>
      <c r="B197" s="42">
        <v>2755.63</v>
      </c>
      <c r="C197" s="42">
        <v>1467.9</v>
      </c>
      <c r="D197" s="45">
        <v>4223.5200000000004</v>
      </c>
      <c r="E197" s="42">
        <v>1049.3</v>
      </c>
      <c r="F197" s="47">
        <v>107.44</v>
      </c>
      <c r="G197" s="45">
        <v>1156.74</v>
      </c>
      <c r="H197" s="42">
        <v>635.88</v>
      </c>
      <c r="I197" s="46">
        <v>210</v>
      </c>
      <c r="J197" s="123">
        <v>6226.15</v>
      </c>
      <c r="K197" s="69">
        <v>839.38</v>
      </c>
      <c r="L197" s="107" t="s">
        <v>557</v>
      </c>
      <c r="M197" s="107" t="s">
        <v>557</v>
      </c>
      <c r="N197" s="45">
        <v>1830.47</v>
      </c>
      <c r="O197" s="42">
        <v>1355.03</v>
      </c>
      <c r="P197" s="46">
        <v>216.3</v>
      </c>
      <c r="Q197" s="45">
        <v>1571.33</v>
      </c>
      <c r="R197" s="42">
        <v>1570.63</v>
      </c>
      <c r="S197" s="42">
        <v>2562.6</v>
      </c>
      <c r="T197" s="123">
        <v>8374.4</v>
      </c>
      <c r="U197" s="42">
        <v>2772.6</v>
      </c>
      <c r="V197" s="42">
        <v>11827.95</v>
      </c>
      <c r="W197" s="124">
        <v>14600.55</v>
      </c>
    </row>
    <row r="198" spans="1:23" x14ac:dyDescent="0.35">
      <c r="A198" s="130" t="s">
        <v>266</v>
      </c>
      <c r="B198" s="42">
        <v>2509.02</v>
      </c>
      <c r="C198" s="42">
        <v>1516.22</v>
      </c>
      <c r="D198" s="45">
        <v>4025.24</v>
      </c>
      <c r="E198" s="42">
        <v>979.68</v>
      </c>
      <c r="F198" s="47">
        <v>119.71</v>
      </c>
      <c r="G198" s="45">
        <v>1099.3900000000001</v>
      </c>
      <c r="H198" s="42">
        <v>735.11</v>
      </c>
      <c r="I198" s="46">
        <v>210</v>
      </c>
      <c r="J198" s="123">
        <v>6069.73</v>
      </c>
      <c r="K198" s="69">
        <v>856.78</v>
      </c>
      <c r="L198" s="107" t="s">
        <v>557</v>
      </c>
      <c r="M198" s="107" t="s">
        <v>557</v>
      </c>
      <c r="N198" s="45">
        <v>1885.02</v>
      </c>
      <c r="O198" s="42">
        <v>1322.24</v>
      </c>
      <c r="P198" s="46">
        <v>252.36</v>
      </c>
      <c r="Q198" s="45">
        <v>1574.6</v>
      </c>
      <c r="R198" s="42">
        <v>1470.94</v>
      </c>
      <c r="S198" s="42">
        <v>2562.6</v>
      </c>
      <c r="T198" s="123">
        <v>8349.93</v>
      </c>
      <c r="U198" s="42">
        <v>2772.6</v>
      </c>
      <c r="V198" s="42">
        <v>11647.07</v>
      </c>
      <c r="W198" s="124">
        <v>14419.67</v>
      </c>
    </row>
    <row r="199" spans="1:23" x14ac:dyDescent="0.35">
      <c r="A199" s="130" t="s">
        <v>267</v>
      </c>
      <c r="B199" s="42">
        <v>2671.93</v>
      </c>
      <c r="C199" s="42">
        <v>1438.04</v>
      </c>
      <c r="D199" s="45">
        <v>4109.97</v>
      </c>
      <c r="E199" s="42">
        <v>954.73</v>
      </c>
      <c r="F199" s="47">
        <v>94.15</v>
      </c>
      <c r="G199" s="45">
        <v>1048.8800000000001</v>
      </c>
      <c r="H199" s="42">
        <v>520.07000000000005</v>
      </c>
      <c r="I199" s="46">
        <v>210</v>
      </c>
      <c r="J199" s="123">
        <v>5888.92</v>
      </c>
      <c r="K199" s="69">
        <v>793.09</v>
      </c>
      <c r="L199" s="107" t="s">
        <v>557</v>
      </c>
      <c r="M199" s="107" t="s">
        <v>557</v>
      </c>
      <c r="N199" s="45">
        <v>1945.64</v>
      </c>
      <c r="O199" s="42">
        <v>1188.3599999999999</v>
      </c>
      <c r="P199" s="46">
        <v>208.84</v>
      </c>
      <c r="Q199" s="45">
        <v>1397.2</v>
      </c>
      <c r="R199" s="42">
        <v>1465.1</v>
      </c>
      <c r="S199" s="42">
        <v>2562.6</v>
      </c>
      <c r="T199" s="123">
        <v>8163.63</v>
      </c>
      <c r="U199" s="42">
        <v>2772.6</v>
      </c>
      <c r="V199" s="42">
        <v>11279.96</v>
      </c>
      <c r="W199" s="124">
        <v>14052.55</v>
      </c>
    </row>
    <row r="200" spans="1:23" x14ac:dyDescent="0.35">
      <c r="A200" s="130" t="s">
        <v>268</v>
      </c>
      <c r="B200" s="42">
        <v>2862.98</v>
      </c>
      <c r="C200" s="42">
        <v>1418.06</v>
      </c>
      <c r="D200" s="45">
        <v>4281.03</v>
      </c>
      <c r="E200" s="42">
        <v>1162.8</v>
      </c>
      <c r="F200" s="47">
        <v>82.54</v>
      </c>
      <c r="G200" s="45">
        <v>1245.3399999999999</v>
      </c>
      <c r="H200" s="42">
        <v>780.16</v>
      </c>
      <c r="I200" s="46">
        <v>115</v>
      </c>
      <c r="J200" s="123">
        <v>6421.53</v>
      </c>
      <c r="K200" s="69">
        <v>889.96</v>
      </c>
      <c r="L200" s="107" t="s">
        <v>557</v>
      </c>
      <c r="M200" s="107" t="s">
        <v>557</v>
      </c>
      <c r="N200" s="45">
        <v>2024.35</v>
      </c>
      <c r="O200" s="42">
        <v>1170.19</v>
      </c>
      <c r="P200" s="46">
        <v>275.67</v>
      </c>
      <c r="Q200" s="45">
        <v>1445.86</v>
      </c>
      <c r="R200" s="42">
        <v>1467.18</v>
      </c>
      <c r="S200" s="42">
        <v>2516.2600000000002</v>
      </c>
      <c r="T200" s="123">
        <v>8343.6200000000008</v>
      </c>
      <c r="U200" s="42">
        <v>2631.26</v>
      </c>
      <c r="V200" s="42">
        <v>12133.89</v>
      </c>
      <c r="W200" s="124">
        <v>14765.15</v>
      </c>
    </row>
    <row r="201" spans="1:23" x14ac:dyDescent="0.35">
      <c r="A201" s="130" t="s">
        <v>269</v>
      </c>
      <c r="B201" s="42">
        <v>2773.18</v>
      </c>
      <c r="C201" s="42">
        <v>1521.95</v>
      </c>
      <c r="D201" s="45">
        <v>4295.13</v>
      </c>
      <c r="E201" s="42">
        <v>1193.99</v>
      </c>
      <c r="F201" s="47">
        <v>118.79</v>
      </c>
      <c r="G201" s="45">
        <v>1312.78</v>
      </c>
      <c r="H201" s="42">
        <v>719.36</v>
      </c>
      <c r="I201" s="46">
        <v>115</v>
      </c>
      <c r="J201" s="123">
        <v>6442.27</v>
      </c>
      <c r="K201" s="69">
        <v>749.07</v>
      </c>
      <c r="L201" s="107" t="s">
        <v>557</v>
      </c>
      <c r="M201" s="107" t="s">
        <v>557</v>
      </c>
      <c r="N201" s="45">
        <v>2050.83</v>
      </c>
      <c r="O201" s="42">
        <v>1196.32</v>
      </c>
      <c r="P201" s="46">
        <v>243.07</v>
      </c>
      <c r="Q201" s="45">
        <v>1439.39</v>
      </c>
      <c r="R201" s="42">
        <v>1433.16</v>
      </c>
      <c r="S201" s="42">
        <v>2516.2600000000002</v>
      </c>
      <c r="T201" s="123">
        <v>8188.72</v>
      </c>
      <c r="U201" s="42">
        <v>2631.26</v>
      </c>
      <c r="V201" s="42">
        <v>11999.72</v>
      </c>
      <c r="W201" s="124">
        <v>14630.98</v>
      </c>
    </row>
    <row r="202" spans="1:23" x14ac:dyDescent="0.35">
      <c r="A202" s="130" t="s">
        <v>270</v>
      </c>
      <c r="B202" s="42">
        <v>2852.33</v>
      </c>
      <c r="C202" s="42">
        <v>1549.82</v>
      </c>
      <c r="D202" s="45">
        <v>4402.1499999999996</v>
      </c>
      <c r="E202" s="42">
        <v>1397.61</v>
      </c>
      <c r="F202" s="47">
        <v>111.8</v>
      </c>
      <c r="G202" s="45">
        <v>1509.41</v>
      </c>
      <c r="H202" s="42">
        <v>553.16999999999996</v>
      </c>
      <c r="I202" s="46">
        <v>115</v>
      </c>
      <c r="J202" s="123">
        <v>6579.74</v>
      </c>
      <c r="K202" s="69">
        <v>754.72</v>
      </c>
      <c r="L202" s="107" t="s">
        <v>557</v>
      </c>
      <c r="M202" s="107" t="s">
        <v>557</v>
      </c>
      <c r="N202" s="45">
        <v>1803.95</v>
      </c>
      <c r="O202" s="42">
        <v>1153.55</v>
      </c>
      <c r="P202" s="46">
        <v>217.71</v>
      </c>
      <c r="Q202" s="45">
        <v>1371.26</v>
      </c>
      <c r="R202" s="42">
        <v>1359.59</v>
      </c>
      <c r="S202" s="42">
        <v>2516.2600000000002</v>
      </c>
      <c r="T202" s="123">
        <v>7805.79</v>
      </c>
      <c r="U202" s="42">
        <v>2631.26</v>
      </c>
      <c r="V202" s="42">
        <v>11754.26</v>
      </c>
      <c r="W202" s="124">
        <v>14385.52</v>
      </c>
    </row>
    <row r="203" spans="1:23" x14ac:dyDescent="0.35">
      <c r="A203" s="130" t="s">
        <v>271</v>
      </c>
      <c r="B203" s="42">
        <v>2861.68</v>
      </c>
      <c r="C203" s="42">
        <v>1291.6300000000001</v>
      </c>
      <c r="D203" s="45">
        <v>4153.3100000000004</v>
      </c>
      <c r="E203" s="42">
        <v>1247.07</v>
      </c>
      <c r="F203" s="47">
        <v>100.34</v>
      </c>
      <c r="G203" s="45">
        <v>1347.4</v>
      </c>
      <c r="H203" s="42">
        <v>566.24</v>
      </c>
      <c r="I203" s="46">
        <v>150</v>
      </c>
      <c r="J203" s="123">
        <v>6216.95</v>
      </c>
      <c r="K203" s="69">
        <v>773.49</v>
      </c>
      <c r="L203" s="107" t="s">
        <v>557</v>
      </c>
      <c r="M203" s="107" t="s">
        <v>557</v>
      </c>
      <c r="N203" s="45">
        <v>2023.67</v>
      </c>
      <c r="O203" s="42">
        <v>1276.8699999999999</v>
      </c>
      <c r="P203" s="46">
        <v>264.64</v>
      </c>
      <c r="Q203" s="45">
        <v>1541.51</v>
      </c>
      <c r="R203" s="42">
        <v>1454.38</v>
      </c>
      <c r="S203" s="42">
        <v>2834.21</v>
      </c>
      <c r="T203" s="123">
        <v>8627.26</v>
      </c>
      <c r="U203" s="42">
        <v>2984.21</v>
      </c>
      <c r="V203" s="42">
        <v>11860</v>
      </c>
      <c r="W203" s="124">
        <v>14844.21</v>
      </c>
    </row>
    <row r="204" spans="1:23" x14ac:dyDescent="0.35">
      <c r="A204" s="130" t="s">
        <v>272</v>
      </c>
      <c r="B204" s="42">
        <v>2625.97</v>
      </c>
      <c r="C204" s="42">
        <v>1363.06</v>
      </c>
      <c r="D204" s="45">
        <v>3989.03</v>
      </c>
      <c r="E204" s="42">
        <v>895.7</v>
      </c>
      <c r="F204" s="47">
        <v>106.35</v>
      </c>
      <c r="G204" s="45">
        <v>1002.06</v>
      </c>
      <c r="H204" s="42">
        <v>647.83000000000004</v>
      </c>
      <c r="I204" s="46">
        <v>150</v>
      </c>
      <c r="J204" s="123">
        <v>5788.92</v>
      </c>
      <c r="K204" s="69">
        <v>822.24</v>
      </c>
      <c r="L204" s="107" t="s">
        <v>557</v>
      </c>
      <c r="M204" s="107" t="s">
        <v>557</v>
      </c>
      <c r="N204" s="45">
        <v>1916.47</v>
      </c>
      <c r="O204" s="42">
        <v>1181.3399999999999</v>
      </c>
      <c r="P204" s="46">
        <v>227.77</v>
      </c>
      <c r="Q204" s="45">
        <v>1409.11</v>
      </c>
      <c r="R204" s="42">
        <v>1553.62</v>
      </c>
      <c r="S204" s="42">
        <v>2834.21</v>
      </c>
      <c r="T204" s="123">
        <v>8535.66</v>
      </c>
      <c r="U204" s="42">
        <v>2984.21</v>
      </c>
      <c r="V204" s="42">
        <v>11340.37</v>
      </c>
      <c r="W204" s="124">
        <v>14324.58</v>
      </c>
    </row>
    <row r="205" spans="1:23" x14ac:dyDescent="0.35">
      <c r="A205" s="130" t="s">
        <v>273</v>
      </c>
      <c r="B205" s="42">
        <v>2677.71</v>
      </c>
      <c r="C205" s="42">
        <v>1281.3599999999999</v>
      </c>
      <c r="D205" s="45">
        <v>3959.07</v>
      </c>
      <c r="E205" s="42">
        <v>997.32</v>
      </c>
      <c r="F205" s="47">
        <v>95.92</v>
      </c>
      <c r="G205" s="45">
        <v>1093.24</v>
      </c>
      <c r="H205" s="42">
        <v>505.12</v>
      </c>
      <c r="I205" s="46">
        <v>150</v>
      </c>
      <c r="J205" s="123">
        <v>5707.44</v>
      </c>
      <c r="K205" s="69">
        <v>744.96</v>
      </c>
      <c r="L205" s="107" t="s">
        <v>557</v>
      </c>
      <c r="M205" s="107" t="s">
        <v>557</v>
      </c>
      <c r="N205" s="45">
        <v>1768.63</v>
      </c>
      <c r="O205" s="42">
        <v>966.74</v>
      </c>
      <c r="P205" s="46">
        <v>216.28</v>
      </c>
      <c r="Q205" s="45">
        <v>1183.02</v>
      </c>
      <c r="R205" s="42">
        <v>1357.3</v>
      </c>
      <c r="S205" s="42">
        <v>2834.21</v>
      </c>
      <c r="T205" s="123">
        <v>7888.12</v>
      </c>
      <c r="U205" s="42">
        <v>2984.21</v>
      </c>
      <c r="V205" s="42">
        <v>10611.35</v>
      </c>
      <c r="W205" s="124">
        <v>13595.56</v>
      </c>
    </row>
    <row r="206" spans="1:23" x14ac:dyDescent="0.35">
      <c r="A206" s="130" t="s">
        <v>274</v>
      </c>
      <c r="B206" s="42">
        <v>2613.21</v>
      </c>
      <c r="C206" s="42">
        <v>1362.61</v>
      </c>
      <c r="D206" s="45">
        <v>3975.82</v>
      </c>
      <c r="E206" s="42">
        <v>896.76</v>
      </c>
      <c r="F206" s="47">
        <v>106.01</v>
      </c>
      <c r="G206" s="45">
        <v>1002.77</v>
      </c>
      <c r="H206" s="42">
        <v>554.33000000000004</v>
      </c>
      <c r="I206" s="46">
        <v>212</v>
      </c>
      <c r="J206" s="123">
        <v>5744.92</v>
      </c>
      <c r="K206" s="69">
        <v>693.59</v>
      </c>
      <c r="L206" s="107" t="s">
        <v>557</v>
      </c>
      <c r="M206" s="107" t="s">
        <v>557</v>
      </c>
      <c r="N206" s="45">
        <v>1866.92</v>
      </c>
      <c r="O206" s="42">
        <v>985.47</v>
      </c>
      <c r="P206" s="46">
        <v>240.4</v>
      </c>
      <c r="Q206" s="45">
        <v>1225.8699999999999</v>
      </c>
      <c r="R206" s="42">
        <v>1400.78</v>
      </c>
      <c r="S206" s="42">
        <v>2775.36</v>
      </c>
      <c r="T206" s="123">
        <v>7962.53</v>
      </c>
      <c r="U206" s="42">
        <v>2987.36</v>
      </c>
      <c r="V206" s="42">
        <v>10720.08</v>
      </c>
      <c r="W206" s="124">
        <v>13707.44</v>
      </c>
    </row>
    <row r="207" spans="1:23" x14ac:dyDescent="0.35">
      <c r="A207" s="130" t="s">
        <v>275</v>
      </c>
      <c r="B207" s="42">
        <v>2698.72</v>
      </c>
      <c r="C207" s="42">
        <v>1303.24</v>
      </c>
      <c r="D207" s="45">
        <v>4001.96</v>
      </c>
      <c r="E207" s="42">
        <v>1052.52</v>
      </c>
      <c r="F207" s="47">
        <v>112.63</v>
      </c>
      <c r="G207" s="45">
        <v>1165.1500000000001</v>
      </c>
      <c r="H207" s="42">
        <v>604.54999999999995</v>
      </c>
      <c r="I207" s="46">
        <v>212</v>
      </c>
      <c r="J207" s="123">
        <v>5983.66</v>
      </c>
      <c r="K207" s="69">
        <v>789.23</v>
      </c>
      <c r="L207" s="107" t="s">
        <v>557</v>
      </c>
      <c r="M207" s="107" t="s">
        <v>557</v>
      </c>
      <c r="N207" s="45">
        <v>1885.2</v>
      </c>
      <c r="O207" s="42">
        <v>1133.29</v>
      </c>
      <c r="P207" s="46">
        <v>207.32</v>
      </c>
      <c r="Q207" s="45">
        <v>1340.61</v>
      </c>
      <c r="R207" s="42">
        <v>1392.68</v>
      </c>
      <c r="S207" s="42">
        <v>2646.86</v>
      </c>
      <c r="T207" s="123">
        <v>8054.58</v>
      </c>
      <c r="U207" s="42">
        <v>2858.86</v>
      </c>
      <c r="V207" s="42">
        <v>11179.39</v>
      </c>
      <c r="W207" s="124">
        <v>14038.25</v>
      </c>
    </row>
    <row r="208" spans="1:23" x14ac:dyDescent="0.35">
      <c r="A208" s="130" t="s">
        <v>276</v>
      </c>
      <c r="B208" s="42">
        <v>2633.85</v>
      </c>
      <c r="C208" s="42">
        <v>1283.17</v>
      </c>
      <c r="D208" s="45">
        <v>3917.02</v>
      </c>
      <c r="E208" s="42">
        <v>700.11</v>
      </c>
      <c r="F208" s="47">
        <v>117.69</v>
      </c>
      <c r="G208" s="45">
        <v>817.8</v>
      </c>
      <c r="H208" s="42">
        <v>626.87</v>
      </c>
      <c r="I208" s="46">
        <v>212</v>
      </c>
      <c r="J208" s="123">
        <v>5573.69</v>
      </c>
      <c r="K208" s="69">
        <v>801.31</v>
      </c>
      <c r="L208" s="107" t="s">
        <v>557</v>
      </c>
      <c r="M208" s="107" t="s">
        <v>557</v>
      </c>
      <c r="N208" s="45">
        <v>1835.54</v>
      </c>
      <c r="O208" s="42">
        <v>951.07</v>
      </c>
      <c r="P208" s="46">
        <v>164.57</v>
      </c>
      <c r="Q208" s="45">
        <v>1115.6300000000001</v>
      </c>
      <c r="R208" s="42">
        <v>1389.23</v>
      </c>
      <c r="S208" s="42">
        <v>2646.86</v>
      </c>
      <c r="T208" s="123">
        <v>7788.57</v>
      </c>
      <c r="U208" s="42">
        <v>2858.86</v>
      </c>
      <c r="V208" s="42">
        <v>10503.4</v>
      </c>
      <c r="W208" s="124">
        <v>13362.26</v>
      </c>
    </row>
    <row r="209" spans="1:23" x14ac:dyDescent="0.35">
      <c r="A209" s="130" t="s">
        <v>277</v>
      </c>
      <c r="B209" s="42">
        <v>2597.44</v>
      </c>
      <c r="C209" s="42">
        <v>1241.82</v>
      </c>
      <c r="D209" s="45">
        <v>3839.27</v>
      </c>
      <c r="E209" s="42">
        <v>642.47</v>
      </c>
      <c r="F209" s="47">
        <v>125.57</v>
      </c>
      <c r="G209" s="45">
        <v>768.04</v>
      </c>
      <c r="H209" s="42">
        <v>553.52</v>
      </c>
      <c r="I209" s="46">
        <v>151</v>
      </c>
      <c r="J209" s="123">
        <v>5311.83</v>
      </c>
      <c r="K209" s="69">
        <v>643.83000000000004</v>
      </c>
      <c r="L209" s="107" t="s">
        <v>557</v>
      </c>
      <c r="M209" s="107" t="s">
        <v>557</v>
      </c>
      <c r="N209" s="45">
        <v>2091.12</v>
      </c>
      <c r="O209" s="42">
        <v>1041.44</v>
      </c>
      <c r="P209" s="46">
        <v>208.09</v>
      </c>
      <c r="Q209" s="45">
        <v>1249.53</v>
      </c>
      <c r="R209" s="42">
        <v>1387.26</v>
      </c>
      <c r="S209" s="42">
        <v>2260.4499999999998</v>
      </c>
      <c r="T209" s="123">
        <v>7632.18</v>
      </c>
      <c r="U209" s="42">
        <v>2411.4499999999998</v>
      </c>
      <c r="V209" s="42">
        <v>10532.56</v>
      </c>
      <c r="W209" s="124">
        <v>12944.01</v>
      </c>
    </row>
    <row r="210" spans="1:23" x14ac:dyDescent="0.35">
      <c r="A210" s="130" t="s">
        <v>278</v>
      </c>
      <c r="B210" s="42">
        <v>2693.34</v>
      </c>
      <c r="C210" s="42">
        <v>1398.72</v>
      </c>
      <c r="D210" s="45">
        <v>4092.06</v>
      </c>
      <c r="E210" s="42">
        <v>976.55</v>
      </c>
      <c r="F210" s="47">
        <v>103.31</v>
      </c>
      <c r="G210" s="45">
        <v>1079.8599999999999</v>
      </c>
      <c r="H210" s="42">
        <v>788.87</v>
      </c>
      <c r="I210" s="46">
        <v>151</v>
      </c>
      <c r="J210" s="123">
        <v>6111.79</v>
      </c>
      <c r="K210" s="69">
        <v>729.05</v>
      </c>
      <c r="L210" s="107" t="s">
        <v>557</v>
      </c>
      <c r="M210" s="107" t="s">
        <v>557</v>
      </c>
      <c r="N210" s="45">
        <v>2041.56</v>
      </c>
      <c r="O210" s="42">
        <v>1202.47</v>
      </c>
      <c r="P210" s="46">
        <v>237.19</v>
      </c>
      <c r="Q210" s="45">
        <v>1439.67</v>
      </c>
      <c r="R210" s="42">
        <v>1318.01</v>
      </c>
      <c r="S210" s="42">
        <v>2100.4499999999998</v>
      </c>
      <c r="T210" s="123">
        <v>7628.73</v>
      </c>
      <c r="U210" s="42">
        <v>2251.4499999999998</v>
      </c>
      <c r="V210" s="42">
        <v>11489.08</v>
      </c>
      <c r="W210" s="124">
        <v>13740.52</v>
      </c>
    </row>
    <row r="211" spans="1:23" x14ac:dyDescent="0.35">
      <c r="A211" s="130" t="s">
        <v>279</v>
      </c>
      <c r="B211" s="42">
        <v>2521.27</v>
      </c>
      <c r="C211" s="42">
        <v>1368.02</v>
      </c>
      <c r="D211" s="45">
        <v>3889.29</v>
      </c>
      <c r="E211" s="42">
        <v>608.48</v>
      </c>
      <c r="F211" s="47">
        <v>85.6</v>
      </c>
      <c r="G211" s="45">
        <v>694.07</v>
      </c>
      <c r="H211" s="42">
        <v>539.57000000000005</v>
      </c>
      <c r="I211" s="46">
        <v>151</v>
      </c>
      <c r="J211" s="123">
        <v>5273.94</v>
      </c>
      <c r="K211" s="69">
        <v>693.09</v>
      </c>
      <c r="L211" s="107" t="s">
        <v>557</v>
      </c>
      <c r="M211" s="107" t="s">
        <v>557</v>
      </c>
      <c r="N211" s="45">
        <v>1949.29</v>
      </c>
      <c r="O211" s="42">
        <v>1215.8</v>
      </c>
      <c r="P211" s="46">
        <v>237.93</v>
      </c>
      <c r="Q211" s="45">
        <v>1453.74</v>
      </c>
      <c r="R211" s="42">
        <v>1372.62</v>
      </c>
      <c r="S211" s="42">
        <v>2100.4499999999998</v>
      </c>
      <c r="T211" s="123">
        <v>7569.18</v>
      </c>
      <c r="U211" s="42">
        <v>2251.4499999999998</v>
      </c>
      <c r="V211" s="42">
        <v>10591.67</v>
      </c>
      <c r="W211" s="124">
        <v>12843.12</v>
      </c>
    </row>
    <row r="212" spans="1:23" x14ac:dyDescent="0.35">
      <c r="A212" s="130" t="s">
        <v>280</v>
      </c>
      <c r="B212" s="42">
        <v>2585.17</v>
      </c>
      <c r="C212" s="42">
        <v>1255.44</v>
      </c>
      <c r="D212" s="45">
        <v>3840.62</v>
      </c>
      <c r="E212" s="42">
        <v>708.82</v>
      </c>
      <c r="F212" s="47">
        <v>116.78</v>
      </c>
      <c r="G212" s="45">
        <v>825.59</v>
      </c>
      <c r="H212" s="42">
        <v>613.41999999999996</v>
      </c>
      <c r="I212" s="46">
        <v>90</v>
      </c>
      <c r="J212" s="123">
        <v>5369.63</v>
      </c>
      <c r="K212" s="69">
        <v>838.13</v>
      </c>
      <c r="L212" s="107" t="s">
        <v>557</v>
      </c>
      <c r="M212" s="107" t="s">
        <v>557</v>
      </c>
      <c r="N212" s="45">
        <v>2128.7800000000002</v>
      </c>
      <c r="O212" s="42">
        <v>1379.95</v>
      </c>
      <c r="P212" s="46">
        <v>232.69</v>
      </c>
      <c r="Q212" s="45">
        <v>1612.65</v>
      </c>
      <c r="R212" s="42">
        <v>1445.11</v>
      </c>
      <c r="S212" s="42">
        <v>2276.83</v>
      </c>
      <c r="T212" s="123">
        <v>8301.5</v>
      </c>
      <c r="U212" s="42">
        <v>2366.83</v>
      </c>
      <c r="V212" s="42">
        <v>11304.3</v>
      </c>
      <c r="W212" s="124">
        <v>13671.13</v>
      </c>
    </row>
    <row r="213" spans="1:23" x14ac:dyDescent="0.35">
      <c r="A213" s="130" t="s">
        <v>281</v>
      </c>
      <c r="B213" s="42">
        <v>2887.87</v>
      </c>
      <c r="C213" s="42">
        <v>1211.71</v>
      </c>
      <c r="D213" s="45">
        <v>4099.58</v>
      </c>
      <c r="E213" s="42">
        <v>821.77</v>
      </c>
      <c r="F213" s="47">
        <v>93.65</v>
      </c>
      <c r="G213" s="45">
        <v>915.42</v>
      </c>
      <c r="H213" s="42">
        <v>451.23</v>
      </c>
      <c r="I213" s="46">
        <v>90</v>
      </c>
      <c r="J213" s="123">
        <v>5556.22</v>
      </c>
      <c r="K213" s="69">
        <v>841.79</v>
      </c>
      <c r="L213" s="107" t="s">
        <v>557</v>
      </c>
      <c r="M213" s="107" t="s">
        <v>557</v>
      </c>
      <c r="N213" s="45">
        <v>1962.06</v>
      </c>
      <c r="O213" s="42">
        <v>1233.81</v>
      </c>
      <c r="P213" s="46">
        <v>226.04</v>
      </c>
      <c r="Q213" s="45">
        <v>1459.85</v>
      </c>
      <c r="R213" s="42">
        <v>1543.75</v>
      </c>
      <c r="S213" s="42">
        <v>2276.83</v>
      </c>
      <c r="T213" s="123">
        <v>8084.27</v>
      </c>
      <c r="U213" s="42">
        <v>2366.83</v>
      </c>
      <c r="V213" s="42">
        <v>11273.67</v>
      </c>
      <c r="W213" s="124">
        <v>13640.5</v>
      </c>
    </row>
    <row r="214" spans="1:23" x14ac:dyDescent="0.35">
      <c r="A214" s="130" t="s">
        <v>282</v>
      </c>
      <c r="B214" s="42">
        <v>2782.9</v>
      </c>
      <c r="C214" s="42">
        <v>1223.42</v>
      </c>
      <c r="D214" s="45">
        <v>4006.32</v>
      </c>
      <c r="E214" s="42">
        <v>730.7</v>
      </c>
      <c r="F214" s="47">
        <v>130.07</v>
      </c>
      <c r="G214" s="45">
        <v>860.76</v>
      </c>
      <c r="H214" s="42">
        <v>488.18</v>
      </c>
      <c r="I214" s="46">
        <v>90</v>
      </c>
      <c r="J214" s="123">
        <v>5445.26</v>
      </c>
      <c r="K214" s="69">
        <v>726.91</v>
      </c>
      <c r="L214" s="107" t="s">
        <v>557</v>
      </c>
      <c r="M214" s="107" t="s">
        <v>557</v>
      </c>
      <c r="N214" s="45">
        <v>1933.68</v>
      </c>
      <c r="O214" s="42">
        <v>1141.68</v>
      </c>
      <c r="P214" s="46">
        <v>215.47</v>
      </c>
      <c r="Q214" s="45">
        <v>1357.15</v>
      </c>
      <c r="R214" s="42">
        <v>1556.58</v>
      </c>
      <c r="S214" s="42">
        <v>2276.83</v>
      </c>
      <c r="T214" s="123">
        <v>7851.14</v>
      </c>
      <c r="U214" s="42">
        <v>2366.83</v>
      </c>
      <c r="V214" s="42">
        <v>10929.57</v>
      </c>
      <c r="W214" s="124">
        <v>13296.4</v>
      </c>
    </row>
    <row r="215" spans="1:23" x14ac:dyDescent="0.35">
      <c r="A215" s="130" t="s">
        <v>283</v>
      </c>
      <c r="B215" s="42">
        <v>2898.04</v>
      </c>
      <c r="C215" s="42">
        <v>1222.02</v>
      </c>
      <c r="D215" s="45">
        <v>4120.0600000000004</v>
      </c>
      <c r="E215" s="42">
        <v>1012.25</v>
      </c>
      <c r="F215" s="47">
        <v>98.71</v>
      </c>
      <c r="G215" s="45">
        <v>1110.96</v>
      </c>
      <c r="H215" s="42">
        <v>506.29</v>
      </c>
      <c r="I215" s="46">
        <v>247</v>
      </c>
      <c r="J215" s="123">
        <v>5984.31</v>
      </c>
      <c r="K215" s="69">
        <v>832.6</v>
      </c>
      <c r="L215" s="107" t="s">
        <v>557</v>
      </c>
      <c r="M215" s="107" t="s">
        <v>557</v>
      </c>
      <c r="N215" s="45">
        <v>2093.09</v>
      </c>
      <c r="O215" s="42">
        <v>984.07</v>
      </c>
      <c r="P215" s="46">
        <v>181.02</v>
      </c>
      <c r="Q215" s="45">
        <v>1165.0899999999999</v>
      </c>
      <c r="R215" s="42">
        <v>1472.56</v>
      </c>
      <c r="S215" s="42">
        <v>2392.9699999999998</v>
      </c>
      <c r="T215" s="123">
        <v>7956.31</v>
      </c>
      <c r="U215" s="42">
        <v>2639.97</v>
      </c>
      <c r="V215" s="42">
        <v>11300.65</v>
      </c>
      <c r="W215" s="124">
        <v>13940.62</v>
      </c>
    </row>
    <row r="216" spans="1:23" x14ac:dyDescent="0.35">
      <c r="A216" s="130" t="s">
        <v>284</v>
      </c>
      <c r="B216" s="42">
        <v>2913.38</v>
      </c>
      <c r="C216" s="42">
        <v>1252.48</v>
      </c>
      <c r="D216" s="45">
        <v>4165.8599999999997</v>
      </c>
      <c r="E216" s="42">
        <v>1003.57</v>
      </c>
      <c r="F216" s="47">
        <v>128.5</v>
      </c>
      <c r="G216" s="45">
        <v>1132.07</v>
      </c>
      <c r="H216" s="42">
        <v>492.07</v>
      </c>
      <c r="I216" s="46">
        <v>247</v>
      </c>
      <c r="J216" s="123">
        <v>6037.01</v>
      </c>
      <c r="K216" s="69">
        <v>773.66</v>
      </c>
      <c r="L216" s="107" t="s">
        <v>557</v>
      </c>
      <c r="M216" s="107" t="s">
        <v>557</v>
      </c>
      <c r="N216" s="45">
        <v>1996.85</v>
      </c>
      <c r="O216" s="42">
        <v>878.21</v>
      </c>
      <c r="P216" s="46">
        <v>198.45</v>
      </c>
      <c r="Q216" s="45">
        <v>1076.6500000000001</v>
      </c>
      <c r="R216" s="42">
        <v>1374.48</v>
      </c>
      <c r="S216" s="42">
        <v>2430.5700000000002</v>
      </c>
      <c r="T216" s="123">
        <v>7652.22</v>
      </c>
      <c r="U216" s="42">
        <v>2677.57</v>
      </c>
      <c r="V216" s="42">
        <v>11011.65</v>
      </c>
      <c r="W216" s="124">
        <v>13689.22</v>
      </c>
    </row>
    <row r="217" spans="1:23" x14ac:dyDescent="0.35">
      <c r="A217" s="130" t="s">
        <v>285</v>
      </c>
      <c r="B217" s="42">
        <v>2515.63</v>
      </c>
      <c r="C217" s="42">
        <v>1309.83</v>
      </c>
      <c r="D217" s="45">
        <v>3825.46</v>
      </c>
      <c r="E217" s="42">
        <v>1164.98</v>
      </c>
      <c r="F217" s="47">
        <v>83.47</v>
      </c>
      <c r="G217" s="45">
        <v>1248.45</v>
      </c>
      <c r="H217" s="42">
        <v>521.98</v>
      </c>
      <c r="I217" s="46">
        <v>247</v>
      </c>
      <c r="J217" s="123">
        <v>5842.89</v>
      </c>
      <c r="K217" s="69">
        <v>743.4</v>
      </c>
      <c r="L217" s="107" t="s">
        <v>557</v>
      </c>
      <c r="M217" s="107" t="s">
        <v>557</v>
      </c>
      <c r="N217" s="45">
        <v>1958.29</v>
      </c>
      <c r="O217" s="42">
        <v>1004.62</v>
      </c>
      <c r="P217" s="46">
        <v>166.01</v>
      </c>
      <c r="Q217" s="45">
        <v>1170.6400000000001</v>
      </c>
      <c r="R217" s="42">
        <v>1444.11</v>
      </c>
      <c r="S217" s="42">
        <v>2430.5700000000002</v>
      </c>
      <c r="T217" s="123">
        <v>7747</v>
      </c>
      <c r="U217" s="42">
        <v>2677.57</v>
      </c>
      <c r="V217" s="42">
        <v>10912.32</v>
      </c>
      <c r="W217" s="124">
        <v>13589.89</v>
      </c>
    </row>
    <row r="218" spans="1:23" x14ac:dyDescent="0.35">
      <c r="A218" s="130" t="s">
        <v>286</v>
      </c>
      <c r="B218" s="42">
        <v>2790</v>
      </c>
      <c r="C218" s="42">
        <v>1136.17</v>
      </c>
      <c r="D218" s="45">
        <v>3926.18</v>
      </c>
      <c r="E218" s="42">
        <v>1093.46</v>
      </c>
      <c r="F218" s="47">
        <v>85.04</v>
      </c>
      <c r="G218" s="45">
        <v>1178.5</v>
      </c>
      <c r="H218" s="42">
        <v>516.48</v>
      </c>
      <c r="I218" s="46">
        <v>245</v>
      </c>
      <c r="J218" s="123">
        <v>5866.16</v>
      </c>
      <c r="K218" s="69">
        <v>614.57000000000005</v>
      </c>
      <c r="L218" s="107" t="s">
        <v>557</v>
      </c>
      <c r="M218" s="107" t="s">
        <v>557</v>
      </c>
      <c r="N218" s="45">
        <v>1642.28</v>
      </c>
      <c r="O218" s="42">
        <v>1178.6400000000001</v>
      </c>
      <c r="P218" s="46">
        <v>195.59</v>
      </c>
      <c r="Q218" s="45">
        <v>1374.24</v>
      </c>
      <c r="R218" s="42">
        <v>1425.73</v>
      </c>
      <c r="S218" s="42">
        <v>2447.62</v>
      </c>
      <c r="T218" s="123">
        <v>7504.43</v>
      </c>
      <c r="U218" s="42">
        <v>2692.62</v>
      </c>
      <c r="V218" s="42">
        <v>10677.97</v>
      </c>
      <c r="W218" s="124">
        <v>13370.59</v>
      </c>
    </row>
    <row r="219" spans="1:23" x14ac:dyDescent="0.35">
      <c r="A219" s="130" t="s">
        <v>287</v>
      </c>
      <c r="B219" s="42">
        <v>2936.86</v>
      </c>
      <c r="C219" s="42">
        <v>998.91</v>
      </c>
      <c r="D219" s="45">
        <v>3935.76</v>
      </c>
      <c r="E219" s="42">
        <v>1034.42</v>
      </c>
      <c r="F219" s="47">
        <v>79.59</v>
      </c>
      <c r="G219" s="45">
        <v>1114.01</v>
      </c>
      <c r="H219" s="42">
        <v>633.63</v>
      </c>
      <c r="I219" s="46">
        <v>245</v>
      </c>
      <c r="J219" s="123">
        <v>5928.41</v>
      </c>
      <c r="K219" s="69">
        <v>608.75</v>
      </c>
      <c r="L219" s="107" t="s">
        <v>557</v>
      </c>
      <c r="M219" s="107" t="s">
        <v>557</v>
      </c>
      <c r="N219" s="45">
        <v>1788.05</v>
      </c>
      <c r="O219" s="42">
        <v>1185.45</v>
      </c>
      <c r="P219" s="46">
        <v>172.07</v>
      </c>
      <c r="Q219" s="45">
        <v>1357.52</v>
      </c>
      <c r="R219" s="42">
        <v>1458.94</v>
      </c>
      <c r="S219" s="42">
        <v>2447.62</v>
      </c>
      <c r="T219" s="123">
        <v>7660.88</v>
      </c>
      <c r="U219" s="42">
        <v>2692.62</v>
      </c>
      <c r="V219" s="42">
        <v>10896.67</v>
      </c>
      <c r="W219" s="124">
        <v>13589.29</v>
      </c>
    </row>
    <row r="220" spans="1:23" x14ac:dyDescent="0.35">
      <c r="A220" s="130" t="s">
        <v>288</v>
      </c>
      <c r="B220" s="42">
        <v>2340.58</v>
      </c>
      <c r="C220" s="42">
        <v>1003.63</v>
      </c>
      <c r="D220" s="45">
        <v>3344.21</v>
      </c>
      <c r="E220" s="42">
        <v>922.44</v>
      </c>
      <c r="F220" s="47">
        <v>65.58</v>
      </c>
      <c r="G220" s="45">
        <v>988.03</v>
      </c>
      <c r="H220" s="42">
        <v>455.57</v>
      </c>
      <c r="I220" s="46">
        <v>245</v>
      </c>
      <c r="J220" s="123">
        <v>5032.8</v>
      </c>
      <c r="K220" s="69">
        <v>687.1</v>
      </c>
      <c r="L220" s="107" t="s">
        <v>557</v>
      </c>
      <c r="M220" s="107" t="s">
        <v>557</v>
      </c>
      <c r="N220" s="45">
        <v>1954.46</v>
      </c>
      <c r="O220" s="42">
        <v>1021.38</v>
      </c>
      <c r="P220" s="46">
        <v>171.54</v>
      </c>
      <c r="Q220" s="45">
        <v>1192.92</v>
      </c>
      <c r="R220" s="42">
        <v>1473.47</v>
      </c>
      <c r="S220" s="42">
        <v>2447.62</v>
      </c>
      <c r="T220" s="123">
        <v>7755.56</v>
      </c>
      <c r="U220" s="42">
        <v>2692.62</v>
      </c>
      <c r="V220" s="42">
        <v>10095.74</v>
      </c>
      <c r="W220" s="124">
        <v>12788.36</v>
      </c>
    </row>
    <row r="221" spans="1:23" x14ac:dyDescent="0.35">
      <c r="A221" s="130" t="s">
        <v>289</v>
      </c>
      <c r="B221" s="42">
        <v>2535.0300000000002</v>
      </c>
      <c r="C221" s="42">
        <v>1036.48</v>
      </c>
      <c r="D221" s="45">
        <v>3571.52</v>
      </c>
      <c r="E221" s="42">
        <v>912.65</v>
      </c>
      <c r="F221" s="47">
        <v>106.06</v>
      </c>
      <c r="G221" s="45">
        <v>1018.71</v>
      </c>
      <c r="H221" s="42">
        <v>524.38</v>
      </c>
      <c r="I221" s="46">
        <v>195</v>
      </c>
      <c r="J221" s="123">
        <v>5309.61</v>
      </c>
      <c r="K221" s="69">
        <v>576.96</v>
      </c>
      <c r="L221" s="107" t="s">
        <v>557</v>
      </c>
      <c r="M221" s="107" t="s">
        <v>557</v>
      </c>
      <c r="N221" s="45">
        <v>1786.34</v>
      </c>
      <c r="O221" s="42">
        <v>1100.43</v>
      </c>
      <c r="P221" s="46">
        <v>162.94999999999999</v>
      </c>
      <c r="Q221" s="45">
        <v>1263.3800000000001</v>
      </c>
      <c r="R221" s="42">
        <v>1260.42</v>
      </c>
      <c r="S221" s="42">
        <v>2440.5500000000002</v>
      </c>
      <c r="T221" s="123">
        <v>7327.65</v>
      </c>
      <c r="U221" s="42">
        <v>2635.55</v>
      </c>
      <c r="V221" s="42">
        <v>10001.709999999999</v>
      </c>
      <c r="W221" s="124">
        <v>12637.25</v>
      </c>
    </row>
    <row r="222" spans="1:23" x14ac:dyDescent="0.35">
      <c r="A222" s="130" t="s">
        <v>290</v>
      </c>
      <c r="B222" s="42">
        <v>3097.04</v>
      </c>
      <c r="C222" s="42">
        <v>1271.31</v>
      </c>
      <c r="D222" s="45">
        <v>4368.3500000000004</v>
      </c>
      <c r="E222" s="42">
        <v>1417.47</v>
      </c>
      <c r="F222" s="47">
        <v>102.64</v>
      </c>
      <c r="G222" s="45">
        <v>1520.11</v>
      </c>
      <c r="H222" s="42">
        <v>470.22</v>
      </c>
      <c r="I222" s="46">
        <v>195</v>
      </c>
      <c r="J222" s="123">
        <v>6553.69</v>
      </c>
      <c r="K222" s="69">
        <v>606.22</v>
      </c>
      <c r="L222" s="107" t="s">
        <v>557</v>
      </c>
      <c r="M222" s="107" t="s">
        <v>557</v>
      </c>
      <c r="N222" s="45">
        <v>1702.72</v>
      </c>
      <c r="O222" s="42">
        <v>1131</v>
      </c>
      <c r="P222" s="46">
        <v>240.17</v>
      </c>
      <c r="Q222" s="45">
        <v>1371.16</v>
      </c>
      <c r="R222" s="42">
        <v>1308.3499999999999</v>
      </c>
      <c r="S222" s="42">
        <v>2440.5500000000002</v>
      </c>
      <c r="T222" s="123">
        <v>7428.99</v>
      </c>
      <c r="U222" s="42">
        <v>2635.55</v>
      </c>
      <c r="V222" s="42">
        <v>11347.13</v>
      </c>
      <c r="W222" s="124">
        <v>13982.68</v>
      </c>
    </row>
    <row r="223" spans="1:23" x14ac:dyDescent="0.35">
      <c r="A223" s="130" t="s">
        <v>291</v>
      </c>
      <c r="B223" s="42">
        <v>2656.85</v>
      </c>
      <c r="C223" s="42">
        <v>1171.71</v>
      </c>
      <c r="D223" s="45">
        <v>3828.56</v>
      </c>
      <c r="E223" s="42">
        <v>1070.79</v>
      </c>
      <c r="F223" s="47">
        <v>122.9</v>
      </c>
      <c r="G223" s="45">
        <v>1193.69</v>
      </c>
      <c r="H223" s="42">
        <v>472.96</v>
      </c>
      <c r="I223" s="46">
        <v>195</v>
      </c>
      <c r="J223" s="123">
        <v>5690.21</v>
      </c>
      <c r="K223" s="69">
        <v>599.58000000000004</v>
      </c>
      <c r="L223" s="107" t="s">
        <v>557</v>
      </c>
      <c r="M223" s="107" t="s">
        <v>557</v>
      </c>
      <c r="N223" s="45">
        <v>1931.3</v>
      </c>
      <c r="O223" s="42">
        <v>1228.58</v>
      </c>
      <c r="P223" s="46">
        <v>198.4</v>
      </c>
      <c r="Q223" s="45">
        <v>1426.98</v>
      </c>
      <c r="R223" s="42">
        <v>1336.6</v>
      </c>
      <c r="S223" s="42">
        <v>2440.5500000000002</v>
      </c>
      <c r="T223" s="123">
        <v>7735.01</v>
      </c>
      <c r="U223" s="42">
        <v>2635.55</v>
      </c>
      <c r="V223" s="42">
        <v>10789.67</v>
      </c>
      <c r="W223" s="124">
        <v>13425.22</v>
      </c>
    </row>
    <row r="224" spans="1:23" x14ac:dyDescent="0.35">
      <c r="A224" s="130" t="s">
        <v>292</v>
      </c>
      <c r="B224" s="42">
        <v>2238.12</v>
      </c>
      <c r="C224" s="42">
        <v>1058.31</v>
      </c>
      <c r="D224" s="45">
        <v>3296.44</v>
      </c>
      <c r="E224" s="42">
        <v>1244.21</v>
      </c>
      <c r="F224" s="47">
        <v>92.01</v>
      </c>
      <c r="G224" s="45">
        <v>1336.22</v>
      </c>
      <c r="H224" s="42">
        <v>698.67</v>
      </c>
      <c r="I224" s="46">
        <v>1561.5</v>
      </c>
      <c r="J224" s="123">
        <v>6892.83</v>
      </c>
      <c r="K224" s="69">
        <v>963.26</v>
      </c>
      <c r="L224" s="46">
        <v>1399.62</v>
      </c>
      <c r="M224" s="46">
        <v>527.09</v>
      </c>
      <c r="N224" s="45">
        <v>1926.71</v>
      </c>
      <c r="O224" s="42">
        <v>1092.8499999999999</v>
      </c>
      <c r="P224" s="46">
        <v>227.34</v>
      </c>
      <c r="Q224" s="45">
        <v>1320.19</v>
      </c>
      <c r="R224" s="42">
        <v>1454.03</v>
      </c>
      <c r="S224" s="42">
        <v>1741.83</v>
      </c>
      <c r="T224" s="123">
        <v>7406.02</v>
      </c>
      <c r="U224" s="42">
        <v>3303.33</v>
      </c>
      <c r="V224" s="42">
        <v>10995.52</v>
      </c>
      <c r="W224" s="124">
        <v>14298.85</v>
      </c>
    </row>
    <row r="225" spans="1:23" x14ac:dyDescent="0.35">
      <c r="A225" s="130" t="s">
        <v>293</v>
      </c>
      <c r="B225" s="42">
        <v>2665.57</v>
      </c>
      <c r="C225" s="42">
        <v>1170.33</v>
      </c>
      <c r="D225" s="45">
        <v>3835.9</v>
      </c>
      <c r="E225" s="42">
        <v>916.86</v>
      </c>
      <c r="F225" s="47">
        <v>110.4</v>
      </c>
      <c r="G225" s="45">
        <v>1027.26</v>
      </c>
      <c r="H225" s="42">
        <v>506.24</v>
      </c>
      <c r="I225" s="46">
        <v>1561.5</v>
      </c>
      <c r="J225" s="123">
        <v>6930.9</v>
      </c>
      <c r="K225" s="69">
        <v>1045.17</v>
      </c>
      <c r="L225" s="46">
        <v>1148.01</v>
      </c>
      <c r="M225" s="46">
        <v>556.69000000000005</v>
      </c>
      <c r="N225" s="45">
        <v>1704.7</v>
      </c>
      <c r="O225" s="42">
        <v>1048.6199999999999</v>
      </c>
      <c r="P225" s="46">
        <v>242.04</v>
      </c>
      <c r="Q225" s="45">
        <v>1290.6600000000001</v>
      </c>
      <c r="R225" s="42">
        <v>1332.29</v>
      </c>
      <c r="S225" s="42">
        <v>1826.83</v>
      </c>
      <c r="T225" s="123">
        <v>7199.66</v>
      </c>
      <c r="U225" s="42">
        <v>3388.33</v>
      </c>
      <c r="V225" s="42">
        <v>10742.22</v>
      </c>
      <c r="W225" s="124">
        <v>14130.56</v>
      </c>
    </row>
    <row r="226" spans="1:23" x14ac:dyDescent="0.35">
      <c r="A226" s="130" t="s">
        <v>294</v>
      </c>
      <c r="B226" s="42">
        <v>2549.6</v>
      </c>
      <c r="C226" s="42">
        <v>1038.81</v>
      </c>
      <c r="D226" s="45">
        <v>3588.41</v>
      </c>
      <c r="E226" s="42">
        <v>887.32</v>
      </c>
      <c r="F226" s="47">
        <v>77.52</v>
      </c>
      <c r="G226" s="45">
        <v>964.84</v>
      </c>
      <c r="H226" s="42">
        <v>392.07</v>
      </c>
      <c r="I226" s="46">
        <v>1561.5</v>
      </c>
      <c r="J226" s="123">
        <v>6506.82</v>
      </c>
      <c r="K226" s="69">
        <v>1072.95</v>
      </c>
      <c r="L226" s="46">
        <v>1168.94</v>
      </c>
      <c r="M226" s="46">
        <v>535.12</v>
      </c>
      <c r="N226" s="45">
        <v>1704.06</v>
      </c>
      <c r="O226" s="42">
        <v>987.85</v>
      </c>
      <c r="P226" s="46">
        <v>115.3</v>
      </c>
      <c r="Q226" s="45">
        <v>1103.1500000000001</v>
      </c>
      <c r="R226" s="42">
        <v>1452.63</v>
      </c>
      <c r="S226" s="42">
        <v>1826.83</v>
      </c>
      <c r="T226" s="123">
        <v>7159.61</v>
      </c>
      <c r="U226" s="42">
        <v>3388.33</v>
      </c>
      <c r="V226" s="42">
        <v>10278.09</v>
      </c>
      <c r="W226" s="124">
        <v>13666.43</v>
      </c>
    </row>
    <row r="227" spans="1:23" x14ac:dyDescent="0.35">
      <c r="A227" s="130" t="s">
        <v>295</v>
      </c>
      <c r="B227" s="42">
        <v>2950.41</v>
      </c>
      <c r="C227" s="42">
        <v>981.81</v>
      </c>
      <c r="D227" s="45">
        <v>3932.22</v>
      </c>
      <c r="E227" s="42">
        <v>934.7</v>
      </c>
      <c r="F227" s="47">
        <v>108.63</v>
      </c>
      <c r="G227" s="45">
        <v>1043.33</v>
      </c>
      <c r="H227" s="42">
        <v>537.79999999999995</v>
      </c>
      <c r="I227" s="46">
        <v>1685.05</v>
      </c>
      <c r="J227" s="123">
        <v>7198.41</v>
      </c>
      <c r="K227" s="69">
        <v>1079.76</v>
      </c>
      <c r="L227" s="46">
        <v>1129.1199999999999</v>
      </c>
      <c r="M227" s="46">
        <v>557.05999999999995</v>
      </c>
      <c r="N227" s="45">
        <v>1686.19</v>
      </c>
      <c r="O227" s="42">
        <v>905.05</v>
      </c>
      <c r="P227" s="46">
        <v>142.16</v>
      </c>
      <c r="Q227" s="45">
        <v>1047.22</v>
      </c>
      <c r="R227" s="42">
        <v>1499.82</v>
      </c>
      <c r="S227" s="42">
        <v>2039.21</v>
      </c>
      <c r="T227" s="123">
        <v>7352.19</v>
      </c>
      <c r="U227" s="42">
        <v>3724.26</v>
      </c>
      <c r="V227" s="42">
        <v>10826.34</v>
      </c>
      <c r="W227" s="124">
        <v>14550.59</v>
      </c>
    </row>
    <row r="228" spans="1:23" x14ac:dyDescent="0.35">
      <c r="A228" s="130" t="s">
        <v>296</v>
      </c>
      <c r="B228" s="42">
        <v>2978.28</v>
      </c>
      <c r="C228" s="42">
        <v>979.04</v>
      </c>
      <c r="D228" s="45">
        <v>3957.31</v>
      </c>
      <c r="E228" s="42">
        <v>1100.1500000000001</v>
      </c>
      <c r="F228" s="47">
        <v>94.02</v>
      </c>
      <c r="G228" s="45">
        <v>1194.17</v>
      </c>
      <c r="H228" s="42">
        <v>501.71</v>
      </c>
      <c r="I228" s="46">
        <v>1750.05</v>
      </c>
      <c r="J228" s="123">
        <v>7403.24</v>
      </c>
      <c r="K228" s="69">
        <v>1012.89</v>
      </c>
      <c r="L228" s="46">
        <v>1113.8699999999999</v>
      </c>
      <c r="M228" s="46">
        <v>583.69000000000005</v>
      </c>
      <c r="N228" s="45">
        <v>1697.56</v>
      </c>
      <c r="O228" s="42">
        <v>927.2</v>
      </c>
      <c r="P228" s="46">
        <v>178.3</v>
      </c>
      <c r="Q228" s="45">
        <v>1105.5</v>
      </c>
      <c r="R228" s="42">
        <v>1316.44</v>
      </c>
      <c r="S228" s="42">
        <v>1974.21</v>
      </c>
      <c r="T228" s="123">
        <v>7106.59</v>
      </c>
      <c r="U228" s="42">
        <v>3724.26</v>
      </c>
      <c r="V228" s="42">
        <v>10785.57</v>
      </c>
      <c r="W228" s="124">
        <v>14509.83</v>
      </c>
    </row>
    <row r="229" spans="1:23" x14ac:dyDescent="0.35">
      <c r="A229" s="130" t="s">
        <v>297</v>
      </c>
      <c r="B229" s="42">
        <v>2718.53</v>
      </c>
      <c r="C229" s="42">
        <v>1124.04</v>
      </c>
      <c r="D229" s="45">
        <v>3842.56</v>
      </c>
      <c r="E229" s="42">
        <v>1183.6099999999999</v>
      </c>
      <c r="F229" s="47">
        <v>90.25</v>
      </c>
      <c r="G229" s="45">
        <v>1273.8599999999999</v>
      </c>
      <c r="H229" s="42">
        <v>508.24</v>
      </c>
      <c r="I229" s="46">
        <v>1719.05</v>
      </c>
      <c r="J229" s="123">
        <v>7343.72</v>
      </c>
      <c r="K229" s="69">
        <v>986.82</v>
      </c>
      <c r="L229" s="46">
        <v>1188.53</v>
      </c>
      <c r="M229" s="46">
        <v>445.42</v>
      </c>
      <c r="N229" s="45">
        <v>1633.95</v>
      </c>
      <c r="O229" s="42">
        <v>1020.14</v>
      </c>
      <c r="P229" s="46">
        <v>214.67</v>
      </c>
      <c r="Q229" s="45">
        <v>1234.81</v>
      </c>
      <c r="R229" s="42">
        <v>1352.32</v>
      </c>
      <c r="S229" s="42">
        <v>2005.21</v>
      </c>
      <c r="T229" s="123">
        <v>7213.1</v>
      </c>
      <c r="U229" s="42">
        <v>3724.26</v>
      </c>
      <c r="V229" s="42">
        <v>10832.57</v>
      </c>
      <c r="W229" s="124">
        <v>14556.82</v>
      </c>
    </row>
    <row r="230" spans="1:23" x14ac:dyDescent="0.35">
      <c r="A230" s="130" t="s">
        <v>298</v>
      </c>
      <c r="B230" s="42">
        <v>2480.5300000000002</v>
      </c>
      <c r="C230" s="42">
        <v>1006.44</v>
      </c>
      <c r="D230" s="45">
        <v>3486.97</v>
      </c>
      <c r="E230" s="42">
        <v>970.02</v>
      </c>
      <c r="F230" s="47">
        <v>104.05</v>
      </c>
      <c r="G230" s="45">
        <v>1074.07</v>
      </c>
      <c r="H230" s="42">
        <v>470.8</v>
      </c>
      <c r="I230" s="46">
        <v>1932</v>
      </c>
      <c r="J230" s="123">
        <v>6963.84</v>
      </c>
      <c r="K230" s="69">
        <v>926.69</v>
      </c>
      <c r="L230" s="46">
        <v>1276.51</v>
      </c>
      <c r="M230" s="46">
        <v>418.48</v>
      </c>
      <c r="N230" s="45">
        <v>1694.99</v>
      </c>
      <c r="O230" s="42">
        <v>1098.97</v>
      </c>
      <c r="P230" s="46">
        <v>205.21</v>
      </c>
      <c r="Q230" s="45">
        <v>1304.17</v>
      </c>
      <c r="R230" s="42">
        <v>1269.67</v>
      </c>
      <c r="S230" s="42">
        <v>1652.24</v>
      </c>
      <c r="T230" s="123">
        <v>6847.76</v>
      </c>
      <c r="U230" s="42">
        <v>3584.24</v>
      </c>
      <c r="V230" s="42">
        <v>10227.370000000001</v>
      </c>
      <c r="W230" s="124">
        <v>13811.61</v>
      </c>
    </row>
    <row r="231" spans="1:23" x14ac:dyDescent="0.35">
      <c r="A231" s="130" t="s">
        <v>299</v>
      </c>
      <c r="B231" s="42">
        <v>2183.2199999999998</v>
      </c>
      <c r="C231" s="42">
        <v>1108.9000000000001</v>
      </c>
      <c r="D231" s="45">
        <v>3292.12</v>
      </c>
      <c r="E231" s="42">
        <v>871.76</v>
      </c>
      <c r="F231" s="47">
        <v>89.52</v>
      </c>
      <c r="G231" s="45">
        <v>961.28</v>
      </c>
      <c r="H231" s="42">
        <v>457.84</v>
      </c>
      <c r="I231" s="46">
        <v>1973</v>
      </c>
      <c r="J231" s="123">
        <v>6684.24</v>
      </c>
      <c r="K231" s="69">
        <v>1001.21</v>
      </c>
      <c r="L231" s="46">
        <v>1256.33</v>
      </c>
      <c r="M231" s="46">
        <v>395.99</v>
      </c>
      <c r="N231" s="45">
        <v>1652.33</v>
      </c>
      <c r="O231" s="42">
        <v>1192.6300000000001</v>
      </c>
      <c r="P231" s="46">
        <v>209.17</v>
      </c>
      <c r="Q231" s="45">
        <v>1401.79</v>
      </c>
      <c r="R231" s="42">
        <v>1350.95</v>
      </c>
      <c r="S231" s="42">
        <v>1734.24</v>
      </c>
      <c r="T231" s="123">
        <v>7140.52</v>
      </c>
      <c r="U231" s="42">
        <v>3707.24</v>
      </c>
      <c r="V231" s="42">
        <v>10117.52</v>
      </c>
      <c r="W231" s="124">
        <v>13824.76</v>
      </c>
    </row>
    <row r="232" spans="1:23" x14ac:dyDescent="0.35">
      <c r="A232" s="130" t="s">
        <v>300</v>
      </c>
      <c r="B232" s="42">
        <v>2297.86</v>
      </c>
      <c r="C232" s="42">
        <v>1015.88</v>
      </c>
      <c r="D232" s="45">
        <v>3313.74</v>
      </c>
      <c r="E232" s="42">
        <v>923.93</v>
      </c>
      <c r="F232" s="47">
        <v>96.5</v>
      </c>
      <c r="G232" s="45">
        <v>1020.44</v>
      </c>
      <c r="H232" s="42">
        <v>472.95</v>
      </c>
      <c r="I232" s="46">
        <v>1943</v>
      </c>
      <c r="J232" s="123">
        <v>6750.13</v>
      </c>
      <c r="K232" s="69">
        <v>1015.42</v>
      </c>
      <c r="L232" s="46">
        <v>1250.32</v>
      </c>
      <c r="M232" s="46">
        <v>390.84</v>
      </c>
      <c r="N232" s="45">
        <v>1641.16</v>
      </c>
      <c r="O232" s="42">
        <v>1076.42</v>
      </c>
      <c r="P232" s="46">
        <v>199.18</v>
      </c>
      <c r="Q232" s="45">
        <v>1275.5999999999999</v>
      </c>
      <c r="R232" s="42">
        <v>1273.1099999999999</v>
      </c>
      <c r="S232" s="42">
        <v>1841.24</v>
      </c>
      <c r="T232" s="123">
        <v>7046.54</v>
      </c>
      <c r="U232" s="42">
        <v>3784.24</v>
      </c>
      <c r="V232" s="42">
        <v>10012.43</v>
      </c>
      <c r="W232" s="124">
        <v>13796.67</v>
      </c>
    </row>
    <row r="233" spans="1:23" x14ac:dyDescent="0.35">
      <c r="A233" s="130" t="s">
        <v>301</v>
      </c>
      <c r="B233" s="42">
        <v>2425.27</v>
      </c>
      <c r="C233" s="42">
        <v>1034.0999999999999</v>
      </c>
      <c r="D233" s="45">
        <v>3459.37</v>
      </c>
      <c r="E233" s="42">
        <v>825.12</v>
      </c>
      <c r="F233" s="47">
        <v>87.75</v>
      </c>
      <c r="G233" s="45">
        <v>912.87</v>
      </c>
      <c r="H233" s="42">
        <v>519.99</v>
      </c>
      <c r="I233" s="46">
        <v>1449.29</v>
      </c>
      <c r="J233" s="123">
        <v>6341.52</v>
      </c>
      <c r="K233" s="69">
        <v>959.94</v>
      </c>
      <c r="L233" s="46">
        <v>1179.78</v>
      </c>
      <c r="M233" s="46">
        <v>376.11</v>
      </c>
      <c r="N233" s="45">
        <v>1555.89</v>
      </c>
      <c r="O233" s="42">
        <v>1043.6099999999999</v>
      </c>
      <c r="P233" s="46">
        <v>248.13</v>
      </c>
      <c r="Q233" s="45">
        <v>1291.74</v>
      </c>
      <c r="R233" s="42">
        <v>1266.73</v>
      </c>
      <c r="S233" s="42">
        <v>2435.09</v>
      </c>
      <c r="T233" s="123">
        <v>7509.38</v>
      </c>
      <c r="U233" s="42">
        <v>3884.37</v>
      </c>
      <c r="V233" s="42">
        <v>9966.5300000000007</v>
      </c>
      <c r="W233" s="124">
        <v>13850.91</v>
      </c>
    </row>
    <row r="234" spans="1:23" x14ac:dyDescent="0.35">
      <c r="A234" s="130" t="s">
        <v>302</v>
      </c>
      <c r="B234" s="42">
        <v>2594.8200000000002</v>
      </c>
      <c r="C234" s="42">
        <v>1019.08</v>
      </c>
      <c r="D234" s="45">
        <v>3613.9</v>
      </c>
      <c r="E234" s="42">
        <v>586</v>
      </c>
      <c r="F234" s="47">
        <v>74.290000000000006</v>
      </c>
      <c r="G234" s="45">
        <v>660.29</v>
      </c>
      <c r="H234" s="42">
        <v>544.49</v>
      </c>
      <c r="I234" s="46">
        <v>1479.28</v>
      </c>
      <c r="J234" s="123">
        <v>6297.96</v>
      </c>
      <c r="K234" s="69">
        <v>929.94</v>
      </c>
      <c r="L234" s="46">
        <v>1208.79</v>
      </c>
      <c r="M234" s="46">
        <v>381.19</v>
      </c>
      <c r="N234" s="45">
        <v>1589.98</v>
      </c>
      <c r="O234" s="42">
        <v>1170.08</v>
      </c>
      <c r="P234" s="46">
        <v>235.4</v>
      </c>
      <c r="Q234" s="45">
        <v>1405.48</v>
      </c>
      <c r="R234" s="42">
        <v>1174.3399999999999</v>
      </c>
      <c r="S234" s="42">
        <v>2422.09</v>
      </c>
      <c r="T234" s="123">
        <v>7521.82</v>
      </c>
      <c r="U234" s="42">
        <v>3901.37</v>
      </c>
      <c r="V234" s="42">
        <v>9918.41</v>
      </c>
      <c r="W234" s="124">
        <v>13819.78</v>
      </c>
    </row>
    <row r="235" spans="1:23" x14ac:dyDescent="0.35">
      <c r="A235" s="130" t="s">
        <v>303</v>
      </c>
      <c r="B235" s="42">
        <v>2575.4499999999998</v>
      </c>
      <c r="C235" s="42">
        <v>1017.02</v>
      </c>
      <c r="D235" s="45">
        <v>3592.47</v>
      </c>
      <c r="E235" s="42">
        <v>999.92</v>
      </c>
      <c r="F235" s="47">
        <v>102.52</v>
      </c>
      <c r="G235" s="45">
        <v>1102.44</v>
      </c>
      <c r="H235" s="42">
        <v>512.54</v>
      </c>
      <c r="I235" s="46">
        <v>1469.29</v>
      </c>
      <c r="J235" s="123">
        <v>6676.73</v>
      </c>
      <c r="K235" s="69">
        <v>1041.1099999999999</v>
      </c>
      <c r="L235" s="46">
        <v>1153.95</v>
      </c>
      <c r="M235" s="46">
        <v>385.33</v>
      </c>
      <c r="N235" s="45">
        <v>1539.29</v>
      </c>
      <c r="O235" s="42">
        <v>1140.54</v>
      </c>
      <c r="P235" s="46">
        <v>278.75</v>
      </c>
      <c r="Q235" s="45">
        <v>1419.29</v>
      </c>
      <c r="R235" s="42">
        <v>1096.44</v>
      </c>
      <c r="S235" s="42">
        <v>2432.09</v>
      </c>
      <c r="T235" s="123">
        <v>7528.21</v>
      </c>
      <c r="U235" s="42">
        <v>3901.37</v>
      </c>
      <c r="V235" s="42">
        <v>10303.58</v>
      </c>
      <c r="W235" s="124">
        <v>14204.95</v>
      </c>
    </row>
    <row r="236" spans="1:23" x14ac:dyDescent="0.35">
      <c r="A236" s="130" t="s">
        <v>304</v>
      </c>
      <c r="B236" s="42">
        <v>2338.16</v>
      </c>
      <c r="C236" s="42">
        <v>997.98</v>
      </c>
      <c r="D236" s="45">
        <v>3336.14</v>
      </c>
      <c r="E236" s="42">
        <v>948.15</v>
      </c>
      <c r="F236" s="47">
        <v>85.54</v>
      </c>
      <c r="G236" s="45">
        <v>1033.69</v>
      </c>
      <c r="H236" s="42">
        <v>581.46</v>
      </c>
      <c r="I236" s="46">
        <v>1980.3</v>
      </c>
      <c r="J236" s="123">
        <v>6931.59</v>
      </c>
      <c r="K236" s="69">
        <v>1005.67</v>
      </c>
      <c r="L236" s="46">
        <v>1256.6099999999999</v>
      </c>
      <c r="M236" s="46">
        <v>385.88</v>
      </c>
      <c r="N236" s="45">
        <v>1642.49</v>
      </c>
      <c r="O236" s="42">
        <v>1074.45</v>
      </c>
      <c r="P236" s="46">
        <v>222.29</v>
      </c>
      <c r="Q236" s="45">
        <v>1296.74</v>
      </c>
      <c r="R236" s="42">
        <v>1125.19</v>
      </c>
      <c r="S236" s="42">
        <v>1747.27</v>
      </c>
      <c r="T236" s="123">
        <v>6817.36</v>
      </c>
      <c r="U236" s="42">
        <v>3727.57</v>
      </c>
      <c r="V236" s="42">
        <v>10021.370000000001</v>
      </c>
      <c r="W236" s="124">
        <v>13748.95</v>
      </c>
    </row>
    <row r="237" spans="1:23" x14ac:dyDescent="0.35">
      <c r="A237" s="130" t="s">
        <v>305</v>
      </c>
      <c r="B237" s="42">
        <v>2628.39</v>
      </c>
      <c r="C237" s="42">
        <v>1086.8900000000001</v>
      </c>
      <c r="D237" s="45">
        <v>3715.27</v>
      </c>
      <c r="E237" s="42">
        <v>851.19</v>
      </c>
      <c r="F237" s="47">
        <v>111.07</v>
      </c>
      <c r="G237" s="45">
        <v>962.26</v>
      </c>
      <c r="H237" s="42">
        <v>533.21</v>
      </c>
      <c r="I237" s="46">
        <v>1967.3</v>
      </c>
      <c r="J237" s="123">
        <v>7178.04</v>
      </c>
      <c r="K237" s="69">
        <v>968.15</v>
      </c>
      <c r="L237" s="46">
        <v>1141.3800000000001</v>
      </c>
      <c r="M237" s="46">
        <v>393.57</v>
      </c>
      <c r="N237" s="45">
        <v>1534.95</v>
      </c>
      <c r="O237" s="42">
        <v>1057.97</v>
      </c>
      <c r="P237" s="46">
        <v>197.65</v>
      </c>
      <c r="Q237" s="45">
        <v>1255.6199999999999</v>
      </c>
      <c r="R237" s="42">
        <v>1143.8800000000001</v>
      </c>
      <c r="S237" s="42">
        <v>1740.27</v>
      </c>
      <c r="T237" s="123">
        <v>6642.87</v>
      </c>
      <c r="U237" s="42">
        <v>3707.57</v>
      </c>
      <c r="V237" s="42">
        <v>10113.33</v>
      </c>
      <c r="W237" s="124">
        <v>13820.91</v>
      </c>
    </row>
    <row r="238" spans="1:23" x14ac:dyDescent="0.35">
      <c r="A238" s="130" t="s">
        <v>306</v>
      </c>
      <c r="B238" s="42">
        <v>2404.19</v>
      </c>
      <c r="C238" s="42">
        <v>1133.4000000000001</v>
      </c>
      <c r="D238" s="45">
        <v>3537.59</v>
      </c>
      <c r="E238" s="42">
        <v>1103.46</v>
      </c>
      <c r="F238" s="47">
        <v>113.01</v>
      </c>
      <c r="G238" s="45">
        <v>1216.47</v>
      </c>
      <c r="H238" s="42">
        <v>452.04</v>
      </c>
      <c r="I238" s="46">
        <v>1946.3</v>
      </c>
      <c r="J238" s="123">
        <v>7152.39</v>
      </c>
      <c r="K238" s="69">
        <v>1065.6099999999999</v>
      </c>
      <c r="L238" s="46">
        <v>1101.75</v>
      </c>
      <c r="M238" s="46">
        <v>374.98</v>
      </c>
      <c r="N238" s="45">
        <v>1476.72</v>
      </c>
      <c r="O238" s="42">
        <v>1007.25</v>
      </c>
      <c r="P238" s="46">
        <v>203.02</v>
      </c>
      <c r="Q238" s="45">
        <v>1210.27</v>
      </c>
      <c r="R238" s="42">
        <v>1078.1600000000001</v>
      </c>
      <c r="S238" s="42">
        <v>1768.77</v>
      </c>
      <c r="T238" s="123">
        <v>6599.54</v>
      </c>
      <c r="U238" s="42">
        <v>3715.07</v>
      </c>
      <c r="V238" s="42">
        <v>10036.85</v>
      </c>
      <c r="W238" s="124">
        <v>13751.92</v>
      </c>
    </row>
    <row r="239" spans="1:23" x14ac:dyDescent="0.35">
      <c r="A239" s="130" t="s">
        <v>307</v>
      </c>
      <c r="B239" s="42">
        <v>2152.11</v>
      </c>
      <c r="C239" s="42">
        <v>1081.3699999999999</v>
      </c>
      <c r="D239" s="45">
        <v>3233.48</v>
      </c>
      <c r="E239" s="42">
        <v>1035.57</v>
      </c>
      <c r="F239" s="47">
        <v>93.77</v>
      </c>
      <c r="G239" s="45">
        <v>1129.3399999999999</v>
      </c>
      <c r="H239" s="42">
        <v>558.98</v>
      </c>
      <c r="I239" s="46">
        <v>1711.6</v>
      </c>
      <c r="J239" s="123">
        <v>6633.4</v>
      </c>
      <c r="K239" s="69">
        <v>1009.28</v>
      </c>
      <c r="L239" s="46">
        <v>1313.23</v>
      </c>
      <c r="M239" s="46">
        <v>429.73</v>
      </c>
      <c r="N239" s="45">
        <v>1742.96</v>
      </c>
      <c r="O239" s="42">
        <v>893.4</v>
      </c>
      <c r="P239" s="46">
        <v>205.66</v>
      </c>
      <c r="Q239" s="45">
        <v>1099.06</v>
      </c>
      <c r="R239" s="42">
        <v>1102.6300000000001</v>
      </c>
      <c r="S239" s="42">
        <v>1605.26</v>
      </c>
      <c r="T239" s="123">
        <v>6559.19</v>
      </c>
      <c r="U239" s="42">
        <v>3316.86</v>
      </c>
      <c r="V239" s="42">
        <v>9875.7199999999993</v>
      </c>
      <c r="W239" s="124">
        <v>13192.58</v>
      </c>
    </row>
    <row r="240" spans="1:23" x14ac:dyDescent="0.35">
      <c r="A240" s="130" t="s">
        <v>308</v>
      </c>
      <c r="B240" s="42">
        <v>2025.78</v>
      </c>
      <c r="C240" s="42">
        <v>1038.8800000000001</v>
      </c>
      <c r="D240" s="45">
        <v>3064.66</v>
      </c>
      <c r="E240" s="42">
        <v>1216.67</v>
      </c>
      <c r="F240" s="47">
        <v>89.69</v>
      </c>
      <c r="G240" s="45">
        <v>1306.3599999999999</v>
      </c>
      <c r="H240" s="42">
        <v>584.58000000000004</v>
      </c>
      <c r="I240" s="46">
        <v>1711.1</v>
      </c>
      <c r="J240" s="123">
        <v>6666.7</v>
      </c>
      <c r="K240" s="69">
        <v>1041.22</v>
      </c>
      <c r="L240" s="46">
        <v>1318.07</v>
      </c>
      <c r="M240" s="46">
        <v>453.76</v>
      </c>
      <c r="N240" s="45">
        <v>1771.83</v>
      </c>
      <c r="O240" s="42">
        <v>931.4</v>
      </c>
      <c r="P240" s="46">
        <v>210.49</v>
      </c>
      <c r="Q240" s="45">
        <v>1141.8800000000001</v>
      </c>
      <c r="R240" s="42">
        <v>1016.96</v>
      </c>
      <c r="S240" s="42">
        <v>1617.76</v>
      </c>
      <c r="T240" s="123">
        <v>6589.66</v>
      </c>
      <c r="U240" s="42">
        <v>3328.86</v>
      </c>
      <c r="V240" s="42">
        <v>9927.5</v>
      </c>
      <c r="W240" s="124">
        <v>13256.36</v>
      </c>
    </row>
    <row r="241" spans="1:23" x14ac:dyDescent="0.35">
      <c r="A241" s="130" t="s">
        <v>309</v>
      </c>
      <c r="B241" s="42">
        <v>2311.58</v>
      </c>
      <c r="C241" s="42">
        <v>1072.17</v>
      </c>
      <c r="D241" s="45">
        <v>3383.74</v>
      </c>
      <c r="E241" s="42">
        <v>1136.43</v>
      </c>
      <c r="F241" s="47">
        <v>89.31</v>
      </c>
      <c r="G241" s="45">
        <v>1225.74</v>
      </c>
      <c r="H241" s="42">
        <v>547.67999999999995</v>
      </c>
      <c r="I241" s="46">
        <v>1798.8</v>
      </c>
      <c r="J241" s="123">
        <v>6955.97</v>
      </c>
      <c r="K241" s="69">
        <v>887.25</v>
      </c>
      <c r="L241" s="46">
        <v>1318.77</v>
      </c>
      <c r="M241" s="46">
        <v>396.48</v>
      </c>
      <c r="N241" s="45">
        <v>1715.25</v>
      </c>
      <c r="O241" s="42">
        <v>922.22</v>
      </c>
      <c r="P241" s="46">
        <v>195.39</v>
      </c>
      <c r="Q241" s="45">
        <v>1117.5999999999999</v>
      </c>
      <c r="R241" s="42">
        <v>959.34</v>
      </c>
      <c r="S241" s="42">
        <v>1528.76</v>
      </c>
      <c r="T241" s="123">
        <v>6208.2</v>
      </c>
      <c r="U241" s="42">
        <v>3327.56</v>
      </c>
      <c r="V241" s="42">
        <v>9836.61</v>
      </c>
      <c r="W241" s="124">
        <v>13164.17</v>
      </c>
    </row>
    <row r="242" spans="1:23" x14ac:dyDescent="0.35">
      <c r="A242" s="130" t="s">
        <v>310</v>
      </c>
      <c r="B242" s="42">
        <v>2114.87</v>
      </c>
      <c r="C242" s="42">
        <v>1039.0999999999999</v>
      </c>
      <c r="D242" s="45">
        <v>3153.98</v>
      </c>
      <c r="E242" s="42">
        <v>1108.18</v>
      </c>
      <c r="F242" s="47">
        <v>87.41</v>
      </c>
      <c r="G242" s="45">
        <v>1195.5899999999999</v>
      </c>
      <c r="H242" s="42">
        <v>465.52</v>
      </c>
      <c r="I242" s="46">
        <v>1841.25</v>
      </c>
      <c r="J242" s="123">
        <v>6656.34</v>
      </c>
      <c r="K242" s="69">
        <v>945.98</v>
      </c>
      <c r="L242" s="46">
        <v>1219.1400000000001</v>
      </c>
      <c r="M242" s="46">
        <v>405.94</v>
      </c>
      <c r="N242" s="45">
        <v>1625.07</v>
      </c>
      <c r="O242" s="42">
        <v>964.56</v>
      </c>
      <c r="P242" s="46">
        <v>198.06</v>
      </c>
      <c r="Q242" s="45">
        <v>1162.6300000000001</v>
      </c>
      <c r="R242" s="42">
        <v>1020.67</v>
      </c>
      <c r="S242" s="42">
        <v>2104.5</v>
      </c>
      <c r="T242" s="123">
        <v>6858.85</v>
      </c>
      <c r="U242" s="42">
        <v>3945.75</v>
      </c>
      <c r="V242" s="42">
        <v>9569.44</v>
      </c>
      <c r="W242" s="124">
        <v>13515.19</v>
      </c>
    </row>
    <row r="243" spans="1:23" x14ac:dyDescent="0.35">
      <c r="A243" s="130" t="s">
        <v>311</v>
      </c>
      <c r="B243" s="42">
        <v>2531.87</v>
      </c>
      <c r="C243" s="42">
        <v>1084.44</v>
      </c>
      <c r="D243" s="45">
        <v>3616.31</v>
      </c>
      <c r="E243" s="42">
        <v>1074.83</v>
      </c>
      <c r="F243" s="47">
        <v>108.37</v>
      </c>
      <c r="G243" s="45">
        <v>1183.2</v>
      </c>
      <c r="H243" s="42">
        <v>465.52</v>
      </c>
      <c r="I243" s="46">
        <v>1833.2</v>
      </c>
      <c r="J243" s="123">
        <v>7098.23</v>
      </c>
      <c r="K243" s="69">
        <v>943.59</v>
      </c>
      <c r="L243" s="46">
        <v>1349.33</v>
      </c>
      <c r="M243" s="46">
        <v>451.11</v>
      </c>
      <c r="N243" s="45">
        <v>1800.44</v>
      </c>
      <c r="O243" s="42">
        <v>890.24</v>
      </c>
      <c r="P243" s="46">
        <v>202.37</v>
      </c>
      <c r="Q243" s="45">
        <v>1092.6099999999999</v>
      </c>
      <c r="R243" s="42">
        <v>1032.46</v>
      </c>
      <c r="S243" s="42">
        <v>2212.19</v>
      </c>
      <c r="T243" s="123">
        <v>7081.29</v>
      </c>
      <c r="U243" s="42">
        <v>4045.39</v>
      </c>
      <c r="V243" s="42">
        <v>10134.129999999999</v>
      </c>
      <c r="W243" s="124">
        <v>14179.53</v>
      </c>
    </row>
    <row r="244" spans="1:23" x14ac:dyDescent="0.35">
      <c r="A244" s="130" t="s">
        <v>312</v>
      </c>
      <c r="B244" s="42">
        <v>2246.11</v>
      </c>
      <c r="C244" s="42">
        <v>1002.04</v>
      </c>
      <c r="D244" s="45">
        <v>3248.15</v>
      </c>
      <c r="E244" s="42">
        <v>1206.31</v>
      </c>
      <c r="F244" s="47">
        <v>102.92</v>
      </c>
      <c r="G244" s="45">
        <v>1309.23</v>
      </c>
      <c r="H244" s="42">
        <v>511.63</v>
      </c>
      <c r="I244" s="46">
        <v>1863.2</v>
      </c>
      <c r="J244" s="123">
        <v>6932.21</v>
      </c>
      <c r="K244" s="69">
        <v>913.52</v>
      </c>
      <c r="L244" s="46">
        <v>1262.8900000000001</v>
      </c>
      <c r="M244" s="46">
        <v>418.49</v>
      </c>
      <c r="N244" s="45">
        <v>1681.38</v>
      </c>
      <c r="O244" s="42">
        <v>1062.1099999999999</v>
      </c>
      <c r="P244" s="46">
        <v>197.19</v>
      </c>
      <c r="Q244" s="45">
        <v>1259.3</v>
      </c>
      <c r="R244" s="42">
        <v>1014.37</v>
      </c>
      <c r="S244" s="42">
        <v>2214.79</v>
      </c>
      <c r="T244" s="123">
        <v>7083.36</v>
      </c>
      <c r="U244" s="42">
        <v>4077.99</v>
      </c>
      <c r="V244" s="42">
        <v>9937.57</v>
      </c>
      <c r="W244" s="124">
        <v>14015.57</v>
      </c>
    </row>
    <row r="245" spans="1:23" x14ac:dyDescent="0.35">
      <c r="A245" s="130" t="s">
        <v>313</v>
      </c>
      <c r="B245" s="42">
        <v>2054.35</v>
      </c>
      <c r="C245" s="42">
        <v>1091.0899999999999</v>
      </c>
      <c r="D245" s="45">
        <v>3145.45</v>
      </c>
      <c r="E245" s="42">
        <v>1149.6199999999999</v>
      </c>
      <c r="F245" s="47">
        <v>85.36</v>
      </c>
      <c r="G245" s="45">
        <v>1234.98</v>
      </c>
      <c r="H245" s="42">
        <v>502.44</v>
      </c>
      <c r="I245" s="46">
        <v>1717.9</v>
      </c>
      <c r="J245" s="123">
        <v>6600.76</v>
      </c>
      <c r="K245" s="69">
        <v>884.27</v>
      </c>
      <c r="L245" s="46">
        <v>1242.93</v>
      </c>
      <c r="M245" s="46">
        <v>411.15</v>
      </c>
      <c r="N245" s="45">
        <v>1654.08</v>
      </c>
      <c r="O245" s="42">
        <v>1008.34</v>
      </c>
      <c r="P245" s="46">
        <v>219.68</v>
      </c>
      <c r="Q245" s="45">
        <v>1228.02</v>
      </c>
      <c r="R245" s="42">
        <v>965.21</v>
      </c>
      <c r="S245" s="42">
        <v>2028.61</v>
      </c>
      <c r="T245" s="123">
        <v>6760.19</v>
      </c>
      <c r="U245" s="42">
        <v>3746.51</v>
      </c>
      <c r="V245" s="42">
        <v>9614.4500000000007</v>
      </c>
      <c r="W245" s="124">
        <v>13360.95</v>
      </c>
    </row>
    <row r="246" spans="1:23" x14ac:dyDescent="0.35">
      <c r="A246" s="130" t="s">
        <v>314</v>
      </c>
      <c r="B246" s="42">
        <v>2256.54</v>
      </c>
      <c r="C246" s="42">
        <v>1203.1500000000001</v>
      </c>
      <c r="D246" s="45">
        <v>3459.69</v>
      </c>
      <c r="E246" s="42">
        <v>1262.03</v>
      </c>
      <c r="F246" s="47">
        <v>100.33</v>
      </c>
      <c r="G246" s="45">
        <v>1362.36</v>
      </c>
      <c r="H246" s="42">
        <v>432.89</v>
      </c>
      <c r="I246" s="46">
        <v>1627.9</v>
      </c>
      <c r="J246" s="123">
        <v>6882.84</v>
      </c>
      <c r="K246" s="69">
        <v>941.78</v>
      </c>
      <c r="L246" s="46">
        <v>1257.47</v>
      </c>
      <c r="M246" s="46">
        <v>419.75</v>
      </c>
      <c r="N246" s="45">
        <v>1677.22</v>
      </c>
      <c r="O246" s="42">
        <v>938.04</v>
      </c>
      <c r="P246" s="46">
        <v>271.92</v>
      </c>
      <c r="Q246" s="45">
        <v>1209.96</v>
      </c>
      <c r="R246" s="42">
        <v>987.44</v>
      </c>
      <c r="S246" s="42">
        <v>1930.3</v>
      </c>
      <c r="T246" s="123">
        <v>6746.7</v>
      </c>
      <c r="U246" s="42">
        <v>3558.2</v>
      </c>
      <c r="V246" s="42">
        <v>10071.34</v>
      </c>
      <c r="W246" s="124">
        <v>13629.54</v>
      </c>
    </row>
    <row r="247" spans="1:23" x14ac:dyDescent="0.35">
      <c r="A247" s="130" t="s">
        <v>315</v>
      </c>
      <c r="B247" s="42">
        <v>2752.62</v>
      </c>
      <c r="C247" s="42">
        <v>1123.45</v>
      </c>
      <c r="D247" s="45">
        <v>3876.07</v>
      </c>
      <c r="E247" s="42">
        <v>1041.8699999999999</v>
      </c>
      <c r="F247" s="47">
        <v>104.96</v>
      </c>
      <c r="G247" s="45">
        <v>1146.83</v>
      </c>
      <c r="H247" s="42">
        <v>460.03</v>
      </c>
      <c r="I247" s="46">
        <v>1727.9</v>
      </c>
      <c r="J247" s="123">
        <v>7210.83</v>
      </c>
      <c r="K247" s="69">
        <v>947</v>
      </c>
      <c r="L247" s="46">
        <v>1256.76</v>
      </c>
      <c r="M247" s="46">
        <v>399.39</v>
      </c>
      <c r="N247" s="45">
        <v>1656.16</v>
      </c>
      <c r="O247" s="42">
        <v>942.9</v>
      </c>
      <c r="P247" s="46">
        <v>235.08</v>
      </c>
      <c r="Q247" s="45">
        <v>1177.98</v>
      </c>
      <c r="R247" s="42">
        <v>1026.42</v>
      </c>
      <c r="S247" s="42">
        <v>2063.61</v>
      </c>
      <c r="T247" s="123">
        <v>6871.16</v>
      </c>
      <c r="U247" s="42">
        <v>3791.51</v>
      </c>
      <c r="V247" s="42">
        <v>10290.49</v>
      </c>
      <c r="W247" s="124">
        <v>14081.99</v>
      </c>
    </row>
    <row r="248" spans="1:23" x14ac:dyDescent="0.35">
      <c r="A248" s="130" t="s">
        <v>316</v>
      </c>
      <c r="B248" s="42">
        <v>2056.8000000000002</v>
      </c>
      <c r="C248" s="42">
        <v>752.41</v>
      </c>
      <c r="D248" s="45">
        <v>2809.21</v>
      </c>
      <c r="E248" s="42">
        <v>1484.51</v>
      </c>
      <c r="F248" s="47">
        <v>113.54</v>
      </c>
      <c r="G248" s="45">
        <v>1598.05</v>
      </c>
      <c r="H248" s="42">
        <v>446.99</v>
      </c>
      <c r="I248" s="46">
        <v>1756</v>
      </c>
      <c r="J248" s="123">
        <v>6610.25</v>
      </c>
      <c r="K248" s="69">
        <v>1301.5999999999999</v>
      </c>
      <c r="L248" s="46">
        <v>1239.6500000000001</v>
      </c>
      <c r="M248" s="46">
        <v>444.31</v>
      </c>
      <c r="N248" s="45">
        <v>1683.96</v>
      </c>
      <c r="O248" s="42">
        <v>821.66</v>
      </c>
      <c r="P248" s="46">
        <v>188.27</v>
      </c>
      <c r="Q248" s="45">
        <v>1009.93</v>
      </c>
      <c r="R248" s="42">
        <v>1114.92</v>
      </c>
      <c r="S248" s="42">
        <v>2216.88</v>
      </c>
      <c r="T248" s="123">
        <v>7327.29</v>
      </c>
      <c r="U248" s="42">
        <v>3972.88</v>
      </c>
      <c r="V248" s="42">
        <v>9964.66</v>
      </c>
      <c r="W248" s="124">
        <v>13937.55</v>
      </c>
    </row>
    <row r="249" spans="1:23" x14ac:dyDescent="0.35">
      <c r="A249" s="130" t="s">
        <v>317</v>
      </c>
      <c r="B249" s="42">
        <v>2278.48</v>
      </c>
      <c r="C249" s="42">
        <v>834.7</v>
      </c>
      <c r="D249" s="45">
        <v>3113.17</v>
      </c>
      <c r="E249" s="42">
        <v>1191.3699999999999</v>
      </c>
      <c r="F249" s="47">
        <v>87.29</v>
      </c>
      <c r="G249" s="45">
        <v>1278.6600000000001</v>
      </c>
      <c r="H249" s="42">
        <v>566.17999999999995</v>
      </c>
      <c r="I249" s="46">
        <v>1771</v>
      </c>
      <c r="J249" s="123">
        <v>6729.02</v>
      </c>
      <c r="K249" s="69">
        <v>1293.5</v>
      </c>
      <c r="L249" s="46">
        <v>1133.58</v>
      </c>
      <c r="M249" s="46">
        <v>439.2</v>
      </c>
      <c r="N249" s="45">
        <v>1572.78</v>
      </c>
      <c r="O249" s="42">
        <v>994.45</v>
      </c>
      <c r="P249" s="46">
        <v>206.35</v>
      </c>
      <c r="Q249" s="45">
        <v>1200.8</v>
      </c>
      <c r="R249" s="42">
        <v>997.65</v>
      </c>
      <c r="S249" s="42">
        <v>2190.54</v>
      </c>
      <c r="T249" s="123">
        <v>7255.27</v>
      </c>
      <c r="U249" s="42">
        <v>3961.54</v>
      </c>
      <c r="V249" s="42">
        <v>10022.74</v>
      </c>
      <c r="W249" s="124">
        <v>13984.29</v>
      </c>
    </row>
    <row r="250" spans="1:23" x14ac:dyDescent="0.35">
      <c r="A250" s="130" t="s">
        <v>318</v>
      </c>
      <c r="B250" s="42">
        <v>2686.61</v>
      </c>
      <c r="C250" s="42">
        <v>1106.42</v>
      </c>
      <c r="D250" s="45">
        <v>3793.03</v>
      </c>
      <c r="E250" s="42">
        <v>894.05</v>
      </c>
      <c r="F250" s="47">
        <v>96.95</v>
      </c>
      <c r="G250" s="45">
        <v>991</v>
      </c>
      <c r="H250" s="42">
        <v>461.06</v>
      </c>
      <c r="I250" s="46">
        <v>1871</v>
      </c>
      <c r="J250" s="123">
        <v>7116.1</v>
      </c>
      <c r="K250" s="69">
        <v>1303.57</v>
      </c>
      <c r="L250" s="46">
        <v>1155.3699999999999</v>
      </c>
      <c r="M250" s="46">
        <v>398.05</v>
      </c>
      <c r="N250" s="45">
        <v>1553.43</v>
      </c>
      <c r="O250" s="42">
        <v>913.51</v>
      </c>
      <c r="P250" s="46">
        <v>228.64</v>
      </c>
      <c r="Q250" s="45">
        <v>1142.1500000000001</v>
      </c>
      <c r="R250" s="42">
        <v>925.98</v>
      </c>
      <c r="S250" s="42">
        <v>2050.54</v>
      </c>
      <c r="T250" s="123">
        <v>6975.67</v>
      </c>
      <c r="U250" s="42">
        <v>3921.55</v>
      </c>
      <c r="V250" s="42">
        <v>10170.219999999999</v>
      </c>
      <c r="W250" s="124">
        <v>14091.77</v>
      </c>
    </row>
    <row r="251" spans="1:23" x14ac:dyDescent="0.35">
      <c r="A251" s="130" t="s">
        <v>319</v>
      </c>
      <c r="B251" s="42">
        <v>3004.25</v>
      </c>
      <c r="C251" s="42">
        <v>1060.42</v>
      </c>
      <c r="D251" s="45">
        <v>4064.67</v>
      </c>
      <c r="E251" s="42">
        <v>1398.28</v>
      </c>
      <c r="F251" s="47">
        <v>105.95</v>
      </c>
      <c r="G251" s="45">
        <v>1504.23</v>
      </c>
      <c r="H251" s="42">
        <v>650.92999999999995</v>
      </c>
      <c r="I251" s="46">
        <v>1732</v>
      </c>
      <c r="J251" s="123">
        <v>7951.83</v>
      </c>
      <c r="K251" s="69">
        <v>1281.3800000000001</v>
      </c>
      <c r="L251" s="46">
        <v>1228.19</v>
      </c>
      <c r="M251" s="46">
        <v>447.08</v>
      </c>
      <c r="N251" s="45">
        <v>1675.27</v>
      </c>
      <c r="O251" s="42">
        <v>972.6</v>
      </c>
      <c r="P251" s="46">
        <v>218.08</v>
      </c>
      <c r="Q251" s="45">
        <v>1190.68</v>
      </c>
      <c r="R251" s="42">
        <v>1051.1400000000001</v>
      </c>
      <c r="S251" s="42">
        <v>2350.48</v>
      </c>
      <c r="T251" s="123">
        <v>7548.95</v>
      </c>
      <c r="U251" s="42">
        <v>4082.48</v>
      </c>
      <c r="V251" s="42">
        <v>11418.3</v>
      </c>
      <c r="W251" s="124">
        <v>15500.78</v>
      </c>
    </row>
    <row r="252" spans="1:23" x14ac:dyDescent="0.35">
      <c r="A252" s="130" t="s">
        <v>320</v>
      </c>
      <c r="B252" s="42">
        <v>2418.8200000000002</v>
      </c>
      <c r="C252" s="42">
        <v>913.06</v>
      </c>
      <c r="D252" s="45">
        <v>3331.87</v>
      </c>
      <c r="E252" s="42">
        <v>1504.32</v>
      </c>
      <c r="F252" s="47">
        <v>85.82</v>
      </c>
      <c r="G252" s="45">
        <v>1590.14</v>
      </c>
      <c r="H252" s="42">
        <v>598.65</v>
      </c>
      <c r="I252" s="46">
        <v>1702</v>
      </c>
      <c r="J252" s="123">
        <v>7222.67</v>
      </c>
      <c r="K252" s="69">
        <v>1115.1500000000001</v>
      </c>
      <c r="L252" s="46">
        <v>1287.24</v>
      </c>
      <c r="M252" s="46">
        <v>555.08000000000004</v>
      </c>
      <c r="N252" s="45">
        <v>1842.32</v>
      </c>
      <c r="O252" s="42">
        <v>899.69</v>
      </c>
      <c r="P252" s="46">
        <v>243.87</v>
      </c>
      <c r="Q252" s="45">
        <v>1143.56</v>
      </c>
      <c r="R252" s="42">
        <v>1048.96</v>
      </c>
      <c r="S252" s="42">
        <v>2431.98</v>
      </c>
      <c r="T252" s="123">
        <v>7581.98</v>
      </c>
      <c r="U252" s="42">
        <v>4133.9799999999996</v>
      </c>
      <c r="V252" s="42">
        <v>10670.67</v>
      </c>
      <c r="W252" s="124">
        <v>14804.65</v>
      </c>
    </row>
    <row r="253" spans="1:23" x14ac:dyDescent="0.35">
      <c r="A253" s="130" t="s">
        <v>321</v>
      </c>
      <c r="B253" s="42">
        <v>2616.87</v>
      </c>
      <c r="C253" s="42">
        <v>972.77</v>
      </c>
      <c r="D253" s="45">
        <v>3589.64</v>
      </c>
      <c r="E253" s="42">
        <v>1449.74</v>
      </c>
      <c r="F253" s="47">
        <v>115.56</v>
      </c>
      <c r="G253" s="45">
        <v>1565.3</v>
      </c>
      <c r="H253" s="42">
        <v>474.25</v>
      </c>
      <c r="I253" s="46">
        <v>1862</v>
      </c>
      <c r="J253" s="123">
        <v>7491.2</v>
      </c>
      <c r="K253" s="69">
        <v>1149.7</v>
      </c>
      <c r="L253" s="46">
        <v>1256.1099999999999</v>
      </c>
      <c r="M253" s="46">
        <v>449.69</v>
      </c>
      <c r="N253" s="45">
        <v>1705.8</v>
      </c>
      <c r="O253" s="42">
        <v>1030.8599999999999</v>
      </c>
      <c r="P253" s="46">
        <v>234.24</v>
      </c>
      <c r="Q253" s="45">
        <v>1265.1099999999999</v>
      </c>
      <c r="R253" s="42">
        <v>1045.2</v>
      </c>
      <c r="S253" s="42">
        <v>2315.48</v>
      </c>
      <c r="T253" s="123">
        <v>7481.28</v>
      </c>
      <c r="U253" s="42">
        <v>4177.4799999999996</v>
      </c>
      <c r="V253" s="42">
        <v>10795</v>
      </c>
      <c r="W253" s="124">
        <v>14972.48</v>
      </c>
    </row>
    <row r="254" spans="1:23" x14ac:dyDescent="0.35">
      <c r="A254" s="130" t="s">
        <v>322</v>
      </c>
      <c r="B254" s="42">
        <v>2536.37</v>
      </c>
      <c r="C254" s="42">
        <v>907.04</v>
      </c>
      <c r="D254" s="45">
        <v>3443.41</v>
      </c>
      <c r="E254" s="42">
        <v>881.58</v>
      </c>
      <c r="F254" s="47">
        <v>87.41</v>
      </c>
      <c r="G254" s="45">
        <v>968.99</v>
      </c>
      <c r="H254" s="42">
        <v>379.59</v>
      </c>
      <c r="I254" s="46">
        <v>1640.17</v>
      </c>
      <c r="J254" s="123">
        <v>6432.17</v>
      </c>
      <c r="K254" s="69">
        <v>1002.78</v>
      </c>
      <c r="L254" s="46">
        <v>1261.58</v>
      </c>
      <c r="M254" s="46">
        <v>444.46</v>
      </c>
      <c r="N254" s="45">
        <v>1706.03</v>
      </c>
      <c r="O254" s="42">
        <v>1264.49</v>
      </c>
      <c r="P254" s="46">
        <v>207.61</v>
      </c>
      <c r="Q254" s="45">
        <v>1472.1</v>
      </c>
      <c r="R254" s="42">
        <v>1020.07</v>
      </c>
      <c r="S254" s="42">
        <v>2695.68</v>
      </c>
      <c r="T254" s="123">
        <v>7896.66</v>
      </c>
      <c r="U254" s="42">
        <v>4335.8500000000004</v>
      </c>
      <c r="V254" s="42">
        <v>9992.98</v>
      </c>
      <c r="W254" s="124">
        <v>14328.83</v>
      </c>
    </row>
    <row r="255" spans="1:23" x14ac:dyDescent="0.35">
      <c r="A255" s="130" t="s">
        <v>323</v>
      </c>
      <c r="B255" s="42">
        <v>2253.14</v>
      </c>
      <c r="C255" s="42">
        <v>894.01</v>
      </c>
      <c r="D255" s="45">
        <v>3147.15</v>
      </c>
      <c r="E255" s="42">
        <v>1221.2</v>
      </c>
      <c r="F255" s="47">
        <v>123.34</v>
      </c>
      <c r="G255" s="45">
        <v>1344.54</v>
      </c>
      <c r="H255" s="42">
        <v>444.33</v>
      </c>
      <c r="I255" s="46">
        <v>1695.17</v>
      </c>
      <c r="J255" s="123">
        <v>6631.19</v>
      </c>
      <c r="K255" s="69">
        <v>997.76</v>
      </c>
      <c r="L255" s="46">
        <v>1353.04</v>
      </c>
      <c r="M255" s="46">
        <v>429.31</v>
      </c>
      <c r="N255" s="45">
        <v>1782.34</v>
      </c>
      <c r="O255" s="42">
        <v>1228.07</v>
      </c>
      <c r="P255" s="46">
        <v>212.83</v>
      </c>
      <c r="Q255" s="45">
        <v>1440.9</v>
      </c>
      <c r="R255" s="42">
        <v>1056.55</v>
      </c>
      <c r="S255" s="42">
        <v>2711.68</v>
      </c>
      <c r="T255" s="123">
        <v>7989.23</v>
      </c>
      <c r="U255" s="42">
        <v>4406.8500000000004</v>
      </c>
      <c r="V255" s="42">
        <v>10213.58</v>
      </c>
      <c r="W255" s="124">
        <v>14620.42</v>
      </c>
    </row>
    <row r="256" spans="1:23" x14ac:dyDescent="0.35">
      <c r="A256" s="130" t="s">
        <v>324</v>
      </c>
      <c r="B256" s="42">
        <v>2199.46</v>
      </c>
      <c r="C256" s="42">
        <v>898.53</v>
      </c>
      <c r="D256" s="45">
        <v>3097.99</v>
      </c>
      <c r="E256" s="42">
        <v>1110.73</v>
      </c>
      <c r="F256" s="47">
        <v>100.04</v>
      </c>
      <c r="G256" s="45">
        <v>1210.77</v>
      </c>
      <c r="H256" s="42">
        <v>349.95</v>
      </c>
      <c r="I256" s="46">
        <v>1792.67</v>
      </c>
      <c r="J256" s="123">
        <v>6451.38</v>
      </c>
      <c r="K256" s="69">
        <v>1087.19</v>
      </c>
      <c r="L256" s="46">
        <v>1373.72</v>
      </c>
      <c r="M256" s="46">
        <v>451.27</v>
      </c>
      <c r="N256" s="45">
        <v>1824.99</v>
      </c>
      <c r="O256" s="42">
        <v>1219.46</v>
      </c>
      <c r="P256" s="46">
        <v>216.23</v>
      </c>
      <c r="Q256" s="45">
        <v>1435.69</v>
      </c>
      <c r="R256" s="42">
        <v>1064.6600000000001</v>
      </c>
      <c r="S256" s="42">
        <v>2703.26</v>
      </c>
      <c r="T256" s="123">
        <v>8115.79</v>
      </c>
      <c r="U256" s="42">
        <v>4495.93</v>
      </c>
      <c r="V256" s="42">
        <v>10071.25</v>
      </c>
      <c r="W256" s="124">
        <v>14567.17</v>
      </c>
    </row>
    <row r="257" spans="1:23" x14ac:dyDescent="0.35">
      <c r="A257" s="130" t="s">
        <v>325</v>
      </c>
      <c r="B257" s="42">
        <v>2583.25</v>
      </c>
      <c r="C257" s="42">
        <v>1049.6400000000001</v>
      </c>
      <c r="D257" s="45">
        <v>3632.89</v>
      </c>
      <c r="E257" s="42">
        <v>968.03</v>
      </c>
      <c r="F257" s="47">
        <v>104.78</v>
      </c>
      <c r="G257" s="45">
        <v>1072.81</v>
      </c>
      <c r="H257" s="42">
        <v>589.02</v>
      </c>
      <c r="I257" s="46">
        <v>2212.67</v>
      </c>
      <c r="J257" s="123">
        <v>7507.38</v>
      </c>
      <c r="K257" s="69">
        <v>1018.59</v>
      </c>
      <c r="L257" s="46">
        <v>1250.29</v>
      </c>
      <c r="M257" s="46">
        <v>485.44</v>
      </c>
      <c r="N257" s="45">
        <v>1735.73</v>
      </c>
      <c r="O257" s="42">
        <v>1288.48</v>
      </c>
      <c r="P257" s="46">
        <v>290.87</v>
      </c>
      <c r="Q257" s="45">
        <v>1579.34</v>
      </c>
      <c r="R257" s="42">
        <v>980.9</v>
      </c>
      <c r="S257" s="42">
        <v>2193.96</v>
      </c>
      <c r="T257" s="123">
        <v>7508.53</v>
      </c>
      <c r="U257" s="42">
        <v>4406.63</v>
      </c>
      <c r="V257" s="42">
        <v>10609.28</v>
      </c>
      <c r="W257" s="124">
        <v>15015.91</v>
      </c>
    </row>
    <row r="258" spans="1:23" x14ac:dyDescent="0.35">
      <c r="A258" s="130" t="s">
        <v>326</v>
      </c>
      <c r="B258" s="42">
        <v>2599.9</v>
      </c>
      <c r="C258" s="42">
        <v>910.36</v>
      </c>
      <c r="D258" s="45">
        <v>3510.26</v>
      </c>
      <c r="E258" s="42">
        <v>1244.23</v>
      </c>
      <c r="F258" s="47">
        <v>125.42</v>
      </c>
      <c r="G258" s="45">
        <v>1369.65</v>
      </c>
      <c r="H258" s="42">
        <v>559.54999999999995</v>
      </c>
      <c r="I258" s="46">
        <v>2212.67</v>
      </c>
      <c r="J258" s="123">
        <v>7652.12</v>
      </c>
      <c r="K258" s="69">
        <v>1044.81</v>
      </c>
      <c r="L258" s="46">
        <v>1304.17</v>
      </c>
      <c r="M258" s="46">
        <v>547.13</v>
      </c>
      <c r="N258" s="45">
        <v>1851.3</v>
      </c>
      <c r="O258" s="42">
        <v>1332.03</v>
      </c>
      <c r="P258" s="46">
        <v>263.77</v>
      </c>
      <c r="Q258" s="45">
        <v>1595.8</v>
      </c>
      <c r="R258" s="42">
        <v>1098.5999999999999</v>
      </c>
      <c r="S258" s="42">
        <v>2143.96</v>
      </c>
      <c r="T258" s="123">
        <v>7734.47</v>
      </c>
      <c r="U258" s="42">
        <v>4356.63</v>
      </c>
      <c r="V258" s="42">
        <v>11029.97</v>
      </c>
      <c r="W258" s="124">
        <v>15386.6</v>
      </c>
    </row>
    <row r="259" spans="1:23" x14ac:dyDescent="0.35">
      <c r="A259" s="130" t="s">
        <v>327</v>
      </c>
      <c r="B259" s="42">
        <v>2286.37</v>
      </c>
      <c r="C259" s="42">
        <v>869.51</v>
      </c>
      <c r="D259" s="45">
        <v>3155.88</v>
      </c>
      <c r="E259" s="42">
        <v>1496.59</v>
      </c>
      <c r="F259" s="47">
        <v>132.54</v>
      </c>
      <c r="G259" s="45">
        <v>1629.13</v>
      </c>
      <c r="H259" s="42">
        <v>499.36</v>
      </c>
      <c r="I259" s="46">
        <v>2289.13</v>
      </c>
      <c r="J259" s="123">
        <v>7573.5</v>
      </c>
      <c r="K259" s="69">
        <v>1084.46</v>
      </c>
      <c r="L259" s="46">
        <v>1351.19</v>
      </c>
      <c r="M259" s="46">
        <v>507.11</v>
      </c>
      <c r="N259" s="45">
        <v>1858.3</v>
      </c>
      <c r="O259" s="42">
        <v>1143.72</v>
      </c>
      <c r="P259" s="46">
        <v>281.42</v>
      </c>
      <c r="Q259" s="45">
        <v>1425.13</v>
      </c>
      <c r="R259" s="42">
        <v>1106.42</v>
      </c>
      <c r="S259" s="42">
        <v>2022.49</v>
      </c>
      <c r="T259" s="123">
        <v>7496.8</v>
      </c>
      <c r="U259" s="42">
        <v>4311.63</v>
      </c>
      <c r="V259" s="42">
        <v>10758.68</v>
      </c>
      <c r="W259" s="124">
        <v>15070.3</v>
      </c>
    </row>
    <row r="260" spans="1:23" x14ac:dyDescent="0.35">
      <c r="A260" s="130" t="s">
        <v>328</v>
      </c>
      <c r="B260" s="42">
        <v>2645.51</v>
      </c>
      <c r="C260" s="42">
        <v>1011.17</v>
      </c>
      <c r="D260" s="45">
        <v>3656.68</v>
      </c>
      <c r="E260" s="42">
        <v>1317</v>
      </c>
      <c r="F260" s="47">
        <v>114.94</v>
      </c>
      <c r="G260" s="45">
        <v>1431.94</v>
      </c>
      <c r="H260" s="42">
        <v>478.49</v>
      </c>
      <c r="I260" s="46">
        <v>2102.89</v>
      </c>
      <c r="J260" s="123">
        <v>7669.99</v>
      </c>
      <c r="K260" s="69">
        <v>1238.43</v>
      </c>
      <c r="L260" s="46">
        <v>1154.53</v>
      </c>
      <c r="M260" s="46">
        <v>539.9</v>
      </c>
      <c r="N260" s="45">
        <v>1694.43</v>
      </c>
      <c r="O260" s="42">
        <v>998.81</v>
      </c>
      <c r="P260" s="46">
        <v>248.05</v>
      </c>
      <c r="Q260" s="45">
        <v>1246.8499999999999</v>
      </c>
      <c r="R260" s="42">
        <v>1067</v>
      </c>
      <c r="S260" s="42">
        <v>1722.49</v>
      </c>
      <c r="T260" s="123">
        <v>6969.22</v>
      </c>
      <c r="U260" s="42">
        <v>3825.38</v>
      </c>
      <c r="V260" s="42">
        <v>10813.83</v>
      </c>
      <c r="W260" s="124">
        <v>14639.21</v>
      </c>
    </row>
    <row r="261" spans="1:23" x14ac:dyDescent="0.35">
      <c r="A261" s="130" t="s">
        <v>329</v>
      </c>
      <c r="B261" s="42">
        <v>2563.9299999999998</v>
      </c>
      <c r="C261" s="42">
        <v>1028.0899999999999</v>
      </c>
      <c r="D261" s="45">
        <v>3592.02</v>
      </c>
      <c r="E261" s="42">
        <v>1162.5</v>
      </c>
      <c r="F261" s="47">
        <v>85.42</v>
      </c>
      <c r="G261" s="45">
        <v>1247.92</v>
      </c>
      <c r="H261" s="42">
        <v>437.87</v>
      </c>
      <c r="I261" s="46">
        <v>2147.79</v>
      </c>
      <c r="J261" s="123">
        <v>7425.6</v>
      </c>
      <c r="K261" s="69">
        <v>1183.07</v>
      </c>
      <c r="L261" s="46">
        <v>1123.0999999999999</v>
      </c>
      <c r="M261" s="46">
        <v>549.73</v>
      </c>
      <c r="N261" s="45">
        <v>1672.83</v>
      </c>
      <c r="O261" s="42">
        <v>1102.25</v>
      </c>
      <c r="P261" s="46">
        <v>253.13</v>
      </c>
      <c r="Q261" s="45">
        <v>1355.37</v>
      </c>
      <c r="R261" s="42">
        <v>1013.01</v>
      </c>
      <c r="S261" s="42">
        <v>1822.49</v>
      </c>
      <c r="T261" s="123">
        <v>7046.77</v>
      </c>
      <c r="U261" s="42">
        <v>3970.28</v>
      </c>
      <c r="V261" s="42">
        <v>10502.09</v>
      </c>
      <c r="W261" s="124">
        <v>14472.38</v>
      </c>
    </row>
    <row r="262" spans="1:23" x14ac:dyDescent="0.35">
      <c r="A262" s="130" t="s">
        <v>330</v>
      </c>
      <c r="B262" s="42">
        <v>2104.4499999999998</v>
      </c>
      <c r="C262" s="42">
        <v>977.35</v>
      </c>
      <c r="D262" s="45">
        <v>3081.81</v>
      </c>
      <c r="E262" s="42">
        <v>1273.8499999999999</v>
      </c>
      <c r="F262" s="47">
        <v>95.87</v>
      </c>
      <c r="G262" s="45">
        <v>1369.72</v>
      </c>
      <c r="H262" s="42">
        <v>478.14</v>
      </c>
      <c r="I262" s="46">
        <v>2192.79</v>
      </c>
      <c r="J262" s="123">
        <v>7122.46</v>
      </c>
      <c r="K262" s="69">
        <v>1267.1500000000001</v>
      </c>
      <c r="L262" s="46">
        <v>1103.54</v>
      </c>
      <c r="M262" s="46">
        <v>472.19</v>
      </c>
      <c r="N262" s="45">
        <v>1575.74</v>
      </c>
      <c r="O262" s="42">
        <v>1129.95</v>
      </c>
      <c r="P262" s="46">
        <v>255.22</v>
      </c>
      <c r="Q262" s="45">
        <v>1385.17</v>
      </c>
      <c r="R262" s="42">
        <v>1010.34</v>
      </c>
      <c r="S262" s="42">
        <v>1812.49</v>
      </c>
      <c r="T262" s="123">
        <v>7050.88</v>
      </c>
      <c r="U262" s="42">
        <v>4005.28</v>
      </c>
      <c r="V262" s="42">
        <v>10168.06</v>
      </c>
      <c r="W262" s="124">
        <v>14173.34</v>
      </c>
    </row>
    <row r="263" spans="1:23" x14ac:dyDescent="0.35">
      <c r="A263" s="130" t="s">
        <v>331</v>
      </c>
      <c r="B263" s="42">
        <v>2241.6799999999998</v>
      </c>
      <c r="C263" s="42">
        <v>957.2</v>
      </c>
      <c r="D263" s="45">
        <v>3198.88</v>
      </c>
      <c r="E263" s="42">
        <v>1244.42</v>
      </c>
      <c r="F263" s="47">
        <v>108.75</v>
      </c>
      <c r="G263" s="45">
        <v>1353.16</v>
      </c>
      <c r="H263" s="42">
        <v>465.43</v>
      </c>
      <c r="I263" s="46">
        <v>2442.3000000000002</v>
      </c>
      <c r="J263" s="123">
        <v>7459.77</v>
      </c>
      <c r="K263" s="69">
        <v>1261.32</v>
      </c>
      <c r="L263" s="46">
        <v>1151.8900000000001</v>
      </c>
      <c r="M263" s="46">
        <v>500.09</v>
      </c>
      <c r="N263" s="45">
        <v>1651.98</v>
      </c>
      <c r="O263" s="42">
        <v>1000.78</v>
      </c>
      <c r="P263" s="46">
        <v>212.45</v>
      </c>
      <c r="Q263" s="45">
        <v>1213.24</v>
      </c>
      <c r="R263" s="42">
        <v>1012.9</v>
      </c>
      <c r="S263" s="42">
        <v>1798.67</v>
      </c>
      <c r="T263" s="123">
        <v>6938.1</v>
      </c>
      <c r="U263" s="42">
        <v>4240.97</v>
      </c>
      <c r="V263" s="42">
        <v>10156.9</v>
      </c>
      <c r="W263" s="124">
        <v>14397.87</v>
      </c>
    </row>
    <row r="264" spans="1:23" x14ac:dyDescent="0.35">
      <c r="A264" s="130" t="s">
        <v>332</v>
      </c>
      <c r="B264" s="42">
        <v>2583.9</v>
      </c>
      <c r="C264" s="42">
        <v>1027.5999999999999</v>
      </c>
      <c r="D264" s="45">
        <v>3611.51</v>
      </c>
      <c r="E264" s="42">
        <v>1277.8800000000001</v>
      </c>
      <c r="F264" s="47">
        <v>97.32</v>
      </c>
      <c r="G264" s="45">
        <v>1375.21</v>
      </c>
      <c r="H264" s="42">
        <v>508.79</v>
      </c>
      <c r="I264" s="46">
        <v>2305.11</v>
      </c>
      <c r="J264" s="123">
        <v>7800.62</v>
      </c>
      <c r="K264" s="69">
        <v>1350.32</v>
      </c>
      <c r="L264" s="46">
        <v>1176.42</v>
      </c>
      <c r="M264" s="46">
        <v>505.67</v>
      </c>
      <c r="N264" s="45">
        <v>1682.08</v>
      </c>
      <c r="O264" s="42">
        <v>920.25</v>
      </c>
      <c r="P264" s="46">
        <v>250.87</v>
      </c>
      <c r="Q264" s="45">
        <v>1171.1199999999999</v>
      </c>
      <c r="R264" s="42">
        <v>1115.44</v>
      </c>
      <c r="S264" s="42">
        <v>1733.67</v>
      </c>
      <c r="T264" s="123">
        <v>7052.64</v>
      </c>
      <c r="U264" s="42">
        <v>4038.78</v>
      </c>
      <c r="V264" s="42">
        <v>10814.47</v>
      </c>
      <c r="W264" s="124">
        <v>14853.25</v>
      </c>
    </row>
    <row r="265" spans="1:23" x14ac:dyDescent="0.35">
      <c r="A265" s="130" t="s">
        <v>333</v>
      </c>
      <c r="B265" s="42">
        <v>2329.91</v>
      </c>
      <c r="C265" s="42">
        <v>871.11</v>
      </c>
      <c r="D265" s="45">
        <v>3201.01</v>
      </c>
      <c r="E265" s="42">
        <v>1496.11</v>
      </c>
      <c r="F265" s="47">
        <v>90.19</v>
      </c>
      <c r="G265" s="45">
        <v>1586.3</v>
      </c>
      <c r="H265" s="42">
        <v>634.85</v>
      </c>
      <c r="I265" s="46">
        <v>2427.3000000000002</v>
      </c>
      <c r="J265" s="123">
        <v>7849.47</v>
      </c>
      <c r="K265" s="69">
        <v>1340.61</v>
      </c>
      <c r="L265" s="46">
        <v>1239.8499999999999</v>
      </c>
      <c r="M265" s="46">
        <v>508.83</v>
      </c>
      <c r="N265" s="45">
        <v>1748.68</v>
      </c>
      <c r="O265" s="42">
        <v>1100.27</v>
      </c>
      <c r="P265" s="46">
        <v>227.53</v>
      </c>
      <c r="Q265" s="45">
        <v>1327.8</v>
      </c>
      <c r="R265" s="42">
        <v>1049.43</v>
      </c>
      <c r="S265" s="42">
        <v>1898.67</v>
      </c>
      <c r="T265" s="123">
        <v>7365.19</v>
      </c>
      <c r="U265" s="42">
        <v>4325.97</v>
      </c>
      <c r="V265" s="42">
        <v>10888.69</v>
      </c>
      <c r="W265" s="124">
        <v>15214.66</v>
      </c>
    </row>
    <row r="266" spans="1:23" x14ac:dyDescent="0.35">
      <c r="A266" s="130" t="s">
        <v>334</v>
      </c>
      <c r="B266" s="42">
        <v>1817.49</v>
      </c>
      <c r="C266" s="42">
        <v>948.19</v>
      </c>
      <c r="D266" s="45">
        <v>2765.68</v>
      </c>
      <c r="E266" s="42">
        <v>1278.98</v>
      </c>
      <c r="F266" s="47">
        <v>122.61</v>
      </c>
      <c r="G266" s="45">
        <v>1401.58</v>
      </c>
      <c r="H266" s="42">
        <v>423.1</v>
      </c>
      <c r="I266" s="46">
        <v>2253.41</v>
      </c>
      <c r="J266" s="123">
        <v>6843.77</v>
      </c>
      <c r="K266" s="69">
        <v>1212.58</v>
      </c>
      <c r="L266" s="46">
        <v>1235.76</v>
      </c>
      <c r="M266" s="46">
        <v>517.51</v>
      </c>
      <c r="N266" s="45">
        <v>1753.27</v>
      </c>
      <c r="O266" s="42">
        <v>936.75</v>
      </c>
      <c r="P266" s="46">
        <v>265.25</v>
      </c>
      <c r="Q266" s="45">
        <v>1202</v>
      </c>
      <c r="R266" s="42">
        <v>1044.46</v>
      </c>
      <c r="S266" s="42">
        <v>1887.83</v>
      </c>
      <c r="T266" s="123">
        <v>7100.14</v>
      </c>
      <c r="U266" s="42">
        <v>4141.2299999999996</v>
      </c>
      <c r="V266" s="42">
        <v>9802.68</v>
      </c>
      <c r="W266" s="124">
        <v>13943.91</v>
      </c>
    </row>
    <row r="267" spans="1:23" x14ac:dyDescent="0.35">
      <c r="A267" s="130" t="s">
        <v>335</v>
      </c>
      <c r="B267" s="42">
        <v>2241.8200000000002</v>
      </c>
      <c r="C267" s="42">
        <v>980.5</v>
      </c>
      <c r="D267" s="45">
        <v>3222.32</v>
      </c>
      <c r="E267" s="42">
        <v>1336.03</v>
      </c>
      <c r="F267" s="47">
        <v>108.5</v>
      </c>
      <c r="G267" s="45">
        <v>1444.53</v>
      </c>
      <c r="H267" s="42">
        <v>594.94000000000005</v>
      </c>
      <c r="I267" s="46">
        <v>2268.41</v>
      </c>
      <c r="J267" s="123">
        <v>7530.19</v>
      </c>
      <c r="K267" s="69">
        <v>1103.8699999999999</v>
      </c>
      <c r="L267" s="46">
        <v>1153.43</v>
      </c>
      <c r="M267" s="46">
        <v>546.25</v>
      </c>
      <c r="N267" s="45">
        <v>1699.68</v>
      </c>
      <c r="O267" s="42">
        <v>1027.05</v>
      </c>
      <c r="P267" s="46">
        <v>253.16</v>
      </c>
      <c r="Q267" s="45">
        <v>1280.21</v>
      </c>
      <c r="R267" s="42">
        <v>999.53</v>
      </c>
      <c r="S267" s="42">
        <v>1881.36</v>
      </c>
      <c r="T267" s="123">
        <v>6964.65</v>
      </c>
      <c r="U267" s="42">
        <v>4149.7700000000004</v>
      </c>
      <c r="V267" s="42">
        <v>10345.08</v>
      </c>
      <c r="W267" s="124">
        <v>14494.85</v>
      </c>
    </row>
    <row r="268" spans="1:23" x14ac:dyDescent="0.35">
      <c r="A268" s="130" t="s">
        <v>336</v>
      </c>
      <c r="B268" s="42">
        <v>2259.42</v>
      </c>
      <c r="C268" s="42">
        <v>978.92</v>
      </c>
      <c r="D268" s="45">
        <v>3238.34</v>
      </c>
      <c r="E268" s="42">
        <v>1389.71</v>
      </c>
      <c r="F268" s="47">
        <v>83.29</v>
      </c>
      <c r="G268" s="45">
        <v>1473</v>
      </c>
      <c r="H268" s="42">
        <v>615.44000000000005</v>
      </c>
      <c r="I268" s="46">
        <v>2323.41</v>
      </c>
      <c r="J268" s="123">
        <v>7650.19</v>
      </c>
      <c r="K268" s="69">
        <v>1102</v>
      </c>
      <c r="L268" s="46">
        <v>1123.95</v>
      </c>
      <c r="M268" s="46">
        <v>443.69</v>
      </c>
      <c r="N268" s="45">
        <v>1567.64</v>
      </c>
      <c r="O268" s="42">
        <v>919.7</v>
      </c>
      <c r="P268" s="46">
        <v>246.25</v>
      </c>
      <c r="Q268" s="45">
        <v>1165.95</v>
      </c>
      <c r="R268" s="42">
        <v>979.6</v>
      </c>
      <c r="S268" s="42">
        <v>1826.36</v>
      </c>
      <c r="T268" s="123">
        <v>6641.56</v>
      </c>
      <c r="U268" s="42">
        <v>4149.7700000000004</v>
      </c>
      <c r="V268" s="42">
        <v>10141.98</v>
      </c>
      <c r="W268" s="124">
        <v>14291.75</v>
      </c>
    </row>
    <row r="269" spans="1:23" x14ac:dyDescent="0.35">
      <c r="A269" s="130" t="s">
        <v>337</v>
      </c>
      <c r="B269" s="42">
        <v>2029.9</v>
      </c>
      <c r="C269" s="42">
        <v>982.35</v>
      </c>
      <c r="D269" s="45">
        <v>3012.25</v>
      </c>
      <c r="E269" s="42">
        <v>1263.8499999999999</v>
      </c>
      <c r="F269" s="47">
        <v>109.99</v>
      </c>
      <c r="G269" s="45">
        <v>1373.83</v>
      </c>
      <c r="H269" s="42">
        <v>716.9</v>
      </c>
      <c r="I269" s="46">
        <v>2070.0100000000002</v>
      </c>
      <c r="J269" s="123">
        <v>7172.98</v>
      </c>
      <c r="K269" s="69">
        <v>1118.9100000000001</v>
      </c>
      <c r="L269" s="70">
        <v>1234.82</v>
      </c>
      <c r="M269" s="46">
        <v>489.7</v>
      </c>
      <c r="N269" s="45">
        <v>1724.51</v>
      </c>
      <c r="O269" s="42">
        <v>965.85</v>
      </c>
      <c r="P269" s="46">
        <v>203.8</v>
      </c>
      <c r="Q269" s="45">
        <v>1169.6500000000001</v>
      </c>
      <c r="R269" s="42">
        <v>945.72</v>
      </c>
      <c r="S269" s="42">
        <v>2042.35</v>
      </c>
      <c r="T269" s="123">
        <v>7001.14</v>
      </c>
      <c r="U269" s="42">
        <v>4112.3599999999997</v>
      </c>
      <c r="V269" s="42">
        <v>10061.77</v>
      </c>
      <c r="W269" s="124">
        <v>14174.12</v>
      </c>
    </row>
    <row r="270" spans="1:23" x14ac:dyDescent="0.35">
      <c r="A270" s="130" t="s">
        <v>338</v>
      </c>
      <c r="B270" s="42">
        <v>2332.69</v>
      </c>
      <c r="C270" s="42">
        <v>1012.59</v>
      </c>
      <c r="D270" s="45">
        <v>3345.28</v>
      </c>
      <c r="E270" s="42">
        <v>1180.0999999999999</v>
      </c>
      <c r="F270" s="47">
        <v>109.58</v>
      </c>
      <c r="G270" s="45">
        <v>1289.67</v>
      </c>
      <c r="H270" s="42">
        <v>558.87</v>
      </c>
      <c r="I270" s="46">
        <v>2055.0100000000002</v>
      </c>
      <c r="J270" s="123">
        <v>7248.82</v>
      </c>
      <c r="K270" s="69">
        <v>1295.4100000000001</v>
      </c>
      <c r="L270" s="70">
        <v>1211.83</v>
      </c>
      <c r="M270" s="46">
        <v>486.91</v>
      </c>
      <c r="N270" s="45">
        <v>1698.74</v>
      </c>
      <c r="O270" s="42">
        <v>1018.77</v>
      </c>
      <c r="P270" s="46">
        <v>204.06</v>
      </c>
      <c r="Q270" s="45">
        <v>1222.83</v>
      </c>
      <c r="R270" s="42">
        <v>1101.78</v>
      </c>
      <c r="S270" s="42">
        <v>2097.35</v>
      </c>
      <c r="T270" s="123">
        <v>7416.11</v>
      </c>
      <c r="U270" s="42">
        <v>4152.3599999999997</v>
      </c>
      <c r="V270" s="42">
        <v>10512.57</v>
      </c>
      <c r="W270" s="124">
        <v>14664.93</v>
      </c>
    </row>
    <row r="271" spans="1:23" x14ac:dyDescent="0.35">
      <c r="A271" s="130" t="s">
        <v>339</v>
      </c>
      <c r="B271" s="42">
        <v>2106.61</v>
      </c>
      <c r="C271" s="42">
        <v>981.87</v>
      </c>
      <c r="D271" s="45">
        <v>3088.48</v>
      </c>
      <c r="E271" s="42">
        <v>1681.51</v>
      </c>
      <c r="F271" s="47">
        <v>113.88</v>
      </c>
      <c r="G271" s="45">
        <v>1795.4</v>
      </c>
      <c r="H271" s="42">
        <v>525.63</v>
      </c>
      <c r="I271" s="46">
        <v>2006.26</v>
      </c>
      <c r="J271" s="123">
        <v>7415.77</v>
      </c>
      <c r="K271" s="69">
        <v>1074.1500000000001</v>
      </c>
      <c r="L271" s="70">
        <v>1317.81</v>
      </c>
      <c r="M271" s="46">
        <v>473.36</v>
      </c>
      <c r="N271" s="45">
        <v>1791.17</v>
      </c>
      <c r="O271" s="42">
        <v>1023.23</v>
      </c>
      <c r="P271" s="46">
        <v>243.73</v>
      </c>
      <c r="Q271" s="45">
        <v>1266.95</v>
      </c>
      <c r="R271" s="42">
        <v>905.19</v>
      </c>
      <c r="S271" s="42">
        <v>2082.35</v>
      </c>
      <c r="T271" s="123">
        <v>7119.81</v>
      </c>
      <c r="U271" s="42">
        <v>4088.61</v>
      </c>
      <c r="V271" s="42">
        <v>10446.969999999999</v>
      </c>
      <c r="W271" s="124">
        <v>14535.58</v>
      </c>
    </row>
    <row r="272" spans="1:23" x14ac:dyDescent="0.35">
      <c r="A272" s="130" t="s">
        <v>340</v>
      </c>
      <c r="B272" s="42">
        <v>2119.98</v>
      </c>
      <c r="C272" s="42">
        <v>828.41</v>
      </c>
      <c r="D272" s="45">
        <v>2948.38</v>
      </c>
      <c r="E272" s="42">
        <v>1162.4100000000001</v>
      </c>
      <c r="F272" s="47">
        <v>101.04</v>
      </c>
      <c r="G272" s="45">
        <v>1263.45</v>
      </c>
      <c r="H272" s="42">
        <v>585.91</v>
      </c>
      <c r="I272" s="46">
        <v>2175.16</v>
      </c>
      <c r="J272" s="123">
        <v>6972.9</v>
      </c>
      <c r="K272" s="69">
        <v>1258.1199999999999</v>
      </c>
      <c r="L272" s="70">
        <v>1506.81</v>
      </c>
      <c r="M272" s="46">
        <v>523.12</v>
      </c>
      <c r="N272" s="45">
        <v>2029.93</v>
      </c>
      <c r="O272" s="42">
        <v>1182.7</v>
      </c>
      <c r="P272" s="46">
        <v>228.26</v>
      </c>
      <c r="Q272" s="45">
        <v>1410.96</v>
      </c>
      <c r="R272" s="42">
        <v>960.58</v>
      </c>
      <c r="S272" s="42">
        <v>1963.6</v>
      </c>
      <c r="T272" s="123">
        <v>7623.19</v>
      </c>
      <c r="U272" s="42">
        <v>4138.76</v>
      </c>
      <c r="V272" s="42">
        <v>10457.33</v>
      </c>
      <c r="W272" s="124">
        <v>14596.09</v>
      </c>
    </row>
    <row r="273" spans="1:23" x14ac:dyDescent="0.35">
      <c r="A273" s="130" t="s">
        <v>341</v>
      </c>
      <c r="B273" s="42">
        <v>2279.31</v>
      </c>
      <c r="C273" s="42">
        <v>782.74</v>
      </c>
      <c r="D273" s="45">
        <v>3062.05</v>
      </c>
      <c r="E273" s="42">
        <v>1273.74</v>
      </c>
      <c r="F273" s="47">
        <v>101.8</v>
      </c>
      <c r="G273" s="45">
        <v>1375.54</v>
      </c>
      <c r="H273" s="42">
        <v>609.94000000000005</v>
      </c>
      <c r="I273" s="46">
        <v>2228.91</v>
      </c>
      <c r="J273" s="123">
        <v>7276.44</v>
      </c>
      <c r="K273" s="69">
        <v>1151.82</v>
      </c>
      <c r="L273" s="70">
        <v>1272.72</v>
      </c>
      <c r="M273" s="46">
        <v>511.4</v>
      </c>
      <c r="N273" s="45">
        <v>1784.12</v>
      </c>
      <c r="O273" s="42">
        <v>1114.94</v>
      </c>
      <c r="P273" s="46">
        <v>231.28</v>
      </c>
      <c r="Q273" s="45">
        <v>1346.22</v>
      </c>
      <c r="R273" s="42">
        <v>931.98</v>
      </c>
      <c r="S273" s="42">
        <v>1948.6</v>
      </c>
      <c r="T273" s="123">
        <v>7162.73</v>
      </c>
      <c r="U273" s="42">
        <v>4177.51</v>
      </c>
      <c r="V273" s="42">
        <v>10261.66</v>
      </c>
      <c r="W273" s="124">
        <v>14439.17</v>
      </c>
    </row>
    <row r="274" spans="1:23" x14ac:dyDescent="0.35">
      <c r="A274" s="130" t="s">
        <v>342</v>
      </c>
      <c r="B274" s="42">
        <v>2259.3000000000002</v>
      </c>
      <c r="C274" s="42">
        <v>872.03</v>
      </c>
      <c r="D274" s="45">
        <v>3131.34</v>
      </c>
      <c r="E274" s="42">
        <v>1195.67</v>
      </c>
      <c r="F274" s="47">
        <v>106.18</v>
      </c>
      <c r="G274" s="45">
        <v>1301.8399999999999</v>
      </c>
      <c r="H274" s="42">
        <v>556.58000000000004</v>
      </c>
      <c r="I274" s="46">
        <v>2228.91</v>
      </c>
      <c r="J274" s="123">
        <v>7218.67</v>
      </c>
      <c r="K274" s="69">
        <v>1216.3399999999999</v>
      </c>
      <c r="L274" s="70">
        <v>1255.8</v>
      </c>
      <c r="M274" s="46">
        <v>496.97</v>
      </c>
      <c r="N274" s="45">
        <v>1752.76</v>
      </c>
      <c r="O274" s="42">
        <v>1243.21</v>
      </c>
      <c r="P274" s="46">
        <v>235.98</v>
      </c>
      <c r="Q274" s="45">
        <v>1479.19</v>
      </c>
      <c r="R274" s="42">
        <v>914.42</v>
      </c>
      <c r="S274" s="42">
        <v>1948.6</v>
      </c>
      <c r="T274" s="123">
        <v>7311.32</v>
      </c>
      <c r="U274" s="42">
        <v>4177.51</v>
      </c>
      <c r="V274" s="42">
        <v>10352.469999999999</v>
      </c>
      <c r="W274" s="124">
        <v>14529.98</v>
      </c>
    </row>
    <row r="275" spans="1:23" x14ac:dyDescent="0.35">
      <c r="A275" s="130" t="s">
        <v>343</v>
      </c>
      <c r="B275" s="42">
        <v>2151.0300000000002</v>
      </c>
      <c r="C275" s="42">
        <v>926.52</v>
      </c>
      <c r="D275" s="45">
        <v>3077.55</v>
      </c>
      <c r="E275" s="42">
        <v>1592.5</v>
      </c>
      <c r="F275" s="47">
        <v>120.71</v>
      </c>
      <c r="G275" s="45">
        <v>1713.21</v>
      </c>
      <c r="H275" s="42">
        <v>434.66</v>
      </c>
      <c r="I275" s="46">
        <v>2119</v>
      </c>
      <c r="J275" s="123">
        <v>7344.42</v>
      </c>
      <c r="K275" s="69">
        <v>1210.9100000000001</v>
      </c>
      <c r="L275" s="70">
        <v>1441.61</v>
      </c>
      <c r="M275" s="46">
        <v>526.85</v>
      </c>
      <c r="N275" s="45">
        <v>1968.46</v>
      </c>
      <c r="O275" s="42">
        <v>1086.96</v>
      </c>
      <c r="P275" s="46">
        <v>241.14</v>
      </c>
      <c r="Q275" s="45">
        <v>1328.1</v>
      </c>
      <c r="R275" s="42">
        <v>925.34</v>
      </c>
      <c r="S275" s="42">
        <v>1900.83</v>
      </c>
      <c r="T275" s="123">
        <v>7333.64</v>
      </c>
      <c r="U275" s="42">
        <v>4019.83</v>
      </c>
      <c r="V275" s="42">
        <v>10658.23</v>
      </c>
      <c r="W275" s="124">
        <v>14678.06</v>
      </c>
    </row>
    <row r="276" spans="1:23" x14ac:dyDescent="0.35">
      <c r="A276" s="130" t="s">
        <v>344</v>
      </c>
      <c r="B276" s="42">
        <v>2041.62</v>
      </c>
      <c r="C276" s="42">
        <v>861.18</v>
      </c>
      <c r="D276" s="45">
        <v>2902.81</v>
      </c>
      <c r="E276" s="42">
        <v>1517.25</v>
      </c>
      <c r="F276" s="47">
        <v>107.44</v>
      </c>
      <c r="G276" s="45">
        <v>1624.69</v>
      </c>
      <c r="H276" s="42">
        <v>509.73</v>
      </c>
      <c r="I276" s="46">
        <v>2124</v>
      </c>
      <c r="J276" s="123">
        <v>7161.23</v>
      </c>
      <c r="K276" s="69">
        <v>1063.3900000000001</v>
      </c>
      <c r="L276" s="70">
        <v>1376.18</v>
      </c>
      <c r="M276" s="46">
        <v>549.66999999999996</v>
      </c>
      <c r="N276" s="45">
        <v>1925.85</v>
      </c>
      <c r="O276" s="42">
        <v>1207.26</v>
      </c>
      <c r="P276" s="46">
        <v>234.96</v>
      </c>
      <c r="Q276" s="45">
        <v>1442.22</v>
      </c>
      <c r="R276" s="42">
        <v>891.84</v>
      </c>
      <c r="S276" s="42">
        <v>1900.98</v>
      </c>
      <c r="T276" s="123">
        <v>7224.29</v>
      </c>
      <c r="U276" s="42">
        <v>4024.98</v>
      </c>
      <c r="V276" s="42">
        <v>10360.530000000001</v>
      </c>
      <c r="W276" s="124">
        <v>14385.51</v>
      </c>
    </row>
    <row r="277" spans="1:23" x14ac:dyDescent="0.35">
      <c r="A277" s="130" t="s">
        <v>345</v>
      </c>
      <c r="B277" s="42">
        <v>1984.74</v>
      </c>
      <c r="C277" s="42">
        <v>1018.09</v>
      </c>
      <c r="D277" s="45">
        <v>3002.83</v>
      </c>
      <c r="E277" s="42">
        <v>1467.88</v>
      </c>
      <c r="F277" s="47">
        <v>80.95</v>
      </c>
      <c r="G277" s="45">
        <v>1548.83</v>
      </c>
      <c r="H277" s="42">
        <v>542.01</v>
      </c>
      <c r="I277" s="46">
        <v>2129</v>
      </c>
      <c r="J277" s="123">
        <v>7222.68</v>
      </c>
      <c r="K277" s="69">
        <v>1107.71</v>
      </c>
      <c r="L277" s="70">
        <v>1321.15</v>
      </c>
      <c r="M277" s="46">
        <v>527.61</v>
      </c>
      <c r="N277" s="45">
        <v>1848.76</v>
      </c>
      <c r="O277" s="42">
        <v>1122.32</v>
      </c>
      <c r="P277" s="46">
        <v>231.19</v>
      </c>
      <c r="Q277" s="45">
        <v>1353.51</v>
      </c>
      <c r="R277" s="42">
        <v>923.8</v>
      </c>
      <c r="S277" s="42">
        <v>1875.98</v>
      </c>
      <c r="T277" s="123">
        <v>7109.77</v>
      </c>
      <c r="U277" s="42">
        <v>4004.98</v>
      </c>
      <c r="V277" s="42">
        <v>10327.469999999999</v>
      </c>
      <c r="W277" s="124">
        <v>14332.45</v>
      </c>
    </row>
    <row r="278" spans="1:23" x14ac:dyDescent="0.35">
      <c r="A278" s="130" t="s">
        <v>346</v>
      </c>
      <c r="B278" s="42">
        <v>2273.0300000000002</v>
      </c>
      <c r="C278" s="42">
        <v>1133.69</v>
      </c>
      <c r="D278" s="45">
        <v>3406.71</v>
      </c>
      <c r="E278" s="42">
        <v>1097.6400000000001</v>
      </c>
      <c r="F278" s="47">
        <v>114.08</v>
      </c>
      <c r="G278" s="45">
        <v>1211.72</v>
      </c>
      <c r="H278" s="42">
        <v>590.55999999999995</v>
      </c>
      <c r="I278" s="46">
        <v>2271.5500000000002</v>
      </c>
      <c r="J278" s="123">
        <v>7480.54</v>
      </c>
      <c r="K278" s="69">
        <v>1004.27</v>
      </c>
      <c r="L278" s="70">
        <v>1313.29</v>
      </c>
      <c r="M278" s="46">
        <v>511.11</v>
      </c>
      <c r="N278" s="45">
        <v>1824.4</v>
      </c>
      <c r="O278" s="42">
        <v>1070.28</v>
      </c>
      <c r="P278" s="46">
        <v>207.43</v>
      </c>
      <c r="Q278" s="45">
        <v>1277.7</v>
      </c>
      <c r="R278" s="42">
        <v>895.83</v>
      </c>
      <c r="S278" s="42">
        <v>1760.4</v>
      </c>
      <c r="T278" s="123">
        <v>6762.61</v>
      </c>
      <c r="U278" s="42">
        <v>4031.94</v>
      </c>
      <c r="V278" s="42">
        <v>10211.200000000001</v>
      </c>
      <c r="W278" s="124">
        <v>14243.15</v>
      </c>
    </row>
    <row r="279" spans="1:23" x14ac:dyDescent="0.35">
      <c r="A279" s="130" t="s">
        <v>347</v>
      </c>
      <c r="B279" s="42">
        <v>2104.04</v>
      </c>
      <c r="C279" s="42">
        <v>967.4</v>
      </c>
      <c r="D279" s="45">
        <v>3071.44</v>
      </c>
      <c r="E279" s="42">
        <v>1610.71</v>
      </c>
      <c r="F279" s="47">
        <v>66.37</v>
      </c>
      <c r="G279" s="45">
        <v>1677.08</v>
      </c>
      <c r="H279" s="42">
        <v>494.08</v>
      </c>
      <c r="I279" s="46">
        <v>2196.5500000000002</v>
      </c>
      <c r="J279" s="123">
        <v>7439.14</v>
      </c>
      <c r="K279" s="69">
        <v>1099.6500000000001</v>
      </c>
      <c r="L279" s="70">
        <v>1340.6</v>
      </c>
      <c r="M279" s="46">
        <v>506.51</v>
      </c>
      <c r="N279" s="45">
        <v>1847.11</v>
      </c>
      <c r="O279" s="42">
        <v>992.34</v>
      </c>
      <c r="P279" s="46">
        <v>172.75</v>
      </c>
      <c r="Q279" s="45">
        <v>1165.0899999999999</v>
      </c>
      <c r="R279" s="42">
        <v>942.61</v>
      </c>
      <c r="S279" s="42">
        <v>1849.88</v>
      </c>
      <c r="T279" s="123">
        <v>6904.33</v>
      </c>
      <c r="U279" s="42">
        <v>4046.42</v>
      </c>
      <c r="V279" s="42">
        <v>10297.06</v>
      </c>
      <c r="W279" s="124">
        <v>14343.48</v>
      </c>
    </row>
    <row r="280" spans="1:23" x14ac:dyDescent="0.35">
      <c r="A280" s="130" t="s">
        <v>348</v>
      </c>
      <c r="B280" s="42">
        <v>1978.09</v>
      </c>
      <c r="C280" s="42">
        <v>991.99</v>
      </c>
      <c r="D280" s="45">
        <v>2970.07</v>
      </c>
      <c r="E280" s="42">
        <v>1224.3599999999999</v>
      </c>
      <c r="F280" s="47">
        <v>93.51</v>
      </c>
      <c r="G280" s="45">
        <v>1317.87</v>
      </c>
      <c r="H280" s="42">
        <v>609.92999999999995</v>
      </c>
      <c r="I280" s="46">
        <v>2196.5500000000002</v>
      </c>
      <c r="J280" s="123">
        <v>7094.42</v>
      </c>
      <c r="K280" s="69">
        <v>1088.43</v>
      </c>
      <c r="L280" s="70">
        <v>1130.23</v>
      </c>
      <c r="M280" s="46">
        <v>595.84</v>
      </c>
      <c r="N280" s="45">
        <v>1726.07</v>
      </c>
      <c r="O280" s="42">
        <v>1040.4000000000001</v>
      </c>
      <c r="P280" s="46">
        <v>156.63999999999999</v>
      </c>
      <c r="Q280" s="45">
        <v>1197.04</v>
      </c>
      <c r="R280" s="42">
        <v>971.08</v>
      </c>
      <c r="S280" s="42">
        <v>1826.48</v>
      </c>
      <c r="T280" s="123">
        <v>6809.09</v>
      </c>
      <c r="U280" s="42">
        <v>4023.02</v>
      </c>
      <c r="V280" s="42">
        <v>9880.49</v>
      </c>
      <c r="W280" s="124">
        <v>13903.51</v>
      </c>
    </row>
    <row r="281" spans="1:23" x14ac:dyDescent="0.35">
      <c r="A281" s="130" t="s">
        <v>349</v>
      </c>
      <c r="B281" s="42">
        <v>2082.37</v>
      </c>
      <c r="C281" s="42">
        <v>982.27</v>
      </c>
      <c r="D281" s="45">
        <v>3064.64</v>
      </c>
      <c r="E281" s="42">
        <v>1156.8800000000001</v>
      </c>
      <c r="F281" s="47">
        <v>125.02</v>
      </c>
      <c r="G281" s="45">
        <v>1281.9000000000001</v>
      </c>
      <c r="H281" s="42">
        <v>700.14</v>
      </c>
      <c r="I281" s="46">
        <v>2120.7199999999998</v>
      </c>
      <c r="J281" s="123">
        <v>7167.4</v>
      </c>
      <c r="K281" s="69">
        <v>1134.72</v>
      </c>
      <c r="L281" s="70">
        <v>1254.58</v>
      </c>
      <c r="M281" s="46">
        <v>485.83</v>
      </c>
      <c r="N281" s="45">
        <v>1740.41</v>
      </c>
      <c r="O281" s="42">
        <v>990.17</v>
      </c>
      <c r="P281" s="46">
        <v>208.47</v>
      </c>
      <c r="Q281" s="45">
        <v>1198.6400000000001</v>
      </c>
      <c r="R281" s="42">
        <v>1011.98</v>
      </c>
      <c r="S281" s="42">
        <v>2144.17</v>
      </c>
      <c r="T281" s="123">
        <v>7229.91</v>
      </c>
      <c r="U281" s="42">
        <v>4264.8900000000003</v>
      </c>
      <c r="V281" s="42">
        <v>10132.42</v>
      </c>
      <c r="W281" s="124">
        <v>14397.31</v>
      </c>
    </row>
    <row r="282" spans="1:23" x14ac:dyDescent="0.35">
      <c r="A282" s="130" t="s">
        <v>350</v>
      </c>
      <c r="B282" s="42">
        <v>2481.98</v>
      </c>
      <c r="C282" s="42">
        <v>981.59</v>
      </c>
      <c r="D282" s="45">
        <v>3463.58</v>
      </c>
      <c r="E282" s="42">
        <v>1126.92</v>
      </c>
      <c r="F282" s="47">
        <v>78.88</v>
      </c>
      <c r="G282" s="45">
        <v>1205.8</v>
      </c>
      <c r="H282" s="42">
        <v>757.82</v>
      </c>
      <c r="I282" s="46">
        <v>2105.7199999999998</v>
      </c>
      <c r="J282" s="123">
        <v>7532.92</v>
      </c>
      <c r="K282" s="69">
        <v>1081.45</v>
      </c>
      <c r="L282" s="70">
        <v>1171.04</v>
      </c>
      <c r="M282" s="46">
        <v>503.42</v>
      </c>
      <c r="N282" s="45">
        <v>1674.47</v>
      </c>
      <c r="O282" s="42">
        <v>1079.45</v>
      </c>
      <c r="P282" s="46">
        <v>193.34</v>
      </c>
      <c r="Q282" s="45">
        <v>1272.78</v>
      </c>
      <c r="R282" s="42">
        <v>1113.07</v>
      </c>
      <c r="S282" s="42">
        <v>2140.77</v>
      </c>
      <c r="T282" s="123">
        <v>7282.54</v>
      </c>
      <c r="U282" s="42">
        <v>4246.49</v>
      </c>
      <c r="V282" s="42">
        <v>10568.97</v>
      </c>
      <c r="W282" s="124">
        <v>14815.47</v>
      </c>
    </row>
    <row r="283" spans="1:23" x14ac:dyDescent="0.35">
      <c r="A283" s="130" t="s">
        <v>351</v>
      </c>
      <c r="B283" s="42">
        <v>2218.86</v>
      </c>
      <c r="C283" s="42">
        <v>1038.69</v>
      </c>
      <c r="D283" s="45">
        <v>3257.55</v>
      </c>
      <c r="E283" s="42">
        <v>234.9</v>
      </c>
      <c r="F283" s="47">
        <v>0</v>
      </c>
      <c r="G283" s="45">
        <v>234.9</v>
      </c>
      <c r="H283" s="42">
        <v>0</v>
      </c>
      <c r="I283" s="46">
        <v>2120.7199999999998</v>
      </c>
      <c r="J283" s="123">
        <v>5613.18</v>
      </c>
      <c r="K283" s="69">
        <v>1123.3399999999999</v>
      </c>
      <c r="L283" s="70">
        <v>1281.26</v>
      </c>
      <c r="M283" s="46">
        <v>522.21</v>
      </c>
      <c r="N283" s="45">
        <v>1803.46</v>
      </c>
      <c r="O283" s="42">
        <v>1014.78</v>
      </c>
      <c r="P283" s="46">
        <v>185.04</v>
      </c>
      <c r="Q283" s="45">
        <v>1199.82</v>
      </c>
      <c r="R283" s="42">
        <v>1033.4100000000001</v>
      </c>
      <c r="S283" s="42">
        <v>2125.77</v>
      </c>
      <c r="T283" s="123">
        <v>7285.81</v>
      </c>
      <c r="U283" s="42">
        <v>4246.49</v>
      </c>
      <c r="V283" s="42">
        <v>8652.49</v>
      </c>
      <c r="W283" s="124">
        <v>12898.98</v>
      </c>
    </row>
    <row r="284" spans="1:23" x14ac:dyDescent="0.35">
      <c r="A284" s="130" t="s">
        <v>352</v>
      </c>
      <c r="B284" s="42">
        <v>2342.94</v>
      </c>
      <c r="C284" s="42">
        <v>1051.3</v>
      </c>
      <c r="D284" s="45">
        <v>3394.23</v>
      </c>
      <c r="E284" s="42">
        <v>1292.92</v>
      </c>
      <c r="F284" s="47">
        <v>109.03</v>
      </c>
      <c r="G284" s="45">
        <v>1401.94</v>
      </c>
      <c r="H284" s="42">
        <v>622.52</v>
      </c>
      <c r="I284" s="46">
        <v>2669.77</v>
      </c>
      <c r="J284" s="123">
        <v>8088.48</v>
      </c>
      <c r="K284" s="69">
        <v>1190.94</v>
      </c>
      <c r="L284" s="70">
        <v>1460.16</v>
      </c>
      <c r="M284" s="46">
        <v>527.47</v>
      </c>
      <c r="N284" s="45">
        <v>1987.63</v>
      </c>
      <c r="O284" s="42">
        <v>1139.83</v>
      </c>
      <c r="P284" s="46">
        <v>175.47</v>
      </c>
      <c r="Q284" s="45">
        <v>1315.3</v>
      </c>
      <c r="R284" s="42">
        <v>966.14</v>
      </c>
      <c r="S284" s="42">
        <v>2043.16</v>
      </c>
      <c r="T284" s="123">
        <v>7503.16</v>
      </c>
      <c r="U284" s="42">
        <v>4712.93</v>
      </c>
      <c r="V284" s="42">
        <v>10878.71</v>
      </c>
      <c r="W284" s="124">
        <v>15591.64</v>
      </c>
    </row>
    <row r="285" spans="1:23" x14ac:dyDescent="0.35">
      <c r="A285" s="130" t="s">
        <v>353</v>
      </c>
      <c r="B285" s="42">
        <v>2015.54</v>
      </c>
      <c r="C285" s="42">
        <v>1033.73</v>
      </c>
      <c r="D285" s="45">
        <v>3049.27</v>
      </c>
      <c r="E285" s="42">
        <v>1182.1099999999999</v>
      </c>
      <c r="F285" s="47">
        <v>90.93</v>
      </c>
      <c r="G285" s="45">
        <v>1273.05</v>
      </c>
      <c r="H285" s="42">
        <v>572.87</v>
      </c>
      <c r="I285" s="46">
        <v>2689.77</v>
      </c>
      <c r="J285" s="123">
        <v>7584.96</v>
      </c>
      <c r="K285" s="69">
        <v>1247.33</v>
      </c>
      <c r="L285" s="70">
        <v>1526.03</v>
      </c>
      <c r="M285" s="46">
        <v>489.17</v>
      </c>
      <c r="N285" s="45">
        <v>2015.2</v>
      </c>
      <c r="O285" s="42">
        <v>1082.29</v>
      </c>
      <c r="P285" s="46">
        <v>155.81</v>
      </c>
      <c r="Q285" s="45">
        <v>1238.0999999999999</v>
      </c>
      <c r="R285" s="42">
        <v>1063.54</v>
      </c>
      <c r="S285" s="42">
        <v>2073.16</v>
      </c>
      <c r="T285" s="123">
        <v>7637.34</v>
      </c>
      <c r="U285" s="42">
        <v>4762.93</v>
      </c>
      <c r="V285" s="42">
        <v>10459.36</v>
      </c>
      <c r="W285" s="124">
        <v>15222.29</v>
      </c>
    </row>
    <row r="286" spans="1:23" x14ac:dyDescent="0.35">
      <c r="A286" s="130" t="s">
        <v>354</v>
      </c>
      <c r="B286" s="42">
        <v>2303.02</v>
      </c>
      <c r="C286" s="42">
        <v>981.29</v>
      </c>
      <c r="D286" s="45">
        <v>3284.3</v>
      </c>
      <c r="E286" s="42">
        <v>912.45</v>
      </c>
      <c r="F286" s="47">
        <v>96.44</v>
      </c>
      <c r="G286" s="45">
        <v>1008.89</v>
      </c>
      <c r="H286" s="42">
        <v>559.48</v>
      </c>
      <c r="I286" s="46">
        <v>2719.77</v>
      </c>
      <c r="J286" s="123">
        <v>7572.45</v>
      </c>
      <c r="K286" s="69">
        <v>1275.8</v>
      </c>
      <c r="L286" s="70">
        <v>1471.91</v>
      </c>
      <c r="M286" s="46">
        <v>508.58</v>
      </c>
      <c r="N286" s="45">
        <v>1980.5</v>
      </c>
      <c r="O286" s="42">
        <v>953.95</v>
      </c>
      <c r="P286" s="46">
        <v>169.01</v>
      </c>
      <c r="Q286" s="45">
        <v>1122.96</v>
      </c>
      <c r="R286" s="42">
        <v>1000.45</v>
      </c>
      <c r="S286" s="42">
        <v>2073.16</v>
      </c>
      <c r="T286" s="123">
        <v>7452.86</v>
      </c>
      <c r="U286" s="42">
        <v>4792.93</v>
      </c>
      <c r="V286" s="42">
        <v>10232.379999999999</v>
      </c>
      <c r="W286" s="124">
        <v>15025.31</v>
      </c>
    </row>
    <row r="287" spans="1:23" x14ac:dyDescent="0.35">
      <c r="A287" s="130" t="s">
        <v>355</v>
      </c>
      <c r="B287" s="42">
        <v>2230.62</v>
      </c>
      <c r="C287" s="42">
        <v>918.26</v>
      </c>
      <c r="D287" s="45">
        <v>3148.88</v>
      </c>
      <c r="E287" s="42">
        <v>1430.37</v>
      </c>
      <c r="F287" s="47">
        <v>63.13</v>
      </c>
      <c r="G287" s="45">
        <v>1493.5</v>
      </c>
      <c r="H287" s="42">
        <v>451.6</v>
      </c>
      <c r="I287" s="46">
        <v>2298.12</v>
      </c>
      <c r="J287" s="123">
        <v>7392.11</v>
      </c>
      <c r="K287" s="69">
        <v>1190.93</v>
      </c>
      <c r="L287" s="70">
        <v>1425.41</v>
      </c>
      <c r="M287" s="46">
        <v>457.16</v>
      </c>
      <c r="N287" s="45">
        <v>1882.56</v>
      </c>
      <c r="O287" s="42">
        <v>1032.69</v>
      </c>
      <c r="P287" s="46">
        <v>192.01</v>
      </c>
      <c r="Q287" s="45">
        <v>1224.7</v>
      </c>
      <c r="R287" s="42">
        <v>970.5</v>
      </c>
      <c r="S287" s="42">
        <v>2103.59</v>
      </c>
      <c r="T287" s="123">
        <v>7372.27</v>
      </c>
      <c r="U287" s="42">
        <v>4401.71</v>
      </c>
      <c r="V287" s="42">
        <v>10362.67</v>
      </c>
      <c r="W287" s="124">
        <v>14764.38</v>
      </c>
    </row>
    <row r="288" spans="1:23" x14ac:dyDescent="0.35">
      <c r="A288" s="130" t="s">
        <v>356</v>
      </c>
      <c r="B288" s="42">
        <v>2371.69</v>
      </c>
      <c r="C288" s="42">
        <v>1009.41</v>
      </c>
      <c r="D288" s="45">
        <v>3381.1</v>
      </c>
      <c r="E288" s="42">
        <v>1356.18</v>
      </c>
      <c r="F288" s="47">
        <v>85.97</v>
      </c>
      <c r="G288" s="45">
        <v>1442.15</v>
      </c>
      <c r="H288" s="42">
        <v>713.95</v>
      </c>
      <c r="I288" s="46">
        <v>2298.12</v>
      </c>
      <c r="J288" s="123">
        <v>7835.32</v>
      </c>
      <c r="K288" s="69">
        <v>1073.28</v>
      </c>
      <c r="L288" s="70">
        <v>1357.62</v>
      </c>
      <c r="M288" s="46">
        <v>491.33</v>
      </c>
      <c r="N288" s="45">
        <v>1848.95</v>
      </c>
      <c r="O288" s="42">
        <v>1025.1199999999999</v>
      </c>
      <c r="P288" s="46">
        <v>217.6</v>
      </c>
      <c r="Q288" s="45">
        <v>1242.72</v>
      </c>
      <c r="R288" s="42">
        <v>896.48</v>
      </c>
      <c r="S288" s="42">
        <v>2135.84</v>
      </c>
      <c r="T288" s="123">
        <v>7197.27</v>
      </c>
      <c r="U288" s="42">
        <v>4433.96</v>
      </c>
      <c r="V288" s="42">
        <v>10598.63</v>
      </c>
      <c r="W288" s="124">
        <v>15032.59</v>
      </c>
    </row>
    <row r="289" spans="1:23" x14ac:dyDescent="0.35">
      <c r="A289" s="130" t="s">
        <v>357</v>
      </c>
      <c r="B289" s="42">
        <v>2454.21</v>
      </c>
      <c r="C289" s="42">
        <v>992.28</v>
      </c>
      <c r="D289" s="45">
        <v>3446.49</v>
      </c>
      <c r="E289" s="42">
        <v>1503.47</v>
      </c>
      <c r="F289" s="47">
        <v>91.01</v>
      </c>
      <c r="G289" s="45">
        <v>1594.48</v>
      </c>
      <c r="H289" s="42">
        <v>684.05</v>
      </c>
      <c r="I289" s="46">
        <v>2313.12</v>
      </c>
      <c r="J289" s="123">
        <v>8038.15</v>
      </c>
      <c r="K289" s="69">
        <v>1118.8900000000001</v>
      </c>
      <c r="L289" s="70">
        <v>1374.4</v>
      </c>
      <c r="M289" s="46">
        <v>492.17</v>
      </c>
      <c r="N289" s="45">
        <v>1866.57</v>
      </c>
      <c r="O289" s="42">
        <v>940.43</v>
      </c>
      <c r="P289" s="46">
        <v>208.17</v>
      </c>
      <c r="Q289" s="45">
        <v>1148.5999999999999</v>
      </c>
      <c r="R289" s="42">
        <v>954.88</v>
      </c>
      <c r="S289" s="42">
        <v>2043.79</v>
      </c>
      <c r="T289" s="123">
        <v>7132.73</v>
      </c>
      <c r="U289" s="42">
        <v>4356.92</v>
      </c>
      <c r="V289" s="42">
        <v>10813.96</v>
      </c>
      <c r="W289" s="124">
        <v>15170.88</v>
      </c>
    </row>
    <row r="290" spans="1:23" x14ac:dyDescent="0.35">
      <c r="A290" s="130" t="s">
        <v>358</v>
      </c>
      <c r="B290" s="42">
        <v>2306.06</v>
      </c>
      <c r="C290" s="42">
        <v>877.98</v>
      </c>
      <c r="D290" s="45">
        <v>3184.04</v>
      </c>
      <c r="E290" s="42">
        <v>1429.06</v>
      </c>
      <c r="F290" s="47">
        <v>105.26</v>
      </c>
      <c r="G290" s="45">
        <v>1534.32</v>
      </c>
      <c r="H290" s="42">
        <v>747.48</v>
      </c>
      <c r="I290" s="46">
        <v>2409.6</v>
      </c>
      <c r="J290" s="123">
        <v>7875.44</v>
      </c>
      <c r="K290" s="69">
        <v>1166.18</v>
      </c>
      <c r="L290" s="70">
        <v>1471.66</v>
      </c>
      <c r="M290" s="46">
        <v>514.27</v>
      </c>
      <c r="N290" s="45">
        <v>1985.93</v>
      </c>
      <c r="O290" s="42">
        <v>1045.95</v>
      </c>
      <c r="P290" s="46">
        <v>204.97</v>
      </c>
      <c r="Q290" s="45">
        <v>1250.9100000000001</v>
      </c>
      <c r="R290" s="42">
        <v>1012.79</v>
      </c>
      <c r="S290" s="42">
        <v>1652.22</v>
      </c>
      <c r="T290" s="123">
        <v>7068.03</v>
      </c>
      <c r="U290" s="42">
        <v>4061.82</v>
      </c>
      <c r="V290" s="42">
        <v>10881.65</v>
      </c>
      <c r="W290" s="124">
        <v>14943.48</v>
      </c>
    </row>
    <row r="291" spans="1:23" x14ac:dyDescent="0.35">
      <c r="A291" s="130" t="s">
        <v>359</v>
      </c>
      <c r="B291" s="42">
        <v>2152.4499999999998</v>
      </c>
      <c r="C291" s="42">
        <v>937.04</v>
      </c>
      <c r="D291" s="45">
        <v>3089.48</v>
      </c>
      <c r="E291" s="42">
        <v>1432.87</v>
      </c>
      <c r="F291" s="47">
        <v>68.77</v>
      </c>
      <c r="G291" s="45">
        <v>1501.64</v>
      </c>
      <c r="H291" s="42">
        <v>633.11</v>
      </c>
      <c r="I291" s="46">
        <v>2409.6</v>
      </c>
      <c r="J291" s="123">
        <v>7633.83</v>
      </c>
      <c r="K291" s="69">
        <v>1082.81</v>
      </c>
      <c r="L291" s="70">
        <v>1503.67</v>
      </c>
      <c r="M291" s="46">
        <v>482.23</v>
      </c>
      <c r="N291" s="45">
        <v>1985.9</v>
      </c>
      <c r="O291" s="42">
        <v>1129.3800000000001</v>
      </c>
      <c r="P291" s="46">
        <v>156.21</v>
      </c>
      <c r="Q291" s="45">
        <v>1285.5899999999999</v>
      </c>
      <c r="R291" s="42">
        <v>993.9</v>
      </c>
      <c r="S291" s="42">
        <v>1657.22</v>
      </c>
      <c r="T291" s="123">
        <v>7005.42</v>
      </c>
      <c r="U291" s="42">
        <v>4066.82</v>
      </c>
      <c r="V291" s="42">
        <v>10572.42</v>
      </c>
      <c r="W291" s="124">
        <v>14639.25</v>
      </c>
    </row>
    <row r="292" spans="1:23" x14ac:dyDescent="0.35">
      <c r="A292" s="130" t="s">
        <v>360</v>
      </c>
      <c r="B292" s="42">
        <v>2225.17</v>
      </c>
      <c r="C292" s="42">
        <v>1015.29</v>
      </c>
      <c r="D292" s="45">
        <v>3240.46</v>
      </c>
      <c r="E292" s="42">
        <v>1046.6199999999999</v>
      </c>
      <c r="F292" s="47">
        <v>60.89</v>
      </c>
      <c r="G292" s="45">
        <v>1107.51</v>
      </c>
      <c r="H292" s="42">
        <v>603.26</v>
      </c>
      <c r="I292" s="46">
        <v>2409.6</v>
      </c>
      <c r="J292" s="123">
        <v>7360.83</v>
      </c>
      <c r="K292" s="69">
        <v>1079.25</v>
      </c>
      <c r="L292" s="70">
        <v>1523.84</v>
      </c>
      <c r="M292" s="46">
        <v>512.35</v>
      </c>
      <c r="N292" s="45">
        <v>2036.19</v>
      </c>
      <c r="O292" s="42">
        <v>1053.04</v>
      </c>
      <c r="P292" s="46">
        <v>144.09</v>
      </c>
      <c r="Q292" s="45">
        <v>1197.1199999999999</v>
      </c>
      <c r="R292" s="42">
        <v>927.21</v>
      </c>
      <c r="S292" s="42">
        <v>1742.22</v>
      </c>
      <c r="T292" s="123">
        <v>6981.99</v>
      </c>
      <c r="U292" s="42">
        <v>4151.82</v>
      </c>
      <c r="V292" s="42">
        <v>10191</v>
      </c>
      <c r="W292" s="124">
        <v>14342.82</v>
      </c>
    </row>
    <row r="293" spans="1:23" x14ac:dyDescent="0.35">
      <c r="A293" s="130" t="s">
        <v>361</v>
      </c>
      <c r="B293" s="42">
        <v>2024.29</v>
      </c>
      <c r="C293" s="42">
        <v>952.18</v>
      </c>
      <c r="D293" s="45">
        <v>2976.46</v>
      </c>
      <c r="E293" s="42">
        <v>1261.06</v>
      </c>
      <c r="F293" s="47">
        <v>95.63</v>
      </c>
      <c r="G293" s="45">
        <v>1356.7</v>
      </c>
      <c r="H293" s="42">
        <v>632.11</v>
      </c>
      <c r="I293" s="46">
        <v>2019.5</v>
      </c>
      <c r="J293" s="123">
        <v>6984.77</v>
      </c>
      <c r="K293" s="69">
        <v>1074.3599999999999</v>
      </c>
      <c r="L293" s="70">
        <v>1402.56</v>
      </c>
      <c r="M293" s="46">
        <v>501.02</v>
      </c>
      <c r="N293" s="45">
        <v>1903.58</v>
      </c>
      <c r="O293" s="42">
        <v>986.83</v>
      </c>
      <c r="P293" s="46">
        <v>160.63</v>
      </c>
      <c r="Q293" s="45">
        <v>1147.47</v>
      </c>
      <c r="R293" s="42">
        <v>996.98</v>
      </c>
      <c r="S293" s="42">
        <v>2026.56</v>
      </c>
      <c r="T293" s="123">
        <v>7148.95</v>
      </c>
      <c r="U293" s="42">
        <v>4046.06</v>
      </c>
      <c r="V293" s="42">
        <v>10087.67</v>
      </c>
      <c r="W293" s="124">
        <v>14133.73</v>
      </c>
    </row>
    <row r="294" spans="1:23" x14ac:dyDescent="0.35">
      <c r="A294" s="130" t="s">
        <v>362</v>
      </c>
      <c r="B294" s="42">
        <v>1969.98</v>
      </c>
      <c r="C294" s="42">
        <v>979.35</v>
      </c>
      <c r="D294" s="45">
        <v>2949.32</v>
      </c>
      <c r="E294" s="42">
        <v>1076.82</v>
      </c>
      <c r="F294" s="47">
        <v>105.08</v>
      </c>
      <c r="G294" s="45">
        <v>1181.9000000000001</v>
      </c>
      <c r="H294" s="42">
        <v>643.16999999999996</v>
      </c>
      <c r="I294" s="46">
        <v>2054.5</v>
      </c>
      <c r="J294" s="123">
        <v>6828.88</v>
      </c>
      <c r="K294" s="69">
        <v>1060.95</v>
      </c>
      <c r="L294" s="70">
        <v>1172.24</v>
      </c>
      <c r="M294" s="46">
        <v>436.66</v>
      </c>
      <c r="N294" s="45">
        <v>1608.9</v>
      </c>
      <c r="O294" s="42">
        <v>1181.23</v>
      </c>
      <c r="P294" s="46">
        <v>131.88999999999999</v>
      </c>
      <c r="Q294" s="45">
        <v>1313.12</v>
      </c>
      <c r="R294" s="42">
        <v>942.12</v>
      </c>
      <c r="S294" s="42">
        <v>2148.5700000000002</v>
      </c>
      <c r="T294" s="123">
        <v>7073.65</v>
      </c>
      <c r="U294" s="42">
        <v>4203.07</v>
      </c>
      <c r="V294" s="42">
        <v>9699.4699999999993</v>
      </c>
      <c r="W294" s="124">
        <v>13902.54</v>
      </c>
    </row>
    <row r="295" spans="1:23" x14ac:dyDescent="0.35">
      <c r="A295" s="130" t="s">
        <v>363</v>
      </c>
      <c r="B295" s="42">
        <v>1918.6</v>
      </c>
      <c r="C295" s="42">
        <v>1014.69</v>
      </c>
      <c r="D295" s="45">
        <v>2933.3</v>
      </c>
      <c r="E295" s="42">
        <v>1169.19</v>
      </c>
      <c r="F295" s="47">
        <v>88.33</v>
      </c>
      <c r="G295" s="45">
        <v>1257.52</v>
      </c>
      <c r="H295" s="42">
        <v>615.38</v>
      </c>
      <c r="I295" s="46">
        <v>2054.5</v>
      </c>
      <c r="J295" s="123">
        <v>6860.7</v>
      </c>
      <c r="K295" s="69">
        <v>1169.8</v>
      </c>
      <c r="L295" s="70">
        <v>1497.79</v>
      </c>
      <c r="M295" s="46">
        <v>518.67999999999995</v>
      </c>
      <c r="N295" s="45">
        <v>2016.46</v>
      </c>
      <c r="O295" s="42">
        <v>911.73</v>
      </c>
      <c r="P295" s="46">
        <v>187</v>
      </c>
      <c r="Q295" s="45">
        <v>1098.72</v>
      </c>
      <c r="R295" s="42">
        <v>928.41</v>
      </c>
      <c r="S295" s="42">
        <v>2362.56</v>
      </c>
      <c r="T295" s="123">
        <v>7575.95</v>
      </c>
      <c r="U295" s="42">
        <v>4417.0600000000004</v>
      </c>
      <c r="V295" s="42">
        <v>10019.59</v>
      </c>
      <c r="W295" s="124">
        <v>14436.65</v>
      </c>
    </row>
    <row r="296" spans="1:23" x14ac:dyDescent="0.35">
      <c r="A296" s="130" t="s">
        <v>364</v>
      </c>
      <c r="B296" s="42">
        <v>2246.0100000000002</v>
      </c>
      <c r="C296" s="42">
        <v>1002.03</v>
      </c>
      <c r="D296" s="45">
        <v>3248.04</v>
      </c>
      <c r="E296" s="42">
        <v>958.58</v>
      </c>
      <c r="F296" s="47">
        <v>71.11</v>
      </c>
      <c r="G296" s="45">
        <v>1029.68</v>
      </c>
      <c r="H296" s="42">
        <v>905.97</v>
      </c>
      <c r="I296" s="46">
        <v>2197</v>
      </c>
      <c r="J296" s="123">
        <v>7380.69</v>
      </c>
      <c r="K296" s="69">
        <v>1127.21</v>
      </c>
      <c r="L296" s="70">
        <v>1377.78</v>
      </c>
      <c r="M296" s="46">
        <v>506.23</v>
      </c>
      <c r="N296" s="45">
        <v>1884.01</v>
      </c>
      <c r="O296" s="42">
        <v>856.76</v>
      </c>
      <c r="P296" s="46">
        <v>182.19</v>
      </c>
      <c r="Q296" s="45">
        <v>1038.95</v>
      </c>
      <c r="R296" s="42">
        <v>955.51</v>
      </c>
      <c r="S296" s="42">
        <v>2303.6999999999998</v>
      </c>
      <c r="T296" s="123">
        <v>7309.39</v>
      </c>
      <c r="U296" s="42">
        <v>4500.7</v>
      </c>
      <c r="V296" s="42">
        <v>10189.379999999999</v>
      </c>
      <c r="W296" s="124">
        <v>14690.08</v>
      </c>
    </row>
    <row r="297" spans="1:23" x14ac:dyDescent="0.35">
      <c r="A297" s="130" t="s">
        <v>365</v>
      </c>
      <c r="B297" s="42">
        <v>1960.35</v>
      </c>
      <c r="C297" s="42">
        <v>1022.64</v>
      </c>
      <c r="D297" s="45">
        <v>2982.98</v>
      </c>
      <c r="E297" s="42">
        <v>1105.8599999999999</v>
      </c>
      <c r="F297" s="47">
        <v>105.91</v>
      </c>
      <c r="G297" s="45">
        <v>1211.77</v>
      </c>
      <c r="H297" s="42">
        <v>884.59</v>
      </c>
      <c r="I297" s="46">
        <v>2197</v>
      </c>
      <c r="J297" s="123">
        <v>7276.34</v>
      </c>
      <c r="K297" s="69">
        <v>1186.02</v>
      </c>
      <c r="L297" s="70">
        <v>1327.76</v>
      </c>
      <c r="M297" s="46">
        <v>450.84</v>
      </c>
      <c r="N297" s="45">
        <v>1778.6</v>
      </c>
      <c r="O297" s="42">
        <v>929.28</v>
      </c>
      <c r="P297" s="46">
        <v>184.61</v>
      </c>
      <c r="Q297" s="45">
        <v>1113.8900000000001</v>
      </c>
      <c r="R297" s="42">
        <v>966.7</v>
      </c>
      <c r="S297" s="42">
        <v>2303.6999999999998</v>
      </c>
      <c r="T297" s="123">
        <v>7348.91</v>
      </c>
      <c r="U297" s="42">
        <v>4500.7</v>
      </c>
      <c r="V297" s="42">
        <v>10124.549999999999</v>
      </c>
      <c r="W297" s="124">
        <v>14625.25</v>
      </c>
    </row>
    <row r="298" spans="1:23" x14ac:dyDescent="0.35">
      <c r="A298" s="130" t="s">
        <v>366</v>
      </c>
      <c r="B298" s="42">
        <v>2324.6799999999998</v>
      </c>
      <c r="C298" s="42">
        <v>1008.76</v>
      </c>
      <c r="D298" s="45">
        <v>3333.44</v>
      </c>
      <c r="E298" s="42">
        <v>979.17</v>
      </c>
      <c r="F298" s="47">
        <v>103.99</v>
      </c>
      <c r="G298" s="45">
        <v>1083.1600000000001</v>
      </c>
      <c r="H298" s="42">
        <v>960.64</v>
      </c>
      <c r="I298" s="46">
        <v>2307</v>
      </c>
      <c r="J298" s="123">
        <v>7684.24</v>
      </c>
      <c r="K298" s="69">
        <v>1164.77</v>
      </c>
      <c r="L298" s="70">
        <v>1186.5</v>
      </c>
      <c r="M298" s="46">
        <v>477.43</v>
      </c>
      <c r="N298" s="45">
        <v>1663.93</v>
      </c>
      <c r="O298" s="42">
        <v>981.68</v>
      </c>
      <c r="P298" s="46">
        <v>166.1</v>
      </c>
      <c r="Q298" s="45">
        <v>1147.78</v>
      </c>
      <c r="R298" s="42">
        <v>976.04</v>
      </c>
      <c r="S298" s="42">
        <v>2423.6999999999998</v>
      </c>
      <c r="T298" s="123">
        <v>7376.23</v>
      </c>
      <c r="U298" s="42">
        <v>4730.7</v>
      </c>
      <c r="V298" s="42">
        <v>10329.77</v>
      </c>
      <c r="W298" s="124">
        <v>15060.47</v>
      </c>
    </row>
    <row r="299" spans="1:23" x14ac:dyDescent="0.35">
      <c r="A299" s="130" t="s">
        <v>367</v>
      </c>
      <c r="B299" s="42">
        <v>2250.2199999999998</v>
      </c>
      <c r="C299" s="42">
        <v>1131.31</v>
      </c>
      <c r="D299" s="45">
        <v>3381.53</v>
      </c>
      <c r="E299" s="42">
        <v>1034.68</v>
      </c>
      <c r="F299" s="47">
        <v>111</v>
      </c>
      <c r="G299" s="45">
        <v>1145.67</v>
      </c>
      <c r="H299" s="42">
        <v>973</v>
      </c>
      <c r="I299" s="46">
        <v>2087.0500000000002</v>
      </c>
      <c r="J299" s="123">
        <v>7587.26</v>
      </c>
      <c r="K299" s="69">
        <v>1149.29</v>
      </c>
      <c r="L299" s="70">
        <v>1455.9</v>
      </c>
      <c r="M299" s="46">
        <v>511.99</v>
      </c>
      <c r="N299" s="45">
        <v>1967.89</v>
      </c>
      <c r="O299" s="42">
        <v>895.45</v>
      </c>
      <c r="P299" s="46">
        <v>147.38</v>
      </c>
      <c r="Q299" s="45">
        <v>1042.83</v>
      </c>
      <c r="R299" s="42">
        <v>1209.52</v>
      </c>
      <c r="S299" s="42">
        <v>2400.92</v>
      </c>
      <c r="T299" s="123">
        <v>7770.45</v>
      </c>
      <c r="U299" s="42">
        <v>4487.97</v>
      </c>
      <c r="V299" s="42">
        <v>10869.73</v>
      </c>
      <c r="W299" s="124">
        <v>15357.7</v>
      </c>
    </row>
    <row r="300" spans="1:23" x14ac:dyDescent="0.35">
      <c r="A300" s="130" t="s">
        <v>368</v>
      </c>
      <c r="B300" s="42">
        <v>2297.85</v>
      </c>
      <c r="C300" s="42">
        <v>1032.82</v>
      </c>
      <c r="D300" s="45">
        <v>3330.67</v>
      </c>
      <c r="E300" s="42">
        <v>970.57</v>
      </c>
      <c r="F300" s="47">
        <v>100.67</v>
      </c>
      <c r="G300" s="45">
        <v>1071.24</v>
      </c>
      <c r="H300" s="42">
        <v>675.34</v>
      </c>
      <c r="I300" s="46">
        <v>2087.0500000000002</v>
      </c>
      <c r="J300" s="123">
        <v>7164.3</v>
      </c>
      <c r="K300" s="69">
        <v>1065.4000000000001</v>
      </c>
      <c r="L300" s="70">
        <v>1315.57</v>
      </c>
      <c r="M300" s="46">
        <v>497.84</v>
      </c>
      <c r="N300" s="45">
        <v>1813.41</v>
      </c>
      <c r="O300" s="42">
        <v>904.11</v>
      </c>
      <c r="P300" s="46">
        <v>159.18</v>
      </c>
      <c r="Q300" s="45">
        <v>1063.29</v>
      </c>
      <c r="R300" s="42">
        <v>1221.27</v>
      </c>
      <c r="S300" s="42">
        <v>2510.92</v>
      </c>
      <c r="T300" s="123">
        <v>7674.29</v>
      </c>
      <c r="U300" s="42">
        <v>4597.97</v>
      </c>
      <c r="V300" s="42">
        <v>10240.620000000001</v>
      </c>
      <c r="W300" s="124">
        <v>14838.59</v>
      </c>
    </row>
    <row r="301" spans="1:23" x14ac:dyDescent="0.35">
      <c r="A301" s="130" t="s">
        <v>369</v>
      </c>
      <c r="B301" s="42">
        <v>2395.17</v>
      </c>
      <c r="C301" s="42">
        <v>1051.4000000000001</v>
      </c>
      <c r="D301" s="45">
        <v>3446.57</v>
      </c>
      <c r="E301" s="42">
        <v>1153.46</v>
      </c>
      <c r="F301" s="47">
        <v>98.45</v>
      </c>
      <c r="G301" s="45">
        <v>1251.9100000000001</v>
      </c>
      <c r="H301" s="42">
        <v>674.92</v>
      </c>
      <c r="I301" s="46">
        <v>2079.0500000000002</v>
      </c>
      <c r="J301" s="123">
        <v>7452.45</v>
      </c>
      <c r="K301" s="69">
        <v>991.82</v>
      </c>
      <c r="L301" s="70">
        <v>1418.54</v>
      </c>
      <c r="M301" s="46">
        <v>505.79</v>
      </c>
      <c r="N301" s="45">
        <v>1924.34</v>
      </c>
      <c r="O301" s="42">
        <v>760.04</v>
      </c>
      <c r="P301" s="46">
        <v>131.57</v>
      </c>
      <c r="Q301" s="45">
        <v>891.61</v>
      </c>
      <c r="R301" s="42">
        <v>1284.48</v>
      </c>
      <c r="S301" s="42">
        <v>2538.92</v>
      </c>
      <c r="T301" s="123">
        <v>7631.16</v>
      </c>
      <c r="U301" s="42">
        <v>4617.97</v>
      </c>
      <c r="V301" s="42">
        <v>10465.64</v>
      </c>
      <c r="W301" s="124">
        <v>15083.61</v>
      </c>
    </row>
    <row r="302" spans="1:23" x14ac:dyDescent="0.35">
      <c r="A302" s="130" t="s">
        <v>370</v>
      </c>
      <c r="B302" s="42">
        <v>2166.77</v>
      </c>
      <c r="C302" s="42">
        <v>1108.3800000000001</v>
      </c>
      <c r="D302" s="45">
        <v>3275.15</v>
      </c>
      <c r="E302" s="42">
        <v>749.03</v>
      </c>
      <c r="F302" s="47">
        <v>124.44</v>
      </c>
      <c r="G302" s="45">
        <v>873.47</v>
      </c>
      <c r="H302" s="42">
        <v>723.88</v>
      </c>
      <c r="I302" s="46">
        <v>1982.86</v>
      </c>
      <c r="J302" s="123">
        <v>6855.36</v>
      </c>
      <c r="K302" s="69">
        <v>1048.6500000000001</v>
      </c>
      <c r="L302" s="70">
        <v>1552.53</v>
      </c>
      <c r="M302" s="46">
        <v>402.71</v>
      </c>
      <c r="N302" s="45">
        <v>1955.24</v>
      </c>
      <c r="O302" s="42">
        <v>949.41</v>
      </c>
      <c r="P302" s="46">
        <v>169.27</v>
      </c>
      <c r="Q302" s="45">
        <v>1118.68</v>
      </c>
      <c r="R302" s="42">
        <v>1255.82</v>
      </c>
      <c r="S302" s="42">
        <v>2669.57</v>
      </c>
      <c r="T302" s="123">
        <v>8047.96</v>
      </c>
      <c r="U302" s="42">
        <v>4652.43</v>
      </c>
      <c r="V302" s="42">
        <v>10250.879999999999</v>
      </c>
      <c r="W302" s="124">
        <v>14903.32</v>
      </c>
    </row>
    <row r="303" spans="1:23" x14ac:dyDescent="0.35">
      <c r="A303" s="130" t="s">
        <v>371</v>
      </c>
      <c r="B303" s="42">
        <v>2218.79</v>
      </c>
      <c r="C303" s="42">
        <v>1160.26</v>
      </c>
      <c r="D303" s="45">
        <v>3379.05</v>
      </c>
      <c r="E303" s="42">
        <v>811.18</v>
      </c>
      <c r="F303" s="47">
        <v>102.67</v>
      </c>
      <c r="G303" s="45">
        <v>913.85</v>
      </c>
      <c r="H303" s="42">
        <v>714.52</v>
      </c>
      <c r="I303" s="46">
        <v>1982.86</v>
      </c>
      <c r="J303" s="123">
        <v>6990.29</v>
      </c>
      <c r="K303" s="69">
        <v>1007.05</v>
      </c>
      <c r="L303" s="70">
        <v>1618.96</v>
      </c>
      <c r="M303" s="46">
        <v>412.91</v>
      </c>
      <c r="N303" s="45">
        <v>2031.87</v>
      </c>
      <c r="O303" s="42">
        <v>958.89</v>
      </c>
      <c r="P303" s="46">
        <v>164.66</v>
      </c>
      <c r="Q303" s="45">
        <v>1123.56</v>
      </c>
      <c r="R303" s="42">
        <v>1341.55</v>
      </c>
      <c r="S303" s="42">
        <v>2694.57</v>
      </c>
      <c r="T303" s="123">
        <v>8198.6</v>
      </c>
      <c r="U303" s="42">
        <v>4677.43</v>
      </c>
      <c r="V303" s="42">
        <v>10511.46</v>
      </c>
      <c r="W303" s="124">
        <v>15188.89</v>
      </c>
    </row>
    <row r="304" spans="1:23" x14ac:dyDescent="0.35">
      <c r="A304" s="130" t="s">
        <v>372</v>
      </c>
      <c r="B304" s="42">
        <v>2053.5</v>
      </c>
      <c r="C304" s="42">
        <v>1101.46</v>
      </c>
      <c r="D304" s="45">
        <v>3154.96</v>
      </c>
      <c r="E304" s="42">
        <v>735.89</v>
      </c>
      <c r="F304" s="47">
        <v>81.25</v>
      </c>
      <c r="G304" s="45">
        <v>817.14</v>
      </c>
      <c r="H304" s="42">
        <v>766.13</v>
      </c>
      <c r="I304" s="46">
        <v>1982.86</v>
      </c>
      <c r="J304" s="123">
        <v>6721.09</v>
      </c>
      <c r="K304" s="69">
        <v>1054.52</v>
      </c>
      <c r="L304" s="70">
        <v>1336.57</v>
      </c>
      <c r="M304" s="46">
        <v>527.66999999999996</v>
      </c>
      <c r="N304" s="45">
        <v>1864.24</v>
      </c>
      <c r="O304" s="42">
        <v>922.79</v>
      </c>
      <c r="P304" s="46">
        <v>166.24</v>
      </c>
      <c r="Q304" s="45">
        <v>1089.03</v>
      </c>
      <c r="R304" s="42">
        <v>1358.73</v>
      </c>
      <c r="S304" s="42">
        <v>2685.27</v>
      </c>
      <c r="T304" s="123">
        <v>8051.79</v>
      </c>
      <c r="U304" s="42">
        <v>4668.13</v>
      </c>
      <c r="V304" s="42">
        <v>10104.74</v>
      </c>
      <c r="W304" s="124">
        <v>14772.88</v>
      </c>
    </row>
    <row r="305" spans="1:23" x14ac:dyDescent="0.35">
      <c r="A305" s="130" t="s">
        <v>373</v>
      </c>
      <c r="B305" s="42">
        <v>2164.09</v>
      </c>
      <c r="C305" s="42">
        <v>1070.25</v>
      </c>
      <c r="D305" s="45">
        <v>3234.34</v>
      </c>
      <c r="E305" s="42">
        <v>1080.71</v>
      </c>
      <c r="F305" s="47">
        <v>100.6</v>
      </c>
      <c r="G305" s="45">
        <v>1181.31</v>
      </c>
      <c r="H305" s="42">
        <v>840.63</v>
      </c>
      <c r="I305" s="46">
        <v>1815.83</v>
      </c>
      <c r="J305" s="123">
        <v>7072.11</v>
      </c>
      <c r="K305" s="69">
        <v>1056.1400000000001</v>
      </c>
      <c r="L305" s="70">
        <v>1398.62</v>
      </c>
      <c r="M305" s="46">
        <v>507.71</v>
      </c>
      <c r="N305" s="45">
        <v>1906.33</v>
      </c>
      <c r="O305" s="42">
        <v>937.8</v>
      </c>
      <c r="P305" s="46">
        <v>182.93</v>
      </c>
      <c r="Q305" s="45">
        <v>1120.73</v>
      </c>
      <c r="R305" s="42">
        <v>1366.24</v>
      </c>
      <c r="S305" s="42">
        <v>2630.83</v>
      </c>
      <c r="T305" s="123">
        <v>8080.27</v>
      </c>
      <c r="U305" s="42">
        <v>4446.66</v>
      </c>
      <c r="V305" s="42">
        <v>10705.71</v>
      </c>
      <c r="W305" s="124">
        <v>15152.37</v>
      </c>
    </row>
    <row r="306" spans="1:23" x14ac:dyDescent="0.35">
      <c r="A306" s="130" t="s">
        <v>374</v>
      </c>
      <c r="B306" s="42">
        <v>2020.71</v>
      </c>
      <c r="C306" s="42">
        <v>1038.97</v>
      </c>
      <c r="D306" s="45">
        <v>3059.69</v>
      </c>
      <c r="E306" s="42">
        <v>918.65</v>
      </c>
      <c r="F306" s="47">
        <v>90.96</v>
      </c>
      <c r="G306" s="45">
        <v>1009.61</v>
      </c>
      <c r="H306" s="42">
        <v>801.82</v>
      </c>
      <c r="I306" s="46">
        <v>1845.83</v>
      </c>
      <c r="J306" s="123">
        <v>6716.94</v>
      </c>
      <c r="K306" s="69">
        <v>1047.82</v>
      </c>
      <c r="L306" s="70">
        <v>1626.95</v>
      </c>
      <c r="M306" s="46">
        <v>482</v>
      </c>
      <c r="N306" s="45">
        <v>2108.9499999999998</v>
      </c>
      <c r="O306" s="42">
        <v>1362.36</v>
      </c>
      <c r="P306" s="46">
        <v>189.26</v>
      </c>
      <c r="Q306" s="45">
        <v>1551.61</v>
      </c>
      <c r="R306" s="42">
        <v>1309.23</v>
      </c>
      <c r="S306" s="42">
        <v>2610.83</v>
      </c>
      <c r="T306" s="123">
        <v>8628.44</v>
      </c>
      <c r="U306" s="42">
        <v>4456.66</v>
      </c>
      <c r="V306" s="42">
        <v>10888.72</v>
      </c>
      <c r="W306" s="124">
        <v>15345.38</v>
      </c>
    </row>
    <row r="307" spans="1:23" x14ac:dyDescent="0.35">
      <c r="A307" s="130" t="s">
        <v>375</v>
      </c>
      <c r="B307" s="42">
        <v>2147.27</v>
      </c>
      <c r="C307" s="42">
        <v>921.1</v>
      </c>
      <c r="D307" s="45">
        <v>3068.37</v>
      </c>
      <c r="E307" s="42">
        <v>865.09</v>
      </c>
      <c r="F307" s="47">
        <v>97.28</v>
      </c>
      <c r="G307" s="45">
        <v>962.37</v>
      </c>
      <c r="H307" s="42">
        <v>875.32</v>
      </c>
      <c r="I307" s="46">
        <v>1845.83</v>
      </c>
      <c r="J307" s="123">
        <v>6751.88</v>
      </c>
      <c r="K307" s="69">
        <v>1030.6600000000001</v>
      </c>
      <c r="L307" s="70">
        <v>1522.97</v>
      </c>
      <c r="M307" s="46">
        <v>469.23</v>
      </c>
      <c r="N307" s="45">
        <v>1992.2</v>
      </c>
      <c r="O307" s="42">
        <v>1033.58</v>
      </c>
      <c r="P307" s="46">
        <v>186.9</v>
      </c>
      <c r="Q307" s="45">
        <v>1220.49</v>
      </c>
      <c r="R307" s="42">
        <v>1300.1300000000001</v>
      </c>
      <c r="S307" s="42">
        <v>2590.83</v>
      </c>
      <c r="T307" s="123">
        <v>8134.31</v>
      </c>
      <c r="U307" s="42">
        <v>4436.66</v>
      </c>
      <c r="V307" s="42">
        <v>10449.530000000001</v>
      </c>
      <c r="W307" s="124">
        <v>14886.19</v>
      </c>
    </row>
    <row r="308" spans="1:23" x14ac:dyDescent="0.35">
      <c r="A308" s="130" t="s">
        <v>376</v>
      </c>
      <c r="B308" s="42">
        <v>2249.46</v>
      </c>
      <c r="C308" s="42">
        <v>947.83</v>
      </c>
      <c r="D308" s="45">
        <v>3197.29</v>
      </c>
      <c r="E308" s="42">
        <v>810.94</v>
      </c>
      <c r="F308" s="47">
        <v>105.62</v>
      </c>
      <c r="G308" s="45">
        <v>916.55</v>
      </c>
      <c r="H308" s="42">
        <v>819.45</v>
      </c>
      <c r="I308" s="46">
        <v>2079.5</v>
      </c>
      <c r="J308" s="123">
        <v>7012.79</v>
      </c>
      <c r="K308" s="69">
        <v>1235.01</v>
      </c>
      <c r="L308" s="70">
        <v>1482.47</v>
      </c>
      <c r="M308" s="46">
        <v>452.48</v>
      </c>
      <c r="N308" s="45">
        <v>1934.96</v>
      </c>
      <c r="O308" s="42">
        <v>1214.1300000000001</v>
      </c>
      <c r="P308" s="46">
        <v>255.76</v>
      </c>
      <c r="Q308" s="45">
        <v>1469.89</v>
      </c>
      <c r="R308" s="42">
        <v>1246.48</v>
      </c>
      <c r="S308" s="42">
        <v>2385.61</v>
      </c>
      <c r="T308" s="123">
        <v>8271.9500000000007</v>
      </c>
      <c r="U308" s="42">
        <v>4465.12</v>
      </c>
      <c r="V308" s="42">
        <v>10819.63</v>
      </c>
      <c r="W308" s="124">
        <v>15284.74</v>
      </c>
    </row>
    <row r="309" spans="1:23" x14ac:dyDescent="0.35">
      <c r="A309" s="130" t="s">
        <v>377</v>
      </c>
      <c r="B309" s="42">
        <v>2028.43</v>
      </c>
      <c r="C309" s="42">
        <v>880.53</v>
      </c>
      <c r="D309" s="45">
        <v>2908.96</v>
      </c>
      <c r="E309" s="42">
        <v>812.28</v>
      </c>
      <c r="F309" s="47">
        <v>94.78</v>
      </c>
      <c r="G309" s="45">
        <v>907.05</v>
      </c>
      <c r="H309" s="42">
        <v>952.8</v>
      </c>
      <c r="I309" s="46">
        <v>2109.5</v>
      </c>
      <c r="J309" s="123">
        <v>6878.31</v>
      </c>
      <c r="K309" s="69">
        <v>1237.44</v>
      </c>
      <c r="L309" s="70">
        <v>1504.76</v>
      </c>
      <c r="M309" s="46">
        <v>440.44</v>
      </c>
      <c r="N309" s="45">
        <v>1945.2</v>
      </c>
      <c r="O309" s="42">
        <v>1075.8</v>
      </c>
      <c r="P309" s="46">
        <v>200.43</v>
      </c>
      <c r="Q309" s="45">
        <v>1276.23</v>
      </c>
      <c r="R309" s="42">
        <v>1428.52</v>
      </c>
      <c r="S309" s="42">
        <v>2425.2399999999998</v>
      </c>
      <c r="T309" s="123">
        <v>8312.64</v>
      </c>
      <c r="U309" s="42">
        <v>4534.74</v>
      </c>
      <c r="V309" s="42">
        <v>10656.2</v>
      </c>
      <c r="W309" s="124">
        <v>15190.95</v>
      </c>
    </row>
    <row r="310" spans="1:23" x14ac:dyDescent="0.35">
      <c r="A310" s="130" t="s">
        <v>378</v>
      </c>
      <c r="B310" s="42">
        <v>2370.75</v>
      </c>
      <c r="C310" s="42">
        <v>888.65</v>
      </c>
      <c r="D310" s="45">
        <v>3259.41</v>
      </c>
      <c r="E310" s="42">
        <v>814.06</v>
      </c>
      <c r="F310" s="47">
        <v>85.98</v>
      </c>
      <c r="G310" s="45">
        <v>900.05</v>
      </c>
      <c r="H310" s="42">
        <v>801.26</v>
      </c>
      <c r="I310" s="46">
        <v>2109.5</v>
      </c>
      <c r="J310" s="123">
        <v>7070.21</v>
      </c>
      <c r="K310" s="69">
        <v>1190.67</v>
      </c>
      <c r="L310" s="70">
        <v>1546.62</v>
      </c>
      <c r="M310" s="46">
        <v>429.61</v>
      </c>
      <c r="N310" s="45">
        <v>1976.24</v>
      </c>
      <c r="O310" s="42">
        <v>1014.59</v>
      </c>
      <c r="P310" s="46">
        <v>197.67</v>
      </c>
      <c r="Q310" s="45">
        <v>1212.26</v>
      </c>
      <c r="R310" s="42">
        <v>1366.69</v>
      </c>
      <c r="S310" s="42">
        <v>2325.2399999999998</v>
      </c>
      <c r="T310" s="123">
        <v>8071.1</v>
      </c>
      <c r="U310" s="42">
        <v>4434.74</v>
      </c>
      <c r="V310" s="42">
        <v>10706.57</v>
      </c>
      <c r="W310" s="124">
        <v>15141.31</v>
      </c>
    </row>
    <row r="311" spans="1:23" x14ac:dyDescent="0.35">
      <c r="A311" s="130" t="s">
        <v>379</v>
      </c>
      <c r="B311" s="42">
        <v>2142.5</v>
      </c>
      <c r="C311" s="42">
        <v>915.87</v>
      </c>
      <c r="D311" s="45">
        <v>3058.37</v>
      </c>
      <c r="E311" s="42">
        <v>877.43</v>
      </c>
      <c r="F311" s="47">
        <v>122.82</v>
      </c>
      <c r="G311" s="45">
        <v>1000.25</v>
      </c>
      <c r="H311" s="42">
        <v>1085.72</v>
      </c>
      <c r="I311" s="46">
        <v>2018.12</v>
      </c>
      <c r="J311" s="123">
        <v>7162.46</v>
      </c>
      <c r="K311" s="69">
        <v>1217.6600000000001</v>
      </c>
      <c r="L311" s="70">
        <v>1839.81</v>
      </c>
      <c r="M311" s="46">
        <v>480.27</v>
      </c>
      <c r="N311" s="45">
        <v>2320.08</v>
      </c>
      <c r="O311" s="42">
        <v>1160.97</v>
      </c>
      <c r="P311" s="46">
        <v>279.45</v>
      </c>
      <c r="Q311" s="45">
        <v>1440.41</v>
      </c>
      <c r="R311" s="42">
        <v>1335.35</v>
      </c>
      <c r="S311" s="42">
        <v>2308.54</v>
      </c>
      <c r="T311" s="123">
        <v>8622.0499999999993</v>
      </c>
      <c r="U311" s="42">
        <v>4326.66</v>
      </c>
      <c r="V311" s="42">
        <v>11457.85</v>
      </c>
      <c r="W311" s="124">
        <v>15784.51</v>
      </c>
    </row>
    <row r="312" spans="1:23" x14ac:dyDescent="0.35">
      <c r="A312" s="130" t="s">
        <v>380</v>
      </c>
      <c r="B312" s="42">
        <v>2264.94</v>
      </c>
      <c r="C312" s="42">
        <v>905.3</v>
      </c>
      <c r="D312" s="45">
        <v>3170.24</v>
      </c>
      <c r="E312" s="42">
        <v>818.6</v>
      </c>
      <c r="F312" s="47">
        <v>84.94</v>
      </c>
      <c r="G312" s="45">
        <v>903.54</v>
      </c>
      <c r="H312" s="42">
        <v>992.3</v>
      </c>
      <c r="I312" s="46">
        <v>2018.12</v>
      </c>
      <c r="J312" s="123">
        <v>7084.2</v>
      </c>
      <c r="K312" s="69">
        <v>1035.76</v>
      </c>
      <c r="L312" s="70">
        <v>1714.18</v>
      </c>
      <c r="M312" s="46">
        <v>473.4</v>
      </c>
      <c r="N312" s="45">
        <v>2187.58</v>
      </c>
      <c r="O312" s="42">
        <v>1278.56</v>
      </c>
      <c r="P312" s="46">
        <v>267.20999999999998</v>
      </c>
      <c r="Q312" s="45">
        <v>1545.77</v>
      </c>
      <c r="R312" s="42">
        <v>1264.28</v>
      </c>
      <c r="S312" s="42">
        <v>2293.54</v>
      </c>
      <c r="T312" s="123">
        <v>8326.92</v>
      </c>
      <c r="U312" s="42">
        <v>4311.66</v>
      </c>
      <c r="V312" s="42">
        <v>11099.46</v>
      </c>
      <c r="W312" s="124">
        <v>15411.12</v>
      </c>
    </row>
    <row r="313" spans="1:23" x14ac:dyDescent="0.35">
      <c r="A313" s="130" t="s">
        <v>381</v>
      </c>
      <c r="B313" s="42">
        <v>2334.5700000000002</v>
      </c>
      <c r="C313" s="42">
        <v>927.87</v>
      </c>
      <c r="D313" s="45">
        <v>3262.44</v>
      </c>
      <c r="E313" s="42">
        <v>883.66</v>
      </c>
      <c r="F313" s="47">
        <v>92.4</v>
      </c>
      <c r="G313" s="45">
        <v>976.05</v>
      </c>
      <c r="H313" s="42">
        <v>1132.5899999999999</v>
      </c>
      <c r="I313" s="46">
        <v>2003.12</v>
      </c>
      <c r="J313" s="123">
        <v>7374.2</v>
      </c>
      <c r="K313" s="69">
        <v>1074.02</v>
      </c>
      <c r="L313" s="70">
        <v>1638.13</v>
      </c>
      <c r="M313" s="46">
        <v>453.86</v>
      </c>
      <c r="N313" s="45">
        <v>2091.9899999999998</v>
      </c>
      <c r="O313" s="42">
        <v>1402.33</v>
      </c>
      <c r="P313" s="46">
        <v>347.85</v>
      </c>
      <c r="Q313" s="45">
        <v>1750.18</v>
      </c>
      <c r="R313" s="42">
        <v>1265.54</v>
      </c>
      <c r="S313" s="42">
        <v>2473.04</v>
      </c>
      <c r="T313" s="123">
        <v>8654.77</v>
      </c>
      <c r="U313" s="42">
        <v>4476.16</v>
      </c>
      <c r="V313" s="42">
        <v>11552.81</v>
      </c>
      <c r="W313" s="124">
        <v>16028.97</v>
      </c>
    </row>
    <row r="314" spans="1:23" x14ac:dyDescent="0.35">
      <c r="A314" s="130" t="s">
        <v>382</v>
      </c>
      <c r="B314" s="42">
        <v>2322.62</v>
      </c>
      <c r="C314" s="42">
        <v>894.42</v>
      </c>
      <c r="D314" s="45">
        <v>3217.04</v>
      </c>
      <c r="E314" s="42">
        <v>989.94</v>
      </c>
      <c r="F314" s="47">
        <v>105.12</v>
      </c>
      <c r="G314" s="45">
        <v>1095.06</v>
      </c>
      <c r="H314" s="42">
        <v>1008</v>
      </c>
      <c r="I314" s="46">
        <v>1573.17</v>
      </c>
      <c r="J314" s="123">
        <v>6893.27</v>
      </c>
      <c r="K314" s="69">
        <v>1108.58</v>
      </c>
      <c r="L314" s="70">
        <v>1708.68</v>
      </c>
      <c r="M314" s="46">
        <v>475.22</v>
      </c>
      <c r="N314" s="45">
        <v>2183.9</v>
      </c>
      <c r="O314" s="42">
        <v>1353.36</v>
      </c>
      <c r="P314" s="46">
        <v>297.42</v>
      </c>
      <c r="Q314" s="45">
        <v>1650.79</v>
      </c>
      <c r="R314" s="42">
        <v>1295.69</v>
      </c>
      <c r="S314" s="42">
        <v>2603.09</v>
      </c>
      <c r="T314" s="123">
        <v>8842.0400000000009</v>
      </c>
      <c r="U314" s="42">
        <v>4176.26</v>
      </c>
      <c r="V314" s="42">
        <v>11559.06</v>
      </c>
      <c r="W314" s="124">
        <v>15735.32</v>
      </c>
    </row>
    <row r="315" spans="1:23" x14ac:dyDescent="0.35">
      <c r="A315" s="130" t="s">
        <v>383</v>
      </c>
      <c r="B315" s="42">
        <v>2096.19</v>
      </c>
      <c r="C315" s="42">
        <v>816.4</v>
      </c>
      <c r="D315" s="45">
        <v>2912.59</v>
      </c>
      <c r="E315" s="42">
        <v>860.78</v>
      </c>
      <c r="F315" s="47">
        <v>112.4</v>
      </c>
      <c r="G315" s="45">
        <v>973.18</v>
      </c>
      <c r="H315" s="42">
        <v>897.08</v>
      </c>
      <c r="I315" s="46">
        <v>1573.17</v>
      </c>
      <c r="J315" s="123">
        <v>6356.02</v>
      </c>
      <c r="K315" s="69">
        <v>1062.6199999999999</v>
      </c>
      <c r="L315" s="70">
        <v>1764.86</v>
      </c>
      <c r="M315" s="46">
        <v>507.19</v>
      </c>
      <c r="N315" s="45">
        <v>2272.0500000000002</v>
      </c>
      <c r="O315" s="42">
        <v>1287.05</v>
      </c>
      <c r="P315" s="46">
        <v>264.23</v>
      </c>
      <c r="Q315" s="45">
        <v>1551.28</v>
      </c>
      <c r="R315" s="42">
        <v>1339.5</v>
      </c>
      <c r="S315" s="42">
        <v>2633.09</v>
      </c>
      <c r="T315" s="123">
        <v>8858.5400000000009</v>
      </c>
      <c r="U315" s="42">
        <v>4206.26</v>
      </c>
      <c r="V315" s="42">
        <v>11008.31</v>
      </c>
      <c r="W315" s="124">
        <v>15214.56</v>
      </c>
    </row>
    <row r="316" spans="1:23" x14ac:dyDescent="0.35">
      <c r="A316" s="130" t="s">
        <v>384</v>
      </c>
      <c r="B316" s="42">
        <v>1940.44</v>
      </c>
      <c r="C316" s="42">
        <v>942.27</v>
      </c>
      <c r="D316" s="45">
        <v>2882.71</v>
      </c>
      <c r="E316" s="42">
        <v>988.56</v>
      </c>
      <c r="F316" s="47">
        <v>67.89</v>
      </c>
      <c r="G316" s="45">
        <v>1056.45</v>
      </c>
      <c r="H316" s="42">
        <v>833.52</v>
      </c>
      <c r="I316" s="46">
        <v>1573.17</v>
      </c>
      <c r="J316" s="123">
        <v>6345.85</v>
      </c>
      <c r="K316" s="69">
        <v>1135.03</v>
      </c>
      <c r="L316" s="70">
        <v>1729.11</v>
      </c>
      <c r="M316" s="46">
        <v>387.27</v>
      </c>
      <c r="N316" s="45">
        <v>2116.38</v>
      </c>
      <c r="O316" s="42">
        <v>1269.8800000000001</v>
      </c>
      <c r="P316" s="46">
        <v>237.24</v>
      </c>
      <c r="Q316" s="45">
        <v>1507.12</v>
      </c>
      <c r="R316" s="42">
        <v>1138.94</v>
      </c>
      <c r="S316" s="42">
        <v>2633.09</v>
      </c>
      <c r="T316" s="123">
        <v>8530.5499999999993</v>
      </c>
      <c r="U316" s="42">
        <v>4206.26</v>
      </c>
      <c r="V316" s="42">
        <v>10670.14</v>
      </c>
      <c r="W316" s="124">
        <v>14876.4</v>
      </c>
    </row>
    <row r="317" spans="1:23" x14ac:dyDescent="0.35">
      <c r="A317" s="130" t="s">
        <v>385</v>
      </c>
      <c r="B317" s="42">
        <v>2052.1799999999998</v>
      </c>
      <c r="C317" s="42">
        <v>967.43</v>
      </c>
      <c r="D317" s="45">
        <v>3019.61</v>
      </c>
      <c r="E317" s="42">
        <v>781.2</v>
      </c>
      <c r="F317" s="47">
        <v>124.36</v>
      </c>
      <c r="G317" s="45">
        <v>905.55</v>
      </c>
      <c r="H317" s="42">
        <v>942.11</v>
      </c>
      <c r="I317" s="46">
        <v>1494.5</v>
      </c>
      <c r="J317" s="123">
        <v>6361.77</v>
      </c>
      <c r="K317" s="69">
        <v>1189.43</v>
      </c>
      <c r="L317" s="70">
        <v>1725.41</v>
      </c>
      <c r="M317" s="46">
        <v>454.5</v>
      </c>
      <c r="N317" s="45">
        <v>2179.91</v>
      </c>
      <c r="O317" s="42">
        <v>1466.16</v>
      </c>
      <c r="P317" s="46">
        <v>250.51</v>
      </c>
      <c r="Q317" s="45">
        <v>1716.67</v>
      </c>
      <c r="R317" s="42">
        <v>1170.05</v>
      </c>
      <c r="S317" s="42">
        <v>2422.6799999999998</v>
      </c>
      <c r="T317" s="123">
        <v>8678.74</v>
      </c>
      <c r="U317" s="42">
        <v>3917.18</v>
      </c>
      <c r="V317" s="42">
        <v>11123.33</v>
      </c>
      <c r="W317" s="124">
        <v>15040.51</v>
      </c>
    </row>
    <row r="318" spans="1:23" x14ac:dyDescent="0.35">
      <c r="A318" s="130" t="s">
        <v>386</v>
      </c>
      <c r="B318" s="42">
        <v>2167.08</v>
      </c>
      <c r="C318" s="42">
        <v>985.03</v>
      </c>
      <c r="D318" s="45">
        <v>3152.12</v>
      </c>
      <c r="E318" s="42">
        <v>740.11</v>
      </c>
      <c r="F318" s="47">
        <v>121.51</v>
      </c>
      <c r="G318" s="45">
        <v>861.62</v>
      </c>
      <c r="H318" s="42">
        <v>645.15</v>
      </c>
      <c r="I318" s="46">
        <v>1494.5</v>
      </c>
      <c r="J318" s="123">
        <v>6153.38</v>
      </c>
      <c r="K318" s="69">
        <v>1213.48</v>
      </c>
      <c r="L318" s="70">
        <v>1583.35</v>
      </c>
      <c r="M318" s="46">
        <v>450.27</v>
      </c>
      <c r="N318" s="45">
        <v>2033.62</v>
      </c>
      <c r="O318" s="42">
        <v>1345.63</v>
      </c>
      <c r="P318" s="46">
        <v>250.7</v>
      </c>
      <c r="Q318" s="45">
        <v>1596.33</v>
      </c>
      <c r="R318" s="42">
        <v>1138.69</v>
      </c>
      <c r="S318" s="42">
        <v>2363.7800000000002</v>
      </c>
      <c r="T318" s="123">
        <v>8345.91</v>
      </c>
      <c r="U318" s="42">
        <v>3858.28</v>
      </c>
      <c r="V318" s="42">
        <v>10641.01</v>
      </c>
      <c r="W318" s="124">
        <v>14499.29</v>
      </c>
    </row>
    <row r="319" spans="1:23" x14ac:dyDescent="0.35">
      <c r="A319" s="130" t="s">
        <v>387</v>
      </c>
      <c r="B319" s="42">
        <v>2073.42</v>
      </c>
      <c r="C319" s="42">
        <v>852.41</v>
      </c>
      <c r="D319" s="45">
        <v>2925.82</v>
      </c>
      <c r="E319" s="42">
        <v>944.95</v>
      </c>
      <c r="F319" s="47">
        <v>92.06</v>
      </c>
      <c r="G319" s="45">
        <v>1037.01</v>
      </c>
      <c r="H319" s="42">
        <v>776.75</v>
      </c>
      <c r="I319" s="46">
        <v>1515.5</v>
      </c>
      <c r="J319" s="123">
        <v>6255.08</v>
      </c>
      <c r="K319" s="69">
        <v>1283</v>
      </c>
      <c r="L319" s="70">
        <v>1704.64</v>
      </c>
      <c r="M319" s="46">
        <v>420.73</v>
      </c>
      <c r="N319" s="45">
        <v>2125.36</v>
      </c>
      <c r="O319" s="42">
        <v>1267.27</v>
      </c>
      <c r="P319" s="46">
        <v>235.6</v>
      </c>
      <c r="Q319" s="45">
        <v>1502.87</v>
      </c>
      <c r="R319" s="42">
        <v>1224.4100000000001</v>
      </c>
      <c r="S319" s="42">
        <v>2302.7800000000002</v>
      </c>
      <c r="T319" s="123">
        <v>8438.43</v>
      </c>
      <c r="U319" s="42">
        <v>3818.28</v>
      </c>
      <c r="V319" s="42">
        <v>10875.23</v>
      </c>
      <c r="W319" s="124">
        <v>14693.51</v>
      </c>
    </row>
    <row r="320" spans="1:23" x14ac:dyDescent="0.35">
      <c r="A320" s="130" t="s">
        <v>388</v>
      </c>
      <c r="B320" s="42">
        <v>2053.5700000000002</v>
      </c>
      <c r="C320" s="42">
        <v>836.15</v>
      </c>
      <c r="D320" s="45">
        <v>2889.72</v>
      </c>
      <c r="E320" s="42">
        <v>807.92</v>
      </c>
      <c r="F320" s="47">
        <v>93.89</v>
      </c>
      <c r="G320" s="45">
        <v>901.81</v>
      </c>
      <c r="H320" s="42">
        <v>866.53</v>
      </c>
      <c r="I320" s="46">
        <v>479.21</v>
      </c>
      <c r="J320" s="123">
        <v>5137.28</v>
      </c>
      <c r="K320" s="69">
        <v>1382.35</v>
      </c>
      <c r="L320" s="70">
        <v>1718.41</v>
      </c>
      <c r="M320" s="46">
        <v>449.34</v>
      </c>
      <c r="N320" s="45">
        <v>2167.75</v>
      </c>
      <c r="O320" s="42">
        <v>1351.67</v>
      </c>
      <c r="P320" s="46">
        <v>251.65</v>
      </c>
      <c r="Q320" s="45">
        <v>1603.32</v>
      </c>
      <c r="R320" s="42">
        <v>1254.8900000000001</v>
      </c>
      <c r="S320" s="42">
        <v>12.02</v>
      </c>
      <c r="T320" s="123">
        <v>6420.33</v>
      </c>
      <c r="U320" s="42">
        <v>491.23</v>
      </c>
      <c r="V320" s="42">
        <v>11066.37</v>
      </c>
      <c r="W320" s="124">
        <v>11557.61</v>
      </c>
    </row>
    <row r="321" spans="1:23" x14ac:dyDescent="0.35">
      <c r="A321" s="130" t="s">
        <v>389</v>
      </c>
      <c r="B321" s="42">
        <v>1763.46</v>
      </c>
      <c r="C321" s="42">
        <v>827.58</v>
      </c>
      <c r="D321" s="45">
        <v>2591.0300000000002</v>
      </c>
      <c r="E321" s="42">
        <v>848.54</v>
      </c>
      <c r="F321" s="47">
        <v>80.05</v>
      </c>
      <c r="G321" s="45">
        <v>928.59</v>
      </c>
      <c r="H321" s="42">
        <v>667.84</v>
      </c>
      <c r="I321" s="46">
        <v>479.22</v>
      </c>
      <c r="J321" s="123">
        <v>4666.68</v>
      </c>
      <c r="K321" s="69">
        <v>1177.42</v>
      </c>
      <c r="L321" s="70">
        <v>1538.11</v>
      </c>
      <c r="M321" s="46">
        <v>458.93</v>
      </c>
      <c r="N321" s="45">
        <v>1997.04</v>
      </c>
      <c r="O321" s="42">
        <v>1262.6199999999999</v>
      </c>
      <c r="P321" s="46">
        <v>217.96</v>
      </c>
      <c r="Q321" s="45">
        <v>1480.58</v>
      </c>
      <c r="R321" s="42">
        <v>1151.42</v>
      </c>
      <c r="S321" s="42">
        <v>12.02</v>
      </c>
      <c r="T321" s="123">
        <v>5818.49</v>
      </c>
      <c r="U321" s="42">
        <v>491.23</v>
      </c>
      <c r="V321" s="42">
        <v>9993.93</v>
      </c>
      <c r="W321" s="124">
        <v>10485.17</v>
      </c>
    </row>
    <row r="322" spans="1:23" x14ac:dyDescent="0.35">
      <c r="A322" s="130" t="s">
        <v>390</v>
      </c>
      <c r="B322" s="42">
        <v>1965.26</v>
      </c>
      <c r="C322" s="42">
        <v>914.38</v>
      </c>
      <c r="D322" s="45">
        <v>2879.63</v>
      </c>
      <c r="E322" s="42">
        <v>823.76</v>
      </c>
      <c r="F322" s="47">
        <v>90.24</v>
      </c>
      <c r="G322" s="45">
        <v>914</v>
      </c>
      <c r="H322" s="42">
        <v>808.19</v>
      </c>
      <c r="I322" s="46">
        <v>479.22</v>
      </c>
      <c r="J322" s="123">
        <v>5081.05</v>
      </c>
      <c r="K322" s="69">
        <v>1047.21</v>
      </c>
      <c r="L322" s="70">
        <v>1264.1199999999999</v>
      </c>
      <c r="M322" s="46">
        <v>409.37</v>
      </c>
      <c r="N322" s="45">
        <v>1673.49</v>
      </c>
      <c r="O322" s="42">
        <v>1164.75</v>
      </c>
      <c r="P322" s="46">
        <v>196.32</v>
      </c>
      <c r="Q322" s="45">
        <v>1361.07</v>
      </c>
      <c r="R322" s="42">
        <v>1134.17</v>
      </c>
      <c r="S322" s="42">
        <v>12.02</v>
      </c>
      <c r="T322" s="123">
        <v>5227.96</v>
      </c>
      <c r="U322" s="42">
        <v>491.23</v>
      </c>
      <c r="V322" s="42">
        <v>9817.77</v>
      </c>
      <c r="W322" s="124">
        <v>10309.01</v>
      </c>
    </row>
    <row r="323" spans="1:23" x14ac:dyDescent="0.35">
      <c r="A323" s="130" t="s">
        <v>391</v>
      </c>
      <c r="B323" s="42">
        <v>2086.66</v>
      </c>
      <c r="C323" s="42">
        <v>946.64</v>
      </c>
      <c r="D323" s="45">
        <v>3033.3</v>
      </c>
      <c r="E323" s="42">
        <v>604.61</v>
      </c>
      <c r="F323" s="47">
        <v>81.33</v>
      </c>
      <c r="G323" s="45">
        <v>685.94</v>
      </c>
      <c r="H323" s="42">
        <v>683.81</v>
      </c>
      <c r="I323" s="46">
        <v>457.51</v>
      </c>
      <c r="J323" s="123">
        <v>4860.5600000000004</v>
      </c>
      <c r="K323" s="69">
        <v>1015.98</v>
      </c>
      <c r="L323" s="70">
        <v>1091.44</v>
      </c>
      <c r="M323" s="46">
        <v>491.45</v>
      </c>
      <c r="N323" s="45">
        <v>1582.89</v>
      </c>
      <c r="O323" s="42">
        <v>1230.1099999999999</v>
      </c>
      <c r="P323" s="46">
        <v>136.15</v>
      </c>
      <c r="Q323" s="45">
        <v>1366.25</v>
      </c>
      <c r="R323" s="42">
        <v>1149.23</v>
      </c>
      <c r="S323" s="42">
        <v>-225.45</v>
      </c>
      <c r="T323" s="123">
        <v>4888.92</v>
      </c>
      <c r="U323" s="42">
        <v>232.06</v>
      </c>
      <c r="V323" s="42">
        <v>9517.41</v>
      </c>
      <c r="W323" s="124">
        <v>9749.48</v>
      </c>
    </row>
    <row r="324" spans="1:23" x14ac:dyDescent="0.35">
      <c r="A324" s="130" t="s">
        <v>392</v>
      </c>
      <c r="B324" s="42">
        <v>2578.52</v>
      </c>
      <c r="C324" s="42">
        <v>921.44</v>
      </c>
      <c r="D324" s="45">
        <v>3499.96</v>
      </c>
      <c r="E324" s="42">
        <v>714.24</v>
      </c>
      <c r="F324" s="47">
        <v>117.24</v>
      </c>
      <c r="G324" s="45">
        <v>831.47</v>
      </c>
      <c r="H324" s="42">
        <v>650.98</v>
      </c>
      <c r="I324" s="46">
        <v>457.51</v>
      </c>
      <c r="J324" s="123">
        <v>5439.93</v>
      </c>
      <c r="K324" s="69">
        <v>1086.1600000000001</v>
      </c>
      <c r="L324" s="70">
        <v>1169.6600000000001</v>
      </c>
      <c r="M324" s="46">
        <v>411.08</v>
      </c>
      <c r="N324" s="45">
        <v>1580.74</v>
      </c>
      <c r="O324" s="42">
        <v>1176.7</v>
      </c>
      <c r="P324" s="46">
        <v>166.53</v>
      </c>
      <c r="Q324" s="45">
        <v>1343.23</v>
      </c>
      <c r="R324" s="42">
        <v>1200.56</v>
      </c>
      <c r="S324" s="42">
        <v>-225.45</v>
      </c>
      <c r="T324" s="123">
        <v>4985.24</v>
      </c>
      <c r="U324" s="42">
        <v>232.06</v>
      </c>
      <c r="V324" s="42">
        <v>10193.1</v>
      </c>
      <c r="W324" s="124">
        <v>10425.16</v>
      </c>
    </row>
    <row r="325" spans="1:23" x14ac:dyDescent="0.35">
      <c r="A325" s="130" t="s">
        <v>393</v>
      </c>
      <c r="B325" s="42">
        <v>2310.87</v>
      </c>
      <c r="C325" s="42">
        <v>1045.8900000000001</v>
      </c>
      <c r="D325" s="45">
        <v>3356.76</v>
      </c>
      <c r="E325" s="42">
        <v>651.37</v>
      </c>
      <c r="F325" s="47">
        <v>95.73</v>
      </c>
      <c r="G325" s="45">
        <v>747.1</v>
      </c>
      <c r="H325" s="42">
        <v>643</v>
      </c>
      <c r="I325" s="46">
        <v>457.51</v>
      </c>
      <c r="J325" s="123">
        <v>5204.37</v>
      </c>
      <c r="K325" s="69">
        <v>1024.03</v>
      </c>
      <c r="L325" s="70">
        <v>1131.96</v>
      </c>
      <c r="M325" s="46">
        <v>387.84</v>
      </c>
      <c r="N325" s="45">
        <v>1519.8</v>
      </c>
      <c r="O325" s="42">
        <v>1071.46</v>
      </c>
      <c r="P325" s="46">
        <v>175.6</v>
      </c>
      <c r="Q325" s="45">
        <v>1247.05</v>
      </c>
      <c r="R325" s="42">
        <v>1155.5999999999999</v>
      </c>
      <c r="S325" s="42">
        <v>-225.45</v>
      </c>
      <c r="T325" s="123">
        <v>4721.04</v>
      </c>
      <c r="U325" s="42">
        <v>232.06</v>
      </c>
      <c r="V325" s="42">
        <v>9693.35</v>
      </c>
      <c r="W325" s="124">
        <v>9925.41</v>
      </c>
    </row>
    <row r="326" spans="1:23" x14ac:dyDescent="0.35">
      <c r="A326" s="130" t="s">
        <v>394</v>
      </c>
      <c r="B326" s="42">
        <v>2303.0700000000002</v>
      </c>
      <c r="C326" s="42">
        <v>1012.25</v>
      </c>
      <c r="D326" s="45">
        <v>3315.32</v>
      </c>
      <c r="E326" s="42">
        <v>795.89</v>
      </c>
      <c r="F326" s="47">
        <v>126.35</v>
      </c>
      <c r="G326" s="45">
        <v>922.24</v>
      </c>
      <c r="H326" s="42">
        <v>539.30999999999995</v>
      </c>
      <c r="I326" s="46">
        <v>593.29</v>
      </c>
      <c r="J326" s="123">
        <v>5370.15</v>
      </c>
      <c r="K326" s="69">
        <v>1076.79</v>
      </c>
      <c r="L326" s="70">
        <v>1078.81</v>
      </c>
      <c r="M326" s="46">
        <v>418.25</v>
      </c>
      <c r="N326" s="45">
        <v>1497.06</v>
      </c>
      <c r="O326" s="42">
        <v>1146.3599999999999</v>
      </c>
      <c r="P326" s="46">
        <v>174.22</v>
      </c>
      <c r="Q326" s="45">
        <v>1320.57</v>
      </c>
      <c r="R326" s="42">
        <v>1175.4100000000001</v>
      </c>
      <c r="S326" s="42">
        <v>-14.94</v>
      </c>
      <c r="T326" s="123">
        <v>5054.8900000000003</v>
      </c>
      <c r="U326" s="42">
        <v>578.35</v>
      </c>
      <c r="V326" s="42">
        <v>9846.68</v>
      </c>
      <c r="W326" s="124">
        <v>10425.030000000001</v>
      </c>
    </row>
    <row r="327" spans="1:23" x14ac:dyDescent="0.35">
      <c r="A327" s="131" t="s">
        <v>503</v>
      </c>
      <c r="B327" s="42">
        <v>1962.07</v>
      </c>
      <c r="C327" s="42">
        <v>953.3</v>
      </c>
      <c r="D327" s="45">
        <v>2915.37</v>
      </c>
      <c r="E327" s="42">
        <v>552.11</v>
      </c>
      <c r="F327" s="47">
        <v>104.05</v>
      </c>
      <c r="G327" s="45">
        <v>656.16</v>
      </c>
      <c r="H327" s="42">
        <v>741.84</v>
      </c>
      <c r="I327" s="46">
        <v>593.29</v>
      </c>
      <c r="J327" s="123">
        <v>4906.66</v>
      </c>
      <c r="K327" s="69">
        <v>1061.7</v>
      </c>
      <c r="L327" s="70">
        <v>1204.9000000000001</v>
      </c>
      <c r="M327" s="46">
        <v>410.31</v>
      </c>
      <c r="N327" s="45">
        <v>1615.21</v>
      </c>
      <c r="O327" s="42">
        <v>964.34</v>
      </c>
      <c r="P327" s="46">
        <v>154.63999999999999</v>
      </c>
      <c r="Q327" s="45">
        <v>1118.98</v>
      </c>
      <c r="R327" s="42">
        <v>1220.0899999999999</v>
      </c>
      <c r="S327" s="42">
        <v>-163.13999999999999</v>
      </c>
      <c r="T327" s="123">
        <v>4852.84</v>
      </c>
      <c r="U327" s="42">
        <v>430.15</v>
      </c>
      <c r="V327" s="42">
        <v>9329.35</v>
      </c>
      <c r="W327" s="124">
        <v>9759.5</v>
      </c>
    </row>
    <row r="328" spans="1:23" x14ac:dyDescent="0.35">
      <c r="A328" s="132" t="s">
        <v>506</v>
      </c>
      <c r="B328" s="42">
        <v>1849.61</v>
      </c>
      <c r="C328" s="42">
        <v>957.36</v>
      </c>
      <c r="D328" s="45">
        <v>2806.97</v>
      </c>
      <c r="E328" s="42">
        <v>820</v>
      </c>
      <c r="F328" s="47">
        <v>95.81</v>
      </c>
      <c r="G328" s="45">
        <v>915.81</v>
      </c>
      <c r="H328" s="42">
        <v>709.17</v>
      </c>
      <c r="I328" s="46">
        <v>593.29</v>
      </c>
      <c r="J328" s="123">
        <v>5025.2299999999996</v>
      </c>
      <c r="K328" s="69">
        <v>987.62</v>
      </c>
      <c r="L328" s="70">
        <v>1160.79</v>
      </c>
      <c r="M328" s="46">
        <v>398.41</v>
      </c>
      <c r="N328" s="45">
        <v>1559.2</v>
      </c>
      <c r="O328" s="42">
        <v>826.97</v>
      </c>
      <c r="P328" s="42">
        <v>147.08000000000001</v>
      </c>
      <c r="Q328" s="45">
        <v>974.05</v>
      </c>
      <c r="R328" s="42">
        <v>1264.9000000000001</v>
      </c>
      <c r="S328" s="42">
        <v>-163.13999999999999</v>
      </c>
      <c r="T328" s="123">
        <v>4622.63</v>
      </c>
      <c r="U328" s="42">
        <v>430.15</v>
      </c>
      <c r="V328" s="42">
        <v>9217.7199999999993</v>
      </c>
      <c r="W328" s="124">
        <v>9647.8700000000008</v>
      </c>
    </row>
    <row r="329" spans="1:23" x14ac:dyDescent="0.35">
      <c r="A329" s="132" t="s">
        <v>507</v>
      </c>
      <c r="B329" s="42">
        <v>2086.9499999999998</v>
      </c>
      <c r="C329" s="42">
        <v>1069.8900000000001</v>
      </c>
      <c r="D329" s="45">
        <v>3156.84</v>
      </c>
      <c r="E329" s="42">
        <v>646.61</v>
      </c>
      <c r="F329" s="47">
        <v>100.44</v>
      </c>
      <c r="G329" s="45">
        <v>747.05</v>
      </c>
      <c r="H329" s="42">
        <v>627.34</v>
      </c>
      <c r="I329" s="46">
        <v>595.24</v>
      </c>
      <c r="J329" s="123">
        <v>5126.47</v>
      </c>
      <c r="K329" s="69">
        <v>1080.26</v>
      </c>
      <c r="L329" s="70">
        <v>1121.1500000000001</v>
      </c>
      <c r="M329" s="46">
        <v>355.97</v>
      </c>
      <c r="N329" s="45">
        <v>1477.12</v>
      </c>
      <c r="O329" s="42">
        <v>881.03</v>
      </c>
      <c r="P329" s="42">
        <v>173.31</v>
      </c>
      <c r="Q329" s="45">
        <v>1054.3399999999999</v>
      </c>
      <c r="R329" s="42">
        <v>1188.7</v>
      </c>
      <c r="S329" s="42">
        <v>127.49</v>
      </c>
      <c r="T329" s="123">
        <v>4927.8900000000003</v>
      </c>
      <c r="U329" s="42">
        <v>722.72</v>
      </c>
      <c r="V329" s="42">
        <v>9331.64</v>
      </c>
      <c r="W329" s="124">
        <v>10054.36</v>
      </c>
    </row>
    <row r="330" spans="1:23" x14ac:dyDescent="0.35">
      <c r="A330" s="132" t="s">
        <v>508</v>
      </c>
      <c r="B330" s="42">
        <v>1755.3</v>
      </c>
      <c r="C330" s="42">
        <v>1044.19</v>
      </c>
      <c r="D330" s="45">
        <v>2799.48</v>
      </c>
      <c r="E330" s="42">
        <v>668.72</v>
      </c>
      <c r="F330" s="47">
        <v>119.36</v>
      </c>
      <c r="G330" s="45">
        <v>788.08</v>
      </c>
      <c r="H330" s="42">
        <v>751.44</v>
      </c>
      <c r="I330" s="46">
        <v>595.24</v>
      </c>
      <c r="J330" s="123">
        <v>4934.24</v>
      </c>
      <c r="K330" s="69">
        <v>1120.46</v>
      </c>
      <c r="L330" s="70">
        <v>1089.32</v>
      </c>
      <c r="M330" s="46">
        <v>545.59</v>
      </c>
      <c r="N330" s="45">
        <v>1634.91</v>
      </c>
      <c r="O330" s="42">
        <v>826.52</v>
      </c>
      <c r="P330" s="42">
        <v>177.78</v>
      </c>
      <c r="Q330" s="45">
        <v>1004.3</v>
      </c>
      <c r="R330" s="42">
        <v>1179.2</v>
      </c>
      <c r="S330" s="42">
        <v>127.49</v>
      </c>
      <c r="T330" s="123">
        <v>5066.3599999999997</v>
      </c>
      <c r="U330" s="42">
        <v>722.72</v>
      </c>
      <c r="V330" s="42">
        <v>9277.8700000000008</v>
      </c>
      <c r="W330" s="124">
        <v>10000.59</v>
      </c>
    </row>
    <row r="331" spans="1:23" x14ac:dyDescent="0.35">
      <c r="A331" s="133" t="s">
        <v>510</v>
      </c>
      <c r="B331" s="42">
        <v>2075.15</v>
      </c>
      <c r="C331" s="42">
        <v>921.68</v>
      </c>
      <c r="D331" s="45">
        <v>2996.83</v>
      </c>
      <c r="E331" s="42">
        <v>861.37</v>
      </c>
      <c r="F331" s="47">
        <v>114.01</v>
      </c>
      <c r="G331" s="45">
        <v>975.38</v>
      </c>
      <c r="H331" s="42">
        <v>617.66</v>
      </c>
      <c r="I331" s="46">
        <v>595.24</v>
      </c>
      <c r="J331" s="123">
        <v>5185.1099999999997</v>
      </c>
      <c r="K331" s="69">
        <v>1136.8800000000001</v>
      </c>
      <c r="L331" s="70">
        <v>1126.92</v>
      </c>
      <c r="M331" s="46">
        <v>483.31</v>
      </c>
      <c r="N331" s="45">
        <v>1610.23</v>
      </c>
      <c r="O331" s="42">
        <v>718.16</v>
      </c>
      <c r="P331" s="42">
        <v>187.86</v>
      </c>
      <c r="Q331" s="45">
        <v>906.02</v>
      </c>
      <c r="R331" s="42">
        <v>1118.08</v>
      </c>
      <c r="S331" s="42">
        <v>127.49</v>
      </c>
      <c r="T331" s="123">
        <v>4898.6899999999996</v>
      </c>
      <c r="U331" s="42">
        <v>722.72</v>
      </c>
      <c r="V331" s="42">
        <v>9361.08</v>
      </c>
      <c r="W331" s="124">
        <v>10083.799999999999</v>
      </c>
    </row>
    <row r="332" spans="1:23" x14ac:dyDescent="0.35">
      <c r="A332" s="133" t="s">
        <v>511</v>
      </c>
      <c r="B332" s="42">
        <v>1697.67</v>
      </c>
      <c r="C332" s="42">
        <v>854.23</v>
      </c>
      <c r="D332" s="45">
        <v>2551.9</v>
      </c>
      <c r="E332" s="42">
        <v>785.43</v>
      </c>
      <c r="F332" s="47">
        <v>111.74</v>
      </c>
      <c r="G332" s="45">
        <v>897.17</v>
      </c>
      <c r="H332" s="42">
        <v>594.62</v>
      </c>
      <c r="I332" s="46">
        <v>577.70000000000005</v>
      </c>
      <c r="J332" s="123">
        <v>4621.3900000000003</v>
      </c>
      <c r="K332" s="69">
        <v>1203.6500000000001</v>
      </c>
      <c r="L332" s="70">
        <v>916.08</v>
      </c>
      <c r="M332" s="46">
        <v>485.06</v>
      </c>
      <c r="N332" s="45">
        <v>1401.14</v>
      </c>
      <c r="O332" s="42">
        <v>846.8</v>
      </c>
      <c r="P332" s="42">
        <v>157.33000000000001</v>
      </c>
      <c r="Q332" s="45">
        <v>1004.14</v>
      </c>
      <c r="R332" s="42">
        <v>1069.82</v>
      </c>
      <c r="S332" s="42">
        <v>134.47999999999999</v>
      </c>
      <c r="T332" s="123">
        <v>4813.2299999999996</v>
      </c>
      <c r="U332" s="42">
        <v>712.18</v>
      </c>
      <c r="V332" s="42">
        <v>8722.4500000000007</v>
      </c>
      <c r="W332" s="124">
        <v>9434.6200000000008</v>
      </c>
    </row>
    <row r="333" spans="1:23" x14ac:dyDescent="0.35">
      <c r="A333" s="133" t="s">
        <v>513</v>
      </c>
      <c r="B333" s="42">
        <v>1821.95</v>
      </c>
      <c r="C333" s="42">
        <v>905.88</v>
      </c>
      <c r="D333" s="45">
        <v>2727.83</v>
      </c>
      <c r="E333" s="42">
        <v>903.54</v>
      </c>
      <c r="F333" s="47">
        <v>100.24</v>
      </c>
      <c r="G333" s="45">
        <v>1003.77</v>
      </c>
      <c r="H333" s="42">
        <v>862</v>
      </c>
      <c r="I333" s="46">
        <v>577.70000000000005</v>
      </c>
      <c r="J333" s="123">
        <v>5171.3</v>
      </c>
      <c r="K333" s="69">
        <v>1078.57</v>
      </c>
      <c r="L333" s="70">
        <v>981.51</v>
      </c>
      <c r="M333" s="46">
        <v>460.7</v>
      </c>
      <c r="N333" s="45">
        <v>1442.21</v>
      </c>
      <c r="O333" s="42">
        <v>782.9</v>
      </c>
      <c r="P333" s="42">
        <v>117.43</v>
      </c>
      <c r="Q333" s="45">
        <v>900.33</v>
      </c>
      <c r="R333" s="42">
        <v>1149.9100000000001</v>
      </c>
      <c r="S333" s="42">
        <v>134.47999999999999</v>
      </c>
      <c r="T333" s="123">
        <v>4705.5</v>
      </c>
      <c r="U333" s="42">
        <v>712.18</v>
      </c>
      <c r="V333" s="42">
        <v>9164.6299999999992</v>
      </c>
      <c r="W333" s="124">
        <v>9876.7999999999993</v>
      </c>
    </row>
    <row r="334" spans="1:23" x14ac:dyDescent="0.35">
      <c r="A334" s="133" t="s">
        <v>514</v>
      </c>
      <c r="B334" s="42">
        <v>2305.15</v>
      </c>
      <c r="C334" s="42">
        <v>900.86</v>
      </c>
      <c r="D334" s="45">
        <v>3206.02</v>
      </c>
      <c r="E334" s="42">
        <v>700.11</v>
      </c>
      <c r="F334" s="47">
        <v>91.29</v>
      </c>
      <c r="G334" s="45">
        <v>791.4</v>
      </c>
      <c r="H334" s="42">
        <v>590.46</v>
      </c>
      <c r="I334" s="46">
        <v>464.3</v>
      </c>
      <c r="J334" s="123">
        <v>5052.18</v>
      </c>
      <c r="K334" s="69">
        <v>1030.74</v>
      </c>
      <c r="L334" s="70">
        <v>932.45</v>
      </c>
      <c r="M334" s="46">
        <v>468.31</v>
      </c>
      <c r="N334" s="45">
        <v>1400.75</v>
      </c>
      <c r="O334" s="42">
        <v>584.87</v>
      </c>
      <c r="P334" s="42">
        <v>172.89</v>
      </c>
      <c r="Q334" s="45">
        <v>757.77</v>
      </c>
      <c r="R334" s="42">
        <v>1076.32</v>
      </c>
      <c r="S334" s="42">
        <v>120.78</v>
      </c>
      <c r="T334" s="123">
        <v>4386.3599999999997</v>
      </c>
      <c r="U334" s="42">
        <v>585.08000000000004</v>
      </c>
      <c r="V334" s="42">
        <v>8853.4599999999991</v>
      </c>
      <c r="W334" s="124">
        <v>9438.5400000000009</v>
      </c>
    </row>
    <row r="335" spans="1:23" x14ac:dyDescent="0.35">
      <c r="A335" s="133" t="s">
        <v>516</v>
      </c>
      <c r="B335" s="42">
        <v>2029.13</v>
      </c>
      <c r="C335" s="42">
        <v>895.41</v>
      </c>
      <c r="D335" s="45">
        <v>2924.54</v>
      </c>
      <c r="E335" s="42">
        <v>680.75</v>
      </c>
      <c r="F335" s="47">
        <v>102.15</v>
      </c>
      <c r="G335" s="45">
        <v>782.9</v>
      </c>
      <c r="H335" s="42">
        <v>717.91</v>
      </c>
      <c r="I335" s="46">
        <v>431.38</v>
      </c>
      <c r="J335" s="123">
        <v>4856.7299999999996</v>
      </c>
      <c r="K335" s="69">
        <v>1118.69</v>
      </c>
      <c r="L335" s="70">
        <v>1057.98</v>
      </c>
      <c r="M335" s="46">
        <v>414.31</v>
      </c>
      <c r="N335" s="45">
        <v>1472.29</v>
      </c>
      <c r="O335" s="42">
        <v>723.36</v>
      </c>
      <c r="P335" s="42">
        <v>160.46</v>
      </c>
      <c r="Q335" s="45">
        <v>883.82</v>
      </c>
      <c r="R335" s="42">
        <v>1275.0899999999999</v>
      </c>
      <c r="S335" s="42">
        <v>41.75</v>
      </c>
      <c r="T335" s="123">
        <v>4791.6400000000003</v>
      </c>
      <c r="U335" s="42">
        <v>473.13</v>
      </c>
      <c r="V335" s="42">
        <v>9175.24</v>
      </c>
      <c r="W335" s="124">
        <v>9648.36</v>
      </c>
    </row>
    <row r="336" spans="1:23" x14ac:dyDescent="0.35">
      <c r="A336" s="133" t="s">
        <v>517</v>
      </c>
      <c r="B336" s="42">
        <v>1865.15</v>
      </c>
      <c r="C336" s="42">
        <v>781.48</v>
      </c>
      <c r="D336" s="45">
        <v>2646.63</v>
      </c>
      <c r="E336" s="42">
        <v>713.18</v>
      </c>
      <c r="F336" s="47">
        <v>121.46</v>
      </c>
      <c r="G336" s="45">
        <v>834.63</v>
      </c>
      <c r="H336" s="42">
        <v>693.66</v>
      </c>
      <c r="I336" s="46">
        <v>431.38</v>
      </c>
      <c r="J336" s="123">
        <v>4606.3</v>
      </c>
      <c r="K336" s="69">
        <v>1110.3399999999999</v>
      </c>
      <c r="L336" s="70">
        <v>1024.45</v>
      </c>
      <c r="M336" s="46">
        <v>412.94</v>
      </c>
      <c r="N336" s="45">
        <v>1437.4</v>
      </c>
      <c r="O336" s="42">
        <v>723.47</v>
      </c>
      <c r="P336" s="42">
        <v>164.62</v>
      </c>
      <c r="Q336" s="45">
        <v>888.09</v>
      </c>
      <c r="R336" s="42">
        <v>1288.21</v>
      </c>
      <c r="S336" s="42">
        <v>69.95</v>
      </c>
      <c r="T336" s="123">
        <v>4793.99</v>
      </c>
      <c r="U336" s="42">
        <v>501.33</v>
      </c>
      <c r="V336" s="42">
        <v>8898.9599999999991</v>
      </c>
      <c r="W336" s="124">
        <v>9400.2900000000009</v>
      </c>
    </row>
    <row r="337" spans="1:23" x14ac:dyDescent="0.35">
      <c r="A337" s="133" t="s">
        <v>519</v>
      </c>
      <c r="B337" s="42">
        <v>2050.58</v>
      </c>
      <c r="C337" s="42">
        <v>859.74</v>
      </c>
      <c r="D337" s="45">
        <v>2910.32</v>
      </c>
      <c r="E337" s="42">
        <v>673.74</v>
      </c>
      <c r="F337" s="47">
        <v>104.28</v>
      </c>
      <c r="G337" s="45">
        <v>778.02</v>
      </c>
      <c r="H337" s="42">
        <v>474.98</v>
      </c>
      <c r="I337" s="46">
        <v>431.38</v>
      </c>
      <c r="J337" s="123">
        <v>4594.7</v>
      </c>
      <c r="K337" s="69">
        <v>1068.92</v>
      </c>
      <c r="L337" s="70">
        <v>997.65</v>
      </c>
      <c r="M337" s="46">
        <v>468.2</v>
      </c>
      <c r="N337" s="45">
        <v>1465.85</v>
      </c>
      <c r="O337" s="42">
        <v>682.51</v>
      </c>
      <c r="P337" s="42">
        <v>144.22999999999999</v>
      </c>
      <c r="Q337" s="45">
        <v>826.74</v>
      </c>
      <c r="R337" s="42">
        <v>1222.82</v>
      </c>
      <c r="S337" s="42">
        <v>85.13</v>
      </c>
      <c r="T337" s="123">
        <v>4669.46</v>
      </c>
      <c r="U337" s="42">
        <v>516.5</v>
      </c>
      <c r="V337" s="42">
        <v>8747.66</v>
      </c>
      <c r="W337" s="124">
        <v>9264.16</v>
      </c>
    </row>
    <row r="338" spans="1:23" x14ac:dyDescent="0.35">
      <c r="A338" s="133" t="s">
        <v>520</v>
      </c>
      <c r="B338" s="42">
        <v>2432.63</v>
      </c>
      <c r="C338" s="42">
        <v>907.37</v>
      </c>
      <c r="D338" s="45">
        <v>3340</v>
      </c>
      <c r="E338" s="42">
        <v>524.29999999999995</v>
      </c>
      <c r="F338" s="47">
        <v>124.04</v>
      </c>
      <c r="G338" s="45">
        <v>648.34</v>
      </c>
      <c r="H338" s="42">
        <v>757.82</v>
      </c>
      <c r="I338" s="46">
        <v>104.16</v>
      </c>
      <c r="J338" s="123">
        <v>4850.32</v>
      </c>
      <c r="K338" s="69">
        <v>1011.48</v>
      </c>
      <c r="L338" s="70">
        <v>1044.7</v>
      </c>
      <c r="M338" s="46">
        <v>437.9</v>
      </c>
      <c r="N338" s="45">
        <v>1482.6</v>
      </c>
      <c r="O338" s="42">
        <v>806.22</v>
      </c>
      <c r="P338" s="42">
        <v>127.59</v>
      </c>
      <c r="Q338" s="45">
        <v>933.81</v>
      </c>
      <c r="R338" s="42">
        <v>1203.01</v>
      </c>
      <c r="S338" s="42">
        <v>116.15</v>
      </c>
      <c r="T338" s="123">
        <v>4747.05</v>
      </c>
      <c r="U338" s="42">
        <v>220.3</v>
      </c>
      <c r="V338" s="42">
        <v>9377.06</v>
      </c>
      <c r="W338" s="124">
        <v>9597.3700000000008</v>
      </c>
    </row>
    <row r="339" spans="1:23" x14ac:dyDescent="0.35">
      <c r="A339" s="133" t="s">
        <v>521</v>
      </c>
      <c r="B339" s="42">
        <v>2222.9699999999998</v>
      </c>
      <c r="C339" s="42">
        <v>913.95</v>
      </c>
      <c r="D339" s="45">
        <v>3136.92</v>
      </c>
      <c r="E339" s="42">
        <v>659.01</v>
      </c>
      <c r="F339" s="47">
        <v>79.77</v>
      </c>
      <c r="G339" s="45">
        <v>738.78</v>
      </c>
      <c r="H339" s="42">
        <v>633.27</v>
      </c>
      <c r="I339" s="46">
        <v>104.16</v>
      </c>
      <c r="J339" s="123">
        <v>4613.12</v>
      </c>
      <c r="K339" s="69">
        <v>1037.05</v>
      </c>
      <c r="L339" s="70">
        <v>1038.42</v>
      </c>
      <c r="M339" s="46">
        <v>398.72</v>
      </c>
      <c r="N339" s="45">
        <v>1437.14</v>
      </c>
      <c r="O339" s="42">
        <v>740.19</v>
      </c>
      <c r="P339" s="42">
        <v>78.3</v>
      </c>
      <c r="Q339" s="45">
        <v>818.49</v>
      </c>
      <c r="R339" s="42">
        <v>1233.21</v>
      </c>
      <c r="S339" s="42">
        <v>116.15</v>
      </c>
      <c r="T339" s="123">
        <v>4642.03</v>
      </c>
      <c r="U339" s="42">
        <v>220.3</v>
      </c>
      <c r="V339" s="42">
        <v>9034.85</v>
      </c>
      <c r="W339" s="124">
        <v>9255.15</v>
      </c>
    </row>
    <row r="340" spans="1:23" x14ac:dyDescent="0.35">
      <c r="A340" s="133" t="s">
        <v>523</v>
      </c>
      <c r="B340" s="42">
        <v>2412.87</v>
      </c>
      <c r="C340" s="42">
        <v>893.03</v>
      </c>
      <c r="D340" s="45">
        <v>3305.91</v>
      </c>
      <c r="E340" s="42">
        <v>757.79</v>
      </c>
      <c r="F340" s="47">
        <v>108.63</v>
      </c>
      <c r="G340" s="45">
        <v>866.42</v>
      </c>
      <c r="H340" s="42">
        <v>620.89</v>
      </c>
      <c r="I340" s="46">
        <v>104.16</v>
      </c>
      <c r="J340" s="123">
        <v>4897.3599999999997</v>
      </c>
      <c r="K340" s="69">
        <v>1062.7</v>
      </c>
      <c r="L340" s="70">
        <v>1027.8699999999999</v>
      </c>
      <c r="M340" s="46">
        <v>406.03</v>
      </c>
      <c r="N340" s="45">
        <v>1433.89</v>
      </c>
      <c r="O340" s="42">
        <v>803.85</v>
      </c>
      <c r="P340" s="42">
        <v>89.23</v>
      </c>
      <c r="Q340" s="45">
        <v>893.08</v>
      </c>
      <c r="R340" s="42">
        <v>1224.94</v>
      </c>
      <c r="S340" s="42">
        <v>116.15</v>
      </c>
      <c r="T340" s="123">
        <v>4730.76</v>
      </c>
      <c r="U340" s="42">
        <v>220.3</v>
      </c>
      <c r="V340" s="42">
        <v>9407.82</v>
      </c>
      <c r="W340" s="124">
        <v>9628.1299999999992</v>
      </c>
    </row>
    <row r="341" spans="1:23" x14ac:dyDescent="0.35">
      <c r="A341" s="134" t="s">
        <v>562</v>
      </c>
      <c r="B341" s="42">
        <v>1826.17</v>
      </c>
      <c r="C341" s="42">
        <v>1068.44</v>
      </c>
      <c r="D341" s="45">
        <v>2894.61</v>
      </c>
      <c r="E341" s="42">
        <v>651.51</v>
      </c>
      <c r="F341" s="47">
        <v>124.62</v>
      </c>
      <c r="G341" s="45">
        <v>776.13</v>
      </c>
      <c r="H341" s="42">
        <v>386.76</v>
      </c>
      <c r="I341" s="46">
        <v>76.97</v>
      </c>
      <c r="J341" s="123">
        <v>4134.47</v>
      </c>
      <c r="K341" s="69">
        <v>1011.01</v>
      </c>
      <c r="L341" s="70">
        <v>906.88</v>
      </c>
      <c r="M341" s="46">
        <v>431.21</v>
      </c>
      <c r="N341" s="45">
        <v>1338.1</v>
      </c>
      <c r="O341" s="42">
        <v>727.31</v>
      </c>
      <c r="P341" s="42">
        <v>139.9</v>
      </c>
      <c r="Q341" s="45">
        <v>867.21</v>
      </c>
      <c r="R341" s="42">
        <v>1155.83</v>
      </c>
      <c r="S341" s="42">
        <v>-71.010000000000005</v>
      </c>
      <c r="T341" s="123">
        <v>4301.13</v>
      </c>
      <c r="U341" s="42">
        <v>5.96</v>
      </c>
      <c r="V341" s="42">
        <v>8429.64</v>
      </c>
      <c r="W341" s="124">
        <v>8435.6</v>
      </c>
    </row>
    <row r="342" spans="1:23" x14ac:dyDescent="0.35">
      <c r="A342" s="134" t="s">
        <v>563</v>
      </c>
      <c r="B342" s="42">
        <v>1667.87</v>
      </c>
      <c r="C342" s="42">
        <v>1018.42</v>
      </c>
      <c r="D342" s="45">
        <v>2686.28</v>
      </c>
      <c r="E342" s="42">
        <v>671.12</v>
      </c>
      <c r="F342" s="47">
        <v>133.28</v>
      </c>
      <c r="G342" s="45">
        <v>804.4</v>
      </c>
      <c r="H342" s="42">
        <v>592.91</v>
      </c>
      <c r="I342" s="46">
        <v>76.97</v>
      </c>
      <c r="J342" s="123">
        <v>4160.57</v>
      </c>
      <c r="K342" s="69">
        <v>979.56</v>
      </c>
      <c r="L342" s="70">
        <v>856.08</v>
      </c>
      <c r="M342" s="46">
        <v>417.05</v>
      </c>
      <c r="N342" s="45">
        <v>1273.1300000000001</v>
      </c>
      <c r="O342" s="42">
        <v>877.61</v>
      </c>
      <c r="P342" s="42">
        <v>129.29</v>
      </c>
      <c r="Q342" s="45">
        <v>1006.9</v>
      </c>
      <c r="R342" s="42">
        <v>1250.4000000000001</v>
      </c>
      <c r="S342" s="42">
        <v>-71.010000000000005</v>
      </c>
      <c r="T342" s="123">
        <v>4438.9799999999996</v>
      </c>
      <c r="U342" s="42">
        <v>5.96</v>
      </c>
      <c r="V342" s="42">
        <v>8593.59</v>
      </c>
      <c r="W342" s="124">
        <v>8599.5400000000009</v>
      </c>
    </row>
    <row r="343" spans="1:23" x14ac:dyDescent="0.35">
      <c r="A343" s="134" t="s">
        <v>565</v>
      </c>
      <c r="B343" s="42">
        <v>1730.21</v>
      </c>
      <c r="C343" s="42">
        <v>990.92</v>
      </c>
      <c r="D343" s="45">
        <v>2721.13</v>
      </c>
      <c r="E343" s="42">
        <v>764.15</v>
      </c>
      <c r="F343" s="47">
        <v>110.93</v>
      </c>
      <c r="G343" s="45">
        <v>875.08</v>
      </c>
      <c r="H343" s="42">
        <v>580</v>
      </c>
      <c r="I343" s="46">
        <v>76.97</v>
      </c>
      <c r="J343" s="123">
        <v>4253.18</v>
      </c>
      <c r="K343" s="69">
        <v>934.02</v>
      </c>
      <c r="L343" s="70">
        <v>1132.47</v>
      </c>
      <c r="M343" s="46">
        <v>446.05</v>
      </c>
      <c r="N343" s="45">
        <v>1578.51</v>
      </c>
      <c r="O343" s="42">
        <v>719.6</v>
      </c>
      <c r="P343" s="42">
        <v>118.49</v>
      </c>
      <c r="Q343" s="45">
        <v>838.09</v>
      </c>
      <c r="R343" s="42">
        <v>1199.45</v>
      </c>
      <c r="S343" s="42">
        <v>-71.010000000000005</v>
      </c>
      <c r="T343" s="123">
        <v>4479.0600000000004</v>
      </c>
      <c r="U343" s="42">
        <v>5.96</v>
      </c>
      <c r="V343" s="42">
        <v>8726.2900000000009</v>
      </c>
      <c r="W343" s="124">
        <v>8732.24</v>
      </c>
    </row>
    <row r="344" spans="1:23" x14ac:dyDescent="0.35">
      <c r="A344" s="134" t="s">
        <v>567</v>
      </c>
      <c r="B344" s="42">
        <v>2024.43</v>
      </c>
      <c r="C344" s="42">
        <v>1002.89</v>
      </c>
      <c r="D344" s="45">
        <v>3027.33</v>
      </c>
      <c r="E344" s="42">
        <v>670.68</v>
      </c>
      <c r="F344" s="47">
        <v>100.49</v>
      </c>
      <c r="G344" s="45">
        <v>771.16</v>
      </c>
      <c r="H344" s="42">
        <v>746.57</v>
      </c>
      <c r="I344" s="46">
        <v>142.44</v>
      </c>
      <c r="J344" s="123">
        <v>4687.49</v>
      </c>
      <c r="K344" s="69">
        <v>1001.69</v>
      </c>
      <c r="L344" s="70">
        <v>1227.3699999999999</v>
      </c>
      <c r="M344" s="46">
        <v>402.69</v>
      </c>
      <c r="N344" s="45">
        <v>1630.07</v>
      </c>
      <c r="O344" s="42">
        <v>841.23</v>
      </c>
      <c r="P344" s="42">
        <v>117.74</v>
      </c>
      <c r="Q344" s="45">
        <v>958.97</v>
      </c>
      <c r="R344" s="42">
        <v>1142.45</v>
      </c>
      <c r="S344" s="42">
        <v>-242.3</v>
      </c>
      <c r="T344" s="123">
        <v>4490.87</v>
      </c>
      <c r="U344" s="42">
        <v>-99.86</v>
      </c>
      <c r="V344" s="42">
        <v>9278.23</v>
      </c>
      <c r="W344" s="124">
        <v>9178.3700000000008</v>
      </c>
    </row>
    <row r="345" spans="1:23" x14ac:dyDescent="0.35">
      <c r="A345" s="134" t="s">
        <v>568</v>
      </c>
      <c r="B345" s="42">
        <v>1953.77</v>
      </c>
      <c r="C345" s="42">
        <v>984.74</v>
      </c>
      <c r="D345" s="45">
        <v>2938.5</v>
      </c>
      <c r="E345" s="42">
        <v>651.66</v>
      </c>
      <c r="F345" s="47">
        <v>100.73</v>
      </c>
      <c r="G345" s="45">
        <v>752.39</v>
      </c>
      <c r="H345" s="42">
        <v>852.4</v>
      </c>
      <c r="I345" s="46">
        <v>142.44</v>
      </c>
      <c r="J345" s="123">
        <v>4685.7299999999996</v>
      </c>
      <c r="K345" s="69">
        <v>1102.68</v>
      </c>
      <c r="L345" s="70">
        <v>1180.3900000000001</v>
      </c>
      <c r="M345" s="46">
        <v>483.77</v>
      </c>
      <c r="N345" s="45">
        <v>1664.16</v>
      </c>
      <c r="O345" s="42">
        <v>839.99</v>
      </c>
      <c r="P345" s="42">
        <v>143.02000000000001</v>
      </c>
      <c r="Q345" s="45">
        <v>983</v>
      </c>
      <c r="R345" s="42">
        <v>1104.22</v>
      </c>
      <c r="S345" s="42">
        <v>-242.3</v>
      </c>
      <c r="T345" s="123">
        <v>4611.76</v>
      </c>
      <c r="U345" s="42">
        <v>-99.86</v>
      </c>
      <c r="V345" s="42">
        <v>9397.36</v>
      </c>
      <c r="W345" s="124">
        <v>9297.49</v>
      </c>
    </row>
    <row r="346" spans="1:23" x14ac:dyDescent="0.35">
      <c r="A346" s="134" t="s">
        <v>571</v>
      </c>
      <c r="B346" s="42">
        <v>2026.27</v>
      </c>
      <c r="C346" s="42">
        <v>960.7</v>
      </c>
      <c r="D346" s="45">
        <v>2986.98</v>
      </c>
      <c r="E346" s="42">
        <v>716.34</v>
      </c>
      <c r="F346" s="47">
        <v>125.99</v>
      </c>
      <c r="G346" s="45">
        <v>842.33</v>
      </c>
      <c r="H346" s="42">
        <v>658.03</v>
      </c>
      <c r="I346" s="46">
        <v>142.44</v>
      </c>
      <c r="J346" s="123">
        <v>4629.7700000000004</v>
      </c>
      <c r="K346" s="69">
        <v>1009.33</v>
      </c>
      <c r="L346" s="70">
        <v>1125.77</v>
      </c>
      <c r="M346" s="46">
        <v>406.22</v>
      </c>
      <c r="N346" s="45">
        <v>1531.99</v>
      </c>
      <c r="O346" s="42">
        <v>886.34</v>
      </c>
      <c r="P346" s="42">
        <v>128.93</v>
      </c>
      <c r="Q346" s="45">
        <v>1015.27</v>
      </c>
      <c r="R346" s="42">
        <v>1070.0899999999999</v>
      </c>
      <c r="S346" s="42">
        <v>-242.3</v>
      </c>
      <c r="T346" s="123">
        <v>4384.38</v>
      </c>
      <c r="U346" s="42">
        <v>-99.86</v>
      </c>
      <c r="V346" s="42">
        <v>9114.01</v>
      </c>
      <c r="W346" s="124">
        <v>9014.15</v>
      </c>
    </row>
    <row r="347" spans="1:23" x14ac:dyDescent="0.35">
      <c r="A347" s="134" t="s">
        <v>573</v>
      </c>
      <c r="B347" s="42">
        <v>2179.27</v>
      </c>
      <c r="C347" s="42">
        <v>947.19</v>
      </c>
      <c r="D347" s="45">
        <v>3126.46</v>
      </c>
      <c r="E347" s="42">
        <v>715.09</v>
      </c>
      <c r="F347" s="47">
        <v>141.03</v>
      </c>
      <c r="G347" s="45">
        <v>856.12</v>
      </c>
      <c r="H347" s="42">
        <v>777.2</v>
      </c>
      <c r="I347" s="46">
        <v>70.33</v>
      </c>
      <c r="J347" s="123">
        <v>4830.1099999999997</v>
      </c>
      <c r="K347" s="69">
        <v>939.14</v>
      </c>
      <c r="L347" s="70">
        <v>1349.61</v>
      </c>
      <c r="M347" s="46">
        <v>452.42</v>
      </c>
      <c r="N347" s="45">
        <v>1802.02</v>
      </c>
      <c r="O347" s="42">
        <v>1000.99</v>
      </c>
      <c r="P347" s="42">
        <v>140.19</v>
      </c>
      <c r="Q347" s="45">
        <v>1141.18</v>
      </c>
      <c r="R347" s="42">
        <v>1152.69</v>
      </c>
      <c r="S347" s="42">
        <v>-264.3</v>
      </c>
      <c r="T347" s="123">
        <v>4770.7299999999996</v>
      </c>
      <c r="U347" s="42">
        <v>-193.96</v>
      </c>
      <c r="V347" s="42">
        <v>9794.7999999999993</v>
      </c>
      <c r="W347" s="124">
        <v>9600.84</v>
      </c>
    </row>
    <row r="348" spans="1:23" x14ac:dyDescent="0.35">
      <c r="A348" s="134" t="s">
        <v>575</v>
      </c>
      <c r="B348" s="42">
        <v>2245.5700000000002</v>
      </c>
      <c r="C348" s="42">
        <v>876.03</v>
      </c>
      <c r="D348" s="45">
        <v>3121.6</v>
      </c>
      <c r="E348" s="42">
        <v>944.27</v>
      </c>
      <c r="F348" s="47">
        <v>151.57</v>
      </c>
      <c r="G348" s="45">
        <v>1095.83</v>
      </c>
      <c r="H348" s="42">
        <v>636.86</v>
      </c>
      <c r="I348" s="46">
        <v>70.33</v>
      </c>
      <c r="J348" s="123">
        <v>4924.63</v>
      </c>
      <c r="K348" s="69">
        <v>928.73</v>
      </c>
      <c r="L348" s="70">
        <v>1248.04</v>
      </c>
      <c r="M348" s="46">
        <v>425.71</v>
      </c>
      <c r="N348" s="45">
        <v>1673.76</v>
      </c>
      <c r="O348" s="42">
        <v>834.28</v>
      </c>
      <c r="P348" s="42">
        <v>131.75</v>
      </c>
      <c r="Q348" s="45">
        <v>966.03</v>
      </c>
      <c r="R348" s="42">
        <v>1089.73</v>
      </c>
      <c r="S348" s="42">
        <v>-264.3</v>
      </c>
      <c r="T348" s="123">
        <v>4393.95</v>
      </c>
      <c r="U348" s="42">
        <v>-193.96</v>
      </c>
      <c r="V348" s="42">
        <v>9512.5499999999993</v>
      </c>
      <c r="W348" s="124">
        <v>9318.58</v>
      </c>
    </row>
    <row r="349" spans="1:23" x14ac:dyDescent="0.35">
      <c r="A349" s="133" t="s">
        <v>577</v>
      </c>
      <c r="B349" s="42">
        <v>1972.44</v>
      </c>
      <c r="C349" s="42">
        <v>889.2</v>
      </c>
      <c r="D349" s="45">
        <v>2861.64</v>
      </c>
      <c r="E349" s="42">
        <v>641.78</v>
      </c>
      <c r="F349" s="47">
        <v>107.68</v>
      </c>
      <c r="G349" s="45">
        <v>749.46</v>
      </c>
      <c r="H349" s="42">
        <v>858.91</v>
      </c>
      <c r="I349" s="46">
        <v>70.33</v>
      </c>
      <c r="J349" s="123">
        <v>4540.34</v>
      </c>
      <c r="K349" s="69">
        <v>980.14</v>
      </c>
      <c r="L349" s="70">
        <v>1091.67</v>
      </c>
      <c r="M349" s="46">
        <v>413.44</v>
      </c>
      <c r="N349" s="45">
        <v>1505.11</v>
      </c>
      <c r="O349" s="42">
        <v>662.05</v>
      </c>
      <c r="P349" s="42">
        <v>131.71</v>
      </c>
      <c r="Q349" s="45">
        <v>793.76</v>
      </c>
      <c r="R349" s="42">
        <v>1090.77</v>
      </c>
      <c r="S349" s="42">
        <v>-264.3</v>
      </c>
      <c r="T349" s="123">
        <v>4105.49</v>
      </c>
      <c r="U349" s="42">
        <v>-193.96</v>
      </c>
      <c r="V349" s="42">
        <v>8839.7900000000009</v>
      </c>
      <c r="W349" s="124">
        <v>8645.83</v>
      </c>
    </row>
    <row r="350" spans="1:23" x14ac:dyDescent="0.35">
      <c r="A350" s="133" t="s">
        <v>580</v>
      </c>
      <c r="B350" s="42">
        <v>2202.9</v>
      </c>
      <c r="C350" s="42">
        <v>875.68</v>
      </c>
      <c r="D350" s="45">
        <v>3078.58</v>
      </c>
      <c r="E350" s="42">
        <v>682.44</v>
      </c>
      <c r="F350" s="47">
        <v>121.39</v>
      </c>
      <c r="G350" s="45">
        <v>803.83</v>
      </c>
      <c r="H350" s="42">
        <v>761.35</v>
      </c>
      <c r="I350" s="46">
        <v>152.66999999999999</v>
      </c>
      <c r="J350" s="123">
        <v>4796.43</v>
      </c>
      <c r="K350" s="69">
        <v>980.17</v>
      </c>
      <c r="L350" s="70">
        <v>1182.95</v>
      </c>
      <c r="M350" s="46">
        <v>404.23</v>
      </c>
      <c r="N350" s="45">
        <v>1587.19</v>
      </c>
      <c r="O350" s="42">
        <v>760.15</v>
      </c>
      <c r="P350" s="42">
        <v>117.65</v>
      </c>
      <c r="Q350" s="45">
        <v>877.81</v>
      </c>
      <c r="R350" s="42">
        <v>1132.56</v>
      </c>
      <c r="S350" s="42">
        <v>-142.43</v>
      </c>
      <c r="T350" s="123">
        <v>4435.29</v>
      </c>
      <c r="U350" s="42">
        <v>10.23</v>
      </c>
      <c r="V350" s="42">
        <v>9221.48</v>
      </c>
      <c r="W350" s="124">
        <v>9231.7199999999993</v>
      </c>
    </row>
    <row r="351" spans="1:23" x14ac:dyDescent="0.35">
      <c r="A351" s="133" t="s">
        <v>581</v>
      </c>
      <c r="B351" s="42">
        <v>2095.4</v>
      </c>
      <c r="C351" s="42">
        <v>1134.46</v>
      </c>
      <c r="D351" s="45">
        <v>3229.86</v>
      </c>
      <c r="E351" s="42">
        <v>1002.55</v>
      </c>
      <c r="F351" s="47">
        <v>118.47</v>
      </c>
      <c r="G351" s="45">
        <v>1121.02</v>
      </c>
      <c r="H351" s="42">
        <v>451.45</v>
      </c>
      <c r="I351" s="46">
        <v>152.66</v>
      </c>
      <c r="J351" s="123">
        <v>4954.99</v>
      </c>
      <c r="K351" s="69">
        <v>986.31</v>
      </c>
      <c r="L351" s="70">
        <v>1126.23</v>
      </c>
      <c r="M351" s="46">
        <v>407.93</v>
      </c>
      <c r="N351" s="45">
        <v>1534.16</v>
      </c>
      <c r="O351" s="42">
        <v>915.19</v>
      </c>
      <c r="P351" s="42">
        <v>126.4</v>
      </c>
      <c r="Q351" s="45">
        <v>1041.5899999999999</v>
      </c>
      <c r="R351" s="42">
        <v>1146.6300000000001</v>
      </c>
      <c r="S351" s="42">
        <v>-142.43</v>
      </c>
      <c r="T351" s="123">
        <v>4566.26</v>
      </c>
      <c r="U351" s="42">
        <v>10.23</v>
      </c>
      <c r="V351" s="42">
        <v>9511.02</v>
      </c>
      <c r="W351" s="124">
        <v>9521.25</v>
      </c>
    </row>
    <row r="352" spans="1:23" x14ac:dyDescent="0.35">
      <c r="A352" s="133" t="s">
        <v>583</v>
      </c>
      <c r="B352" s="42">
        <v>1861.46</v>
      </c>
      <c r="C352" s="42">
        <v>990.32</v>
      </c>
      <c r="D352" s="45">
        <v>2851.78</v>
      </c>
      <c r="E352" s="42">
        <v>1047.4100000000001</v>
      </c>
      <c r="F352" s="47">
        <v>98.57</v>
      </c>
      <c r="G352" s="45">
        <v>1145.98</v>
      </c>
      <c r="H352" s="42">
        <v>638.21</v>
      </c>
      <c r="I352" s="46">
        <v>152.66999999999999</v>
      </c>
      <c r="J352" s="123">
        <v>4788.6400000000003</v>
      </c>
      <c r="K352" s="69">
        <v>1027.05</v>
      </c>
      <c r="L352" s="70">
        <v>1023.44</v>
      </c>
      <c r="M352" s="46">
        <v>417.54</v>
      </c>
      <c r="N352" s="45">
        <v>1440.97</v>
      </c>
      <c r="O352" s="42">
        <v>956.38</v>
      </c>
      <c r="P352" s="42">
        <v>117.8</v>
      </c>
      <c r="Q352" s="45">
        <v>1074.18</v>
      </c>
      <c r="R352" s="42">
        <v>1165.27</v>
      </c>
      <c r="S352" s="42">
        <v>-142.43</v>
      </c>
      <c r="T352" s="123">
        <v>4565.03</v>
      </c>
      <c r="U352" s="42">
        <v>10.23</v>
      </c>
      <c r="V352" s="42">
        <v>9343.43</v>
      </c>
      <c r="W352" s="124">
        <v>9353.67</v>
      </c>
    </row>
    <row r="353" spans="1:23" x14ac:dyDescent="0.35">
      <c r="A353" s="133" t="s">
        <v>585</v>
      </c>
      <c r="B353" s="42">
        <v>1963.89</v>
      </c>
      <c r="C353" s="42">
        <v>973.38</v>
      </c>
      <c r="D353" s="45">
        <v>2937.27</v>
      </c>
      <c r="E353" s="42">
        <v>912.94</v>
      </c>
      <c r="F353" s="47">
        <v>105.32</v>
      </c>
      <c r="G353" s="45">
        <v>1018.26</v>
      </c>
      <c r="H353" s="42">
        <v>675.74</v>
      </c>
      <c r="I353" s="46">
        <v>213.24</v>
      </c>
      <c r="J353" s="123">
        <v>4844.5200000000004</v>
      </c>
      <c r="K353" s="69">
        <v>995.2</v>
      </c>
      <c r="L353" s="70">
        <v>1104.5899999999999</v>
      </c>
      <c r="M353" s="46">
        <v>425.59</v>
      </c>
      <c r="N353" s="45">
        <v>1530.18</v>
      </c>
      <c r="O353" s="42">
        <v>780.48</v>
      </c>
      <c r="P353" s="42">
        <v>130.61000000000001</v>
      </c>
      <c r="Q353" s="45">
        <v>911.1</v>
      </c>
      <c r="R353" s="42">
        <v>1154.99</v>
      </c>
      <c r="S353" s="42">
        <v>-41.94</v>
      </c>
      <c r="T353" s="123">
        <v>4549.5200000000004</v>
      </c>
      <c r="U353" s="70">
        <v>171.31</v>
      </c>
      <c r="V353" s="42">
        <v>9222.73</v>
      </c>
      <c r="W353" s="124">
        <v>9394.0400000000009</v>
      </c>
    </row>
    <row r="354" spans="1:23" x14ac:dyDescent="0.35">
      <c r="A354" s="133" t="s">
        <v>586</v>
      </c>
      <c r="B354" s="42">
        <v>1998.18</v>
      </c>
      <c r="C354" s="42">
        <v>976.24</v>
      </c>
      <c r="D354" s="45">
        <v>2974.42</v>
      </c>
      <c r="E354" s="42">
        <v>970.63</v>
      </c>
      <c r="F354" s="47">
        <v>117.03</v>
      </c>
      <c r="G354" s="45">
        <v>1087.6600000000001</v>
      </c>
      <c r="H354" s="42">
        <v>713.83</v>
      </c>
      <c r="I354" s="46">
        <v>213.24</v>
      </c>
      <c r="J354" s="123">
        <v>4989.16</v>
      </c>
      <c r="K354" s="69">
        <v>1091.93</v>
      </c>
      <c r="L354" s="70">
        <v>921.26</v>
      </c>
      <c r="M354" s="46">
        <v>416.63</v>
      </c>
      <c r="N354" s="45">
        <v>1337.89</v>
      </c>
      <c r="O354" s="42">
        <v>794.03</v>
      </c>
      <c r="P354" s="42">
        <v>103.36</v>
      </c>
      <c r="Q354" s="45">
        <v>897.39</v>
      </c>
      <c r="R354" s="42">
        <v>1117.4100000000001</v>
      </c>
      <c r="S354" s="42">
        <v>-41.94</v>
      </c>
      <c r="T354" s="123">
        <v>4402.6899999999996</v>
      </c>
      <c r="U354" s="70">
        <v>171.31</v>
      </c>
      <c r="V354" s="42">
        <v>9220.5400000000009</v>
      </c>
      <c r="W354" s="124">
        <v>9391.84</v>
      </c>
    </row>
    <row r="355" spans="1:23" x14ac:dyDescent="0.35">
      <c r="A355" s="133" t="s">
        <v>589</v>
      </c>
      <c r="B355" s="42">
        <v>2087.73</v>
      </c>
      <c r="C355" s="42">
        <v>856.14</v>
      </c>
      <c r="D355" s="45">
        <v>2943.87</v>
      </c>
      <c r="E355" s="42">
        <v>984.22</v>
      </c>
      <c r="F355" s="47">
        <v>127.54</v>
      </c>
      <c r="G355" s="45">
        <v>1111.75</v>
      </c>
      <c r="H355" s="42">
        <v>829.15</v>
      </c>
      <c r="I355" s="46">
        <v>213.24</v>
      </c>
      <c r="J355" s="123">
        <v>5098.0200000000004</v>
      </c>
      <c r="K355" s="69">
        <v>970.39</v>
      </c>
      <c r="L355" s="70">
        <v>1007.13</v>
      </c>
      <c r="M355" s="46">
        <v>445.16</v>
      </c>
      <c r="N355" s="45">
        <v>1452.3</v>
      </c>
      <c r="O355" s="42">
        <v>897.57</v>
      </c>
      <c r="P355" s="42">
        <v>146.79</v>
      </c>
      <c r="Q355" s="45">
        <v>1044.3699999999999</v>
      </c>
      <c r="R355" s="42">
        <v>1085.7</v>
      </c>
      <c r="S355" s="42">
        <v>-41.94</v>
      </c>
      <c r="T355" s="123">
        <v>4510.8100000000004</v>
      </c>
      <c r="U355" s="70">
        <v>171.31</v>
      </c>
      <c r="V355" s="42">
        <v>9437.5300000000007</v>
      </c>
      <c r="W355" s="124">
        <v>9608.83</v>
      </c>
    </row>
    <row r="356" spans="1:23" x14ac:dyDescent="0.35">
      <c r="A356" s="133" t="s">
        <v>590</v>
      </c>
      <c r="B356" s="42">
        <v>1963.26</v>
      </c>
      <c r="C356" s="42">
        <v>946.88</v>
      </c>
      <c r="D356" s="45">
        <v>2910.14</v>
      </c>
      <c r="E356" s="42">
        <v>975.7</v>
      </c>
      <c r="F356" s="47">
        <v>84.97</v>
      </c>
      <c r="G356" s="45">
        <v>1060.67</v>
      </c>
      <c r="H356" s="42">
        <v>736.85</v>
      </c>
      <c r="I356" s="46">
        <v>563.08000000000004</v>
      </c>
      <c r="J356" s="123">
        <v>5270.73</v>
      </c>
      <c r="K356" s="69">
        <v>1034.9000000000001</v>
      </c>
      <c r="L356" s="70">
        <v>1198.3</v>
      </c>
      <c r="M356" s="46">
        <v>426.41</v>
      </c>
      <c r="N356" s="45">
        <v>1624.71</v>
      </c>
      <c r="O356" s="42">
        <v>876.09</v>
      </c>
      <c r="P356" s="42">
        <v>128.03</v>
      </c>
      <c r="Q356" s="45">
        <v>1004.12</v>
      </c>
      <c r="R356" s="42">
        <v>983.43</v>
      </c>
      <c r="S356" s="42">
        <v>157.09</v>
      </c>
      <c r="T356" s="123">
        <v>4804.26</v>
      </c>
      <c r="U356" s="70">
        <v>720.16</v>
      </c>
      <c r="V356" s="42">
        <v>9354.83</v>
      </c>
      <c r="W356" s="124">
        <v>10074.99</v>
      </c>
    </row>
    <row r="357" spans="1:23" x14ac:dyDescent="0.35">
      <c r="A357" s="133" t="s">
        <v>591</v>
      </c>
      <c r="B357" s="42">
        <v>2042.89</v>
      </c>
      <c r="C357" s="42">
        <v>882.29</v>
      </c>
      <c r="D357" s="45">
        <v>2925.18</v>
      </c>
      <c r="E357" s="42">
        <v>833.61</v>
      </c>
      <c r="F357" s="47">
        <v>154.75</v>
      </c>
      <c r="G357" s="45">
        <v>988.36</v>
      </c>
      <c r="H357" s="42">
        <v>749.52</v>
      </c>
      <c r="I357" s="46">
        <v>563.08000000000004</v>
      </c>
      <c r="J357" s="123">
        <v>5226.13</v>
      </c>
      <c r="K357" s="69">
        <v>1026.97</v>
      </c>
      <c r="L357" s="70">
        <v>1090.29</v>
      </c>
      <c r="M357" s="46">
        <v>377.9</v>
      </c>
      <c r="N357" s="45">
        <v>1468.19</v>
      </c>
      <c r="O357" s="42">
        <v>975.05</v>
      </c>
      <c r="P357" s="42">
        <v>140.72</v>
      </c>
      <c r="Q357" s="45">
        <v>1115.77</v>
      </c>
      <c r="R357" s="42">
        <v>964.61</v>
      </c>
      <c r="S357" s="42">
        <v>157.09</v>
      </c>
      <c r="T357" s="123">
        <v>4732.62</v>
      </c>
      <c r="U357" s="70">
        <v>720.16</v>
      </c>
      <c r="V357" s="42">
        <v>9238.6</v>
      </c>
      <c r="W357" s="124">
        <v>9958.76</v>
      </c>
    </row>
    <row r="358" spans="1:23" x14ac:dyDescent="0.35">
      <c r="A358" s="133" t="s">
        <v>593</v>
      </c>
      <c r="B358" s="42">
        <v>1929.76</v>
      </c>
      <c r="C358" s="42">
        <v>904.68</v>
      </c>
      <c r="D358" s="45">
        <v>2834.44</v>
      </c>
      <c r="E358" s="42">
        <v>1099.9000000000001</v>
      </c>
      <c r="F358" s="47">
        <v>137.84</v>
      </c>
      <c r="G358" s="45">
        <v>1237.74</v>
      </c>
      <c r="H358" s="42">
        <v>685.66</v>
      </c>
      <c r="I358" s="46">
        <v>563.08000000000004</v>
      </c>
      <c r="J358" s="123">
        <v>5320.91</v>
      </c>
      <c r="K358" s="69">
        <v>984.56</v>
      </c>
      <c r="L358" s="70">
        <v>1095.27</v>
      </c>
      <c r="M358" s="46">
        <v>393.01</v>
      </c>
      <c r="N358" s="45">
        <v>1488.27</v>
      </c>
      <c r="O358" s="42">
        <v>987.16</v>
      </c>
      <c r="P358" s="42">
        <v>147.77000000000001</v>
      </c>
      <c r="Q358" s="45">
        <v>1134.92</v>
      </c>
      <c r="R358" s="42">
        <v>968.38</v>
      </c>
      <c r="S358" s="42">
        <v>157.09</v>
      </c>
      <c r="T358" s="123">
        <v>4733.2299999999996</v>
      </c>
      <c r="U358" s="70">
        <v>720.16</v>
      </c>
      <c r="V358" s="42">
        <v>9333.98</v>
      </c>
      <c r="W358" s="124">
        <v>10054.14</v>
      </c>
    </row>
    <row r="359" spans="1:23" x14ac:dyDescent="0.35">
      <c r="A359" s="133" t="s">
        <v>594</v>
      </c>
      <c r="B359" s="42">
        <v>1953.26</v>
      </c>
      <c r="C359" s="42">
        <v>904.8</v>
      </c>
      <c r="D359" s="45">
        <v>2858.05</v>
      </c>
      <c r="E359" s="42">
        <v>730.31</v>
      </c>
      <c r="F359" s="47">
        <v>170.25</v>
      </c>
      <c r="G359" s="45">
        <v>900.56</v>
      </c>
      <c r="H359" s="42">
        <v>908.08</v>
      </c>
      <c r="I359" s="46">
        <v>536.04999999999995</v>
      </c>
      <c r="J359" s="123">
        <v>5202.75</v>
      </c>
      <c r="K359" s="69">
        <v>974.81</v>
      </c>
      <c r="L359" s="70">
        <v>1268.42</v>
      </c>
      <c r="M359" s="46">
        <v>339.77</v>
      </c>
      <c r="N359" s="45">
        <v>1608.19</v>
      </c>
      <c r="O359" s="42">
        <v>987.37</v>
      </c>
      <c r="P359" s="42">
        <v>136.59</v>
      </c>
      <c r="Q359" s="45">
        <v>1123.96</v>
      </c>
      <c r="R359" s="42">
        <v>1035.8900000000001</v>
      </c>
      <c r="S359" s="42">
        <v>300.22000000000003</v>
      </c>
      <c r="T359" s="123">
        <v>5043.07</v>
      </c>
      <c r="U359" s="70">
        <v>836.28</v>
      </c>
      <c r="V359" s="42">
        <v>9409.5400000000009</v>
      </c>
      <c r="W359" s="124">
        <v>10245.82</v>
      </c>
    </row>
    <row r="360" spans="1:23" x14ac:dyDescent="0.35">
      <c r="A360" s="133" t="s">
        <v>595</v>
      </c>
      <c r="B360" s="42">
        <v>2445.73</v>
      </c>
      <c r="C360" s="42">
        <v>883.83</v>
      </c>
      <c r="D360" s="45">
        <v>3329.56</v>
      </c>
      <c r="E360" s="42">
        <v>630.30999999999995</v>
      </c>
      <c r="F360" s="47">
        <v>111.9</v>
      </c>
      <c r="G360" s="45">
        <v>742.21</v>
      </c>
      <c r="H360" s="42">
        <v>633.08000000000004</v>
      </c>
      <c r="I360" s="46">
        <v>536.04999999999995</v>
      </c>
      <c r="J360" s="123">
        <v>5240.8999999999996</v>
      </c>
      <c r="K360" s="69">
        <v>1032.5899999999999</v>
      </c>
      <c r="L360" s="70">
        <v>1190.96</v>
      </c>
      <c r="M360" s="46">
        <v>320.97000000000003</v>
      </c>
      <c r="N360" s="45">
        <v>1511.93</v>
      </c>
      <c r="O360" s="42">
        <v>965.19</v>
      </c>
      <c r="P360" s="42">
        <v>101.59</v>
      </c>
      <c r="Q360" s="45">
        <v>1066.77</v>
      </c>
      <c r="R360" s="42">
        <v>941.03</v>
      </c>
      <c r="S360" s="42">
        <v>300.22000000000003</v>
      </c>
      <c r="T360" s="123">
        <v>4852.54</v>
      </c>
      <c r="U360" s="70">
        <v>836.28</v>
      </c>
      <c r="V360" s="42">
        <v>9257.17</v>
      </c>
      <c r="W360" s="124">
        <v>10093.44</v>
      </c>
    </row>
    <row r="361" spans="1:23" x14ac:dyDescent="0.35">
      <c r="A361" s="133" t="s">
        <v>597</v>
      </c>
      <c r="B361" s="42">
        <v>2137.92</v>
      </c>
      <c r="C361" s="42">
        <v>898.83</v>
      </c>
      <c r="D361" s="45">
        <v>3036.74</v>
      </c>
      <c r="E361" s="42">
        <v>895.61</v>
      </c>
      <c r="F361" s="47">
        <v>132.27000000000001</v>
      </c>
      <c r="G361" s="45">
        <v>1027.8699999999999</v>
      </c>
      <c r="H361" s="42">
        <v>756.47</v>
      </c>
      <c r="I361" s="46">
        <v>536.04999999999995</v>
      </c>
      <c r="J361" s="123">
        <v>5357.14</v>
      </c>
      <c r="K361" s="69">
        <v>917.94</v>
      </c>
      <c r="L361" s="70">
        <v>1220.8900000000001</v>
      </c>
      <c r="M361" s="46">
        <v>374.79</v>
      </c>
      <c r="N361" s="45">
        <v>1595.68</v>
      </c>
      <c r="O361" s="42">
        <v>1042.5899999999999</v>
      </c>
      <c r="P361" s="42">
        <v>167.31</v>
      </c>
      <c r="Q361" s="45">
        <v>1209.8900000000001</v>
      </c>
      <c r="R361" s="42">
        <v>1009.07</v>
      </c>
      <c r="S361" s="42">
        <v>300.22000000000003</v>
      </c>
      <c r="T361" s="123">
        <v>5032.8</v>
      </c>
      <c r="U361" s="70">
        <v>836.28</v>
      </c>
      <c r="V361" s="42">
        <v>9553.67</v>
      </c>
      <c r="W361" s="124">
        <v>10389.94</v>
      </c>
    </row>
    <row r="362" spans="1:23" x14ac:dyDescent="0.35">
      <c r="A362" s="133" t="s">
        <v>598</v>
      </c>
      <c r="B362" s="42">
        <v>2200.27</v>
      </c>
      <c r="C362" s="42">
        <v>1005.25</v>
      </c>
      <c r="D362" s="45">
        <v>3205.52</v>
      </c>
      <c r="E362" s="42">
        <v>871.44</v>
      </c>
      <c r="F362" s="47">
        <v>105.22</v>
      </c>
      <c r="G362" s="45">
        <v>976.67</v>
      </c>
      <c r="H362" s="42">
        <v>610.82000000000005</v>
      </c>
      <c r="I362" s="46">
        <v>1084.93</v>
      </c>
      <c r="J362" s="123">
        <v>5877.93</v>
      </c>
      <c r="K362" s="69">
        <v>1026.5899999999999</v>
      </c>
      <c r="L362" s="70">
        <v>1233.92</v>
      </c>
      <c r="M362" s="46">
        <v>288.74</v>
      </c>
      <c r="N362" s="45">
        <v>1522.66</v>
      </c>
      <c r="O362" s="42">
        <v>936.6</v>
      </c>
      <c r="P362" s="42">
        <v>148.78</v>
      </c>
      <c r="Q362" s="45">
        <v>1085.3699999999999</v>
      </c>
      <c r="R362" s="42">
        <v>1025.06</v>
      </c>
      <c r="S362" s="42">
        <v>722.24</v>
      </c>
      <c r="T362" s="123">
        <v>5381.92</v>
      </c>
      <c r="U362" s="70">
        <v>1807.17</v>
      </c>
      <c r="V362" s="42">
        <v>9452.68</v>
      </c>
      <c r="W362" s="124">
        <v>11259.84</v>
      </c>
    </row>
    <row r="363" spans="1:23" x14ac:dyDescent="0.35">
      <c r="A363" s="133" t="s">
        <v>599</v>
      </c>
      <c r="B363" s="42">
        <v>1980.96</v>
      </c>
      <c r="C363" s="42">
        <v>926.73</v>
      </c>
      <c r="D363" s="45">
        <v>2907.7</v>
      </c>
      <c r="E363" s="42">
        <v>1035.94</v>
      </c>
      <c r="F363" s="47">
        <v>139.13999999999999</v>
      </c>
      <c r="G363" s="45">
        <v>1175.08</v>
      </c>
      <c r="H363" s="42">
        <v>634.75</v>
      </c>
      <c r="I363" s="46">
        <v>1084.93</v>
      </c>
      <c r="J363" s="123">
        <v>5802.45</v>
      </c>
      <c r="K363" s="69">
        <v>994.43</v>
      </c>
      <c r="L363" s="70">
        <v>1258.77</v>
      </c>
      <c r="M363" s="46">
        <v>345.25</v>
      </c>
      <c r="N363" s="45">
        <v>1604.02</v>
      </c>
      <c r="O363" s="42">
        <v>907.49</v>
      </c>
      <c r="P363" s="42">
        <v>125.64</v>
      </c>
      <c r="Q363" s="45">
        <v>1033.1300000000001</v>
      </c>
      <c r="R363" s="42">
        <v>1100.83</v>
      </c>
      <c r="S363" s="42">
        <v>722.24</v>
      </c>
      <c r="T363" s="123">
        <v>5454.64</v>
      </c>
      <c r="U363" s="70">
        <v>1807.17</v>
      </c>
      <c r="V363" s="42">
        <v>9449.92</v>
      </c>
      <c r="W363" s="124">
        <v>11257.09</v>
      </c>
    </row>
    <row r="364" spans="1:23" x14ac:dyDescent="0.35">
      <c r="A364" s="133" t="s">
        <v>602</v>
      </c>
      <c r="B364" s="42">
        <v>1684.65</v>
      </c>
      <c r="C364" s="42">
        <v>848.59</v>
      </c>
      <c r="D364" s="45">
        <v>2533.25</v>
      </c>
      <c r="E364" s="42">
        <v>1042.74</v>
      </c>
      <c r="F364" s="47">
        <v>112.88</v>
      </c>
      <c r="G364" s="45">
        <v>1155.6199999999999</v>
      </c>
      <c r="H364" s="42">
        <v>701.53</v>
      </c>
      <c r="I364" s="46">
        <v>1084.93</v>
      </c>
      <c r="J364" s="123">
        <v>5475.32</v>
      </c>
      <c r="K364" s="69">
        <v>1009.75</v>
      </c>
      <c r="L364" s="70">
        <v>1269.49</v>
      </c>
      <c r="M364" s="46">
        <v>317.16000000000003</v>
      </c>
      <c r="N364" s="45">
        <v>1586.65</v>
      </c>
      <c r="O364" s="42">
        <v>1062.3599999999999</v>
      </c>
      <c r="P364" s="42">
        <v>142.13999999999999</v>
      </c>
      <c r="Q364" s="45">
        <v>1204.5</v>
      </c>
      <c r="R364" s="42">
        <v>1094.3399999999999</v>
      </c>
      <c r="S364" s="42">
        <v>722.24</v>
      </c>
      <c r="T364" s="123">
        <v>5617.48</v>
      </c>
      <c r="U364" s="70">
        <v>1807.17</v>
      </c>
      <c r="V364" s="42">
        <v>9285.64</v>
      </c>
      <c r="W364" s="124">
        <v>11092.81</v>
      </c>
    </row>
    <row r="365" spans="1:23" x14ac:dyDescent="0.35">
      <c r="A365" s="133" t="s">
        <v>603</v>
      </c>
      <c r="B365" s="42">
        <v>2126.96</v>
      </c>
      <c r="C365" s="42">
        <v>955.19</v>
      </c>
      <c r="D365" s="45">
        <v>3082.16</v>
      </c>
      <c r="E365" s="42">
        <v>785.03</v>
      </c>
      <c r="F365" s="47">
        <v>94.56</v>
      </c>
      <c r="G365" s="45">
        <v>879.59</v>
      </c>
      <c r="H365" s="42">
        <v>538.57000000000005</v>
      </c>
      <c r="I365" s="46">
        <v>1072.49</v>
      </c>
      <c r="J365" s="123">
        <v>5572.8</v>
      </c>
      <c r="K365" s="69">
        <v>944.77</v>
      </c>
      <c r="L365" s="70">
        <v>1241.69</v>
      </c>
      <c r="M365" s="46">
        <v>363.57</v>
      </c>
      <c r="N365" s="45">
        <v>1605.26</v>
      </c>
      <c r="O365" s="42">
        <v>1110.6500000000001</v>
      </c>
      <c r="P365" s="42">
        <v>182.64</v>
      </c>
      <c r="Q365" s="45">
        <v>1293.3</v>
      </c>
      <c r="R365" s="42">
        <v>1142.97</v>
      </c>
      <c r="S365" s="42">
        <v>642</v>
      </c>
      <c r="T365" s="123">
        <v>5628.28</v>
      </c>
      <c r="U365" s="70">
        <v>1714.49</v>
      </c>
      <c r="V365" s="42">
        <v>9486.6</v>
      </c>
      <c r="W365" s="124">
        <v>11201.09</v>
      </c>
    </row>
    <row r="366" spans="1:23" x14ac:dyDescent="0.35">
      <c r="A366" s="133" t="s">
        <v>604</v>
      </c>
      <c r="B366" s="42">
        <v>2236.0100000000002</v>
      </c>
      <c r="C366" s="42">
        <v>948.62</v>
      </c>
      <c r="D366" s="45">
        <v>3184.63</v>
      </c>
      <c r="E366" s="42">
        <v>680.02</v>
      </c>
      <c r="F366" s="47">
        <v>96.63</v>
      </c>
      <c r="G366" s="45">
        <v>776.66</v>
      </c>
      <c r="H366" s="42">
        <v>563.5</v>
      </c>
      <c r="I366" s="46">
        <v>1072.49</v>
      </c>
      <c r="J366" s="123">
        <v>5597.29</v>
      </c>
      <c r="K366" s="69">
        <v>965.26</v>
      </c>
      <c r="L366" s="70">
        <v>1146.53</v>
      </c>
      <c r="M366" s="46">
        <v>394.73</v>
      </c>
      <c r="N366" s="45">
        <v>1541.26</v>
      </c>
      <c r="O366" s="42">
        <v>1194.24</v>
      </c>
      <c r="P366" s="42">
        <v>173.53</v>
      </c>
      <c r="Q366" s="45">
        <v>1367.77</v>
      </c>
      <c r="R366" s="42">
        <v>1155.76</v>
      </c>
      <c r="S366" s="42">
        <v>642</v>
      </c>
      <c r="T366" s="123">
        <v>5672.05</v>
      </c>
      <c r="U366" s="70">
        <v>1714.49</v>
      </c>
      <c r="V366" s="42">
        <v>9554.84</v>
      </c>
      <c r="W366" s="124">
        <v>11269.34</v>
      </c>
    </row>
    <row r="367" spans="1:23" x14ac:dyDescent="0.35">
      <c r="B367" s="42"/>
    </row>
    <row r="368" spans="1:23" x14ac:dyDescent="0.35">
      <c r="B368" s="42"/>
    </row>
    <row r="369" spans="2:23" x14ac:dyDescent="0.35">
      <c r="B369" s="42"/>
      <c r="C369" s="42"/>
      <c r="D369" s="42"/>
      <c r="E369" s="42"/>
      <c r="F369" s="42"/>
      <c r="G369" s="42"/>
      <c r="H369" s="42"/>
      <c r="I369" s="42"/>
      <c r="J369" s="42"/>
      <c r="K369" s="42"/>
      <c r="L369" s="42"/>
      <c r="M369" s="42"/>
      <c r="N369" s="42"/>
      <c r="O369" s="42"/>
      <c r="P369" s="42"/>
      <c r="Q369" s="42"/>
      <c r="R369" s="42"/>
      <c r="S369" s="42"/>
      <c r="T369" s="42"/>
      <c r="U369" s="42"/>
      <c r="V369" s="42"/>
      <c r="W369" s="42"/>
    </row>
    <row r="370" spans="2:23" x14ac:dyDescent="0.35">
      <c r="B370" s="42"/>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21" sqref="Q21"/>
    </sheetView>
  </sheetViews>
  <sheetFormatPr defaultRowHeight="13" x14ac:dyDescent="0.3"/>
  <cols>
    <col min="1" max="1" width="0" style="11" hidden="1" customWidth="1"/>
    <col min="2" max="2" width="10.1796875" style="11" hidden="1" customWidth="1"/>
    <col min="3" max="13" width="0" style="11" hidden="1" customWidth="1"/>
    <col min="14" max="14" width="9.1796875" style="11" hidden="1" customWidth="1"/>
    <col min="15" max="15" width="4.54296875" style="11" hidden="1" customWidth="1"/>
    <col min="16" max="17" width="8.54296875" style="11"/>
    <col min="18" max="18" width="10.1796875" style="11" bestFit="1" customWidth="1"/>
    <col min="19" max="26" width="8.54296875" style="11"/>
    <col min="27" max="27" width="10.453125" style="11" bestFit="1" customWidth="1"/>
    <col min="28" max="29" width="8.54296875" style="11"/>
    <col min="30" max="30" width="11.1796875" style="11" bestFit="1" customWidth="1"/>
    <col min="31" max="31" width="11" style="11" bestFit="1" customWidth="1"/>
    <col min="32" max="32" width="11.1796875" style="11" customWidth="1"/>
    <col min="33" max="33" width="10.453125" style="11" customWidth="1"/>
    <col min="34" max="35" width="11.1796875" style="11" customWidth="1"/>
    <col min="36" max="36" width="11.81640625" style="11" customWidth="1"/>
    <col min="37" max="37" width="12.1796875" style="11" customWidth="1"/>
    <col min="38" max="38" width="11.54296875" style="11" customWidth="1"/>
    <col min="39" max="40" width="11.1796875" style="11" customWidth="1"/>
    <col min="41" max="256" width="8.54296875" style="11"/>
    <col min="257" max="271" width="0" style="11" hidden="1" customWidth="1"/>
    <col min="272" max="273" width="8.54296875" style="11"/>
    <col min="274" max="274" width="10.1796875" style="11" bestFit="1" customWidth="1"/>
    <col min="275" max="285" width="8.54296875" style="11"/>
    <col min="286" max="286" width="11.179687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1796875" style="11" bestFit="1" customWidth="1"/>
    <col min="531" max="541" width="8.54296875" style="11"/>
    <col min="542" max="542" width="11.179687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1796875" style="11" bestFit="1" customWidth="1"/>
    <col min="787" max="797" width="8.54296875" style="11"/>
    <col min="798" max="798" width="11.179687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1796875" style="11" bestFit="1" customWidth="1"/>
    <col min="1043" max="1053" width="8.54296875" style="11"/>
    <col min="1054" max="1054" width="11.179687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1796875" style="11" bestFit="1" customWidth="1"/>
    <col min="1299" max="1309" width="8.54296875" style="11"/>
    <col min="1310" max="1310" width="11.179687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1796875" style="11" bestFit="1" customWidth="1"/>
    <col min="1555" max="1565" width="8.54296875" style="11"/>
    <col min="1566" max="1566" width="11.179687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1796875" style="11" bestFit="1" customWidth="1"/>
    <col min="1811" max="1821" width="8.54296875" style="11"/>
    <col min="1822" max="1822" width="11.179687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1796875" style="11" bestFit="1" customWidth="1"/>
    <col min="2067" max="2077" width="8.54296875" style="11"/>
    <col min="2078" max="2078" width="11.179687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1796875" style="11" bestFit="1" customWidth="1"/>
    <col min="2323" max="2333" width="8.54296875" style="11"/>
    <col min="2334" max="2334" width="11.179687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1796875" style="11" bestFit="1" customWidth="1"/>
    <col min="2579" max="2589" width="8.54296875" style="11"/>
    <col min="2590" max="2590" width="11.179687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1796875" style="11" bestFit="1" customWidth="1"/>
    <col min="2835" max="2845" width="8.54296875" style="11"/>
    <col min="2846" max="2846" width="11.179687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1796875" style="11" bestFit="1" customWidth="1"/>
    <col min="3091" max="3101" width="8.54296875" style="11"/>
    <col min="3102" max="3102" width="11.179687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1796875" style="11" bestFit="1" customWidth="1"/>
    <col min="3347" max="3357" width="8.54296875" style="11"/>
    <col min="3358" max="3358" width="11.179687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1796875" style="11" bestFit="1" customWidth="1"/>
    <col min="3603" max="3613" width="8.54296875" style="11"/>
    <col min="3614" max="3614" width="11.179687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1796875" style="11" bestFit="1" customWidth="1"/>
    <col min="3859" max="3869" width="8.54296875" style="11"/>
    <col min="3870" max="3870" width="11.179687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1796875" style="11" bestFit="1" customWidth="1"/>
    <col min="4115" max="4125" width="8.54296875" style="11"/>
    <col min="4126" max="4126" width="11.179687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1796875" style="11" bestFit="1" customWidth="1"/>
    <col min="4371" max="4381" width="8.54296875" style="11"/>
    <col min="4382" max="4382" width="11.179687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1796875" style="11" bestFit="1" customWidth="1"/>
    <col min="4627" max="4637" width="8.54296875" style="11"/>
    <col min="4638" max="4638" width="11.179687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1796875" style="11" bestFit="1" customWidth="1"/>
    <col min="4883" max="4893" width="8.54296875" style="11"/>
    <col min="4894" max="4894" width="11.179687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1796875" style="11" bestFit="1" customWidth="1"/>
    <col min="5139" max="5149" width="8.54296875" style="11"/>
    <col min="5150" max="5150" width="11.179687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1796875" style="11" bestFit="1" customWidth="1"/>
    <col min="5395" max="5405" width="8.54296875" style="11"/>
    <col min="5406" max="5406" width="11.179687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1796875" style="11" bestFit="1" customWidth="1"/>
    <col min="5651" max="5661" width="8.54296875" style="11"/>
    <col min="5662" max="5662" width="11.179687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1796875" style="11" bestFit="1" customWidth="1"/>
    <col min="5907" max="5917" width="8.54296875" style="11"/>
    <col min="5918" max="5918" width="11.179687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1796875" style="11" bestFit="1" customWidth="1"/>
    <col min="6163" max="6173" width="8.54296875" style="11"/>
    <col min="6174" max="6174" width="11.179687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1796875" style="11" bestFit="1" customWidth="1"/>
    <col min="6419" max="6429" width="8.54296875" style="11"/>
    <col min="6430" max="6430" width="11.179687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1796875" style="11" bestFit="1" customWidth="1"/>
    <col min="6675" max="6685" width="8.54296875" style="11"/>
    <col min="6686" max="6686" width="11.179687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1796875" style="11" bestFit="1" customWidth="1"/>
    <col min="6931" max="6941" width="8.54296875" style="11"/>
    <col min="6942" max="6942" width="11.179687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1796875" style="11" bestFit="1" customWidth="1"/>
    <col min="7187" max="7197" width="8.54296875" style="11"/>
    <col min="7198" max="7198" width="11.179687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1796875" style="11" bestFit="1" customWidth="1"/>
    <col min="7443" max="7453" width="8.54296875" style="11"/>
    <col min="7454" max="7454" width="11.179687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1796875" style="11" bestFit="1" customWidth="1"/>
    <col min="7699" max="7709" width="8.54296875" style="11"/>
    <col min="7710" max="7710" width="11.179687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1796875" style="11" bestFit="1" customWidth="1"/>
    <col min="7955" max="7965" width="8.54296875" style="11"/>
    <col min="7966" max="7966" width="11.179687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1796875" style="11" bestFit="1" customWidth="1"/>
    <col min="8211" max="8221" width="8.54296875" style="11"/>
    <col min="8222" max="8222" width="11.179687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1796875" style="11" bestFit="1" customWidth="1"/>
    <col min="8467" max="8477" width="8.54296875" style="11"/>
    <col min="8478" max="8478" width="11.179687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1796875" style="11" bestFit="1" customWidth="1"/>
    <col min="8723" max="8733" width="8.54296875" style="11"/>
    <col min="8734" max="8734" width="11.179687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1796875" style="11" bestFit="1" customWidth="1"/>
    <col min="8979" max="8989" width="8.54296875" style="11"/>
    <col min="8990" max="8990" width="11.179687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1796875" style="11" bestFit="1" customWidth="1"/>
    <col min="9235" max="9245" width="8.54296875" style="11"/>
    <col min="9246" max="9246" width="11.179687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1796875" style="11" bestFit="1" customWidth="1"/>
    <col min="9491" max="9501" width="8.54296875" style="11"/>
    <col min="9502" max="9502" width="11.179687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1796875" style="11" bestFit="1" customWidth="1"/>
    <col min="9747" max="9757" width="8.54296875" style="11"/>
    <col min="9758" max="9758" width="11.179687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1796875" style="11" bestFit="1" customWidth="1"/>
    <col min="10003" max="10013" width="8.54296875" style="11"/>
    <col min="10014" max="10014" width="11.179687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1796875" style="11" bestFit="1" customWidth="1"/>
    <col min="10259" max="10269" width="8.54296875" style="11"/>
    <col min="10270" max="10270" width="11.179687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1796875" style="11" bestFit="1" customWidth="1"/>
    <col min="10515" max="10525" width="8.54296875" style="11"/>
    <col min="10526" max="10526" width="11.179687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1796875" style="11" bestFit="1" customWidth="1"/>
    <col min="10771" max="10781" width="8.54296875" style="11"/>
    <col min="10782" max="10782" width="11.179687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1796875" style="11" bestFit="1" customWidth="1"/>
    <col min="11027" max="11037" width="8.54296875" style="11"/>
    <col min="11038" max="11038" width="11.179687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1796875" style="11" bestFit="1" customWidth="1"/>
    <col min="11283" max="11293" width="8.54296875" style="11"/>
    <col min="11294" max="11294" width="11.179687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1796875" style="11" bestFit="1" customWidth="1"/>
    <col min="11539" max="11549" width="8.54296875" style="11"/>
    <col min="11550" max="11550" width="11.179687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1796875" style="11" bestFit="1" customWidth="1"/>
    <col min="11795" max="11805" width="8.54296875" style="11"/>
    <col min="11806" max="11806" width="11.179687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1796875" style="11" bestFit="1" customWidth="1"/>
    <col min="12051" max="12061" width="8.54296875" style="11"/>
    <col min="12062" max="12062" width="11.179687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1796875" style="11" bestFit="1" customWidth="1"/>
    <col min="12307" max="12317" width="8.54296875" style="11"/>
    <col min="12318" max="12318" width="11.179687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1796875" style="11" bestFit="1" customWidth="1"/>
    <col min="12563" max="12573" width="8.54296875" style="11"/>
    <col min="12574" max="12574" width="11.179687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1796875" style="11" bestFit="1" customWidth="1"/>
    <col min="12819" max="12829" width="8.54296875" style="11"/>
    <col min="12830" max="12830" width="11.179687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1796875" style="11" bestFit="1" customWidth="1"/>
    <col min="13075" max="13085" width="8.54296875" style="11"/>
    <col min="13086" max="13086" width="11.179687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1796875" style="11" bestFit="1" customWidth="1"/>
    <col min="13331" max="13341" width="8.54296875" style="11"/>
    <col min="13342" max="13342" width="11.179687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1796875" style="11" bestFit="1" customWidth="1"/>
    <col min="13587" max="13597" width="8.54296875" style="11"/>
    <col min="13598" max="13598" width="11.179687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1796875" style="11" bestFit="1" customWidth="1"/>
    <col min="13843" max="13853" width="8.54296875" style="11"/>
    <col min="13854" max="13854" width="11.179687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1796875" style="11" bestFit="1" customWidth="1"/>
    <col min="14099" max="14109" width="8.54296875" style="11"/>
    <col min="14110" max="14110" width="11.179687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1796875" style="11" bestFit="1" customWidth="1"/>
    <col min="14355" max="14365" width="8.54296875" style="11"/>
    <col min="14366" max="14366" width="11.179687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1796875" style="11" bestFit="1" customWidth="1"/>
    <col min="14611" max="14621" width="8.54296875" style="11"/>
    <col min="14622" max="14622" width="11.179687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1796875" style="11" bestFit="1" customWidth="1"/>
    <col min="14867" max="14877" width="8.54296875" style="11"/>
    <col min="14878" max="14878" width="11.179687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1796875" style="11" bestFit="1" customWidth="1"/>
    <col min="15123" max="15133" width="8.54296875" style="11"/>
    <col min="15134" max="15134" width="11.179687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1796875" style="11" bestFit="1" customWidth="1"/>
    <col min="15379" max="15389" width="8.54296875" style="11"/>
    <col min="15390" max="15390" width="11.179687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1796875" style="11" bestFit="1" customWidth="1"/>
    <col min="15635" max="15645" width="8.54296875" style="11"/>
    <col min="15646" max="15646" width="11.179687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1796875" style="11" bestFit="1" customWidth="1"/>
    <col min="15891" max="15901" width="8.54296875" style="11"/>
    <col min="15902" max="15902" width="11.179687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1796875" style="11" bestFit="1" customWidth="1"/>
    <col min="16147" max="16157" width="8.54296875" style="11"/>
    <col min="16158" max="16158" width="11.179687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2024</v>
      </c>
      <c r="T5" s="11" t="s">
        <v>28</v>
      </c>
    </row>
    <row r="6" spans="15:40" ht="13.5" thickBot="1" x14ac:dyDescent="0.35">
      <c r="O6" s="14"/>
      <c r="Q6" s="15" t="s">
        <v>29</v>
      </c>
      <c r="R6" s="16">
        <v>11</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50">
        <v>32</v>
      </c>
      <c r="R9" s="49" t="str">
        <f t="shared" ref="R9:AH13" si="0">$T$5&amp;R$8&amp;$Q9</f>
        <v>Annual!A32</v>
      </c>
      <c r="S9" s="18" t="str">
        <f t="shared" si="0"/>
        <v>Annual!B32</v>
      </c>
      <c r="T9" s="18" t="str">
        <f t="shared" si="0"/>
        <v>Annual!C32</v>
      </c>
      <c r="U9" s="18" t="str">
        <f>$T$5&amp;U$8&amp;$Q9</f>
        <v>Annual!D32</v>
      </c>
      <c r="V9" s="18" t="str">
        <f t="shared" si="0"/>
        <v>Annual!E32</v>
      </c>
      <c r="W9" s="18" t="str">
        <f t="shared" si="0"/>
        <v>Annual!F32</v>
      </c>
      <c r="X9" s="18" t="str">
        <f t="shared" si="0"/>
        <v>Annual!G32</v>
      </c>
      <c r="Y9" s="18" t="str">
        <f t="shared" si="0"/>
        <v>Annual!H32</v>
      </c>
      <c r="Z9" s="18" t="str">
        <f t="shared" si="0"/>
        <v>Annual!I32</v>
      </c>
      <c r="AA9" s="18" t="str">
        <f t="shared" si="0"/>
        <v>Annual!J32</v>
      </c>
      <c r="AB9" s="18" t="str">
        <f t="shared" si="0"/>
        <v>Annual!K32</v>
      </c>
      <c r="AC9" s="18" t="str">
        <f t="shared" si="0"/>
        <v>Annual!L32</v>
      </c>
      <c r="AD9" s="18" t="str">
        <f t="shared" si="0"/>
        <v>Annual!M32</v>
      </c>
      <c r="AE9" s="18" t="str">
        <f t="shared" si="0"/>
        <v>Annual!N32</v>
      </c>
      <c r="AF9" s="18" t="str">
        <f t="shared" si="0"/>
        <v>Annual!O32</v>
      </c>
      <c r="AG9" s="18" t="str">
        <f>$T$5&amp;AG$8&amp;$Q9</f>
        <v>Annual!P32</v>
      </c>
      <c r="AH9" s="18" t="str">
        <f t="shared" ref="AH9:AN13" si="1">$T$5&amp;AH$8&amp;$Q9</f>
        <v>Annual!Q32</v>
      </c>
      <c r="AI9" s="18" t="str">
        <f t="shared" si="1"/>
        <v>Annual!R32</v>
      </c>
      <c r="AJ9" s="18" t="str">
        <f t="shared" si="1"/>
        <v>Annual!S32</v>
      </c>
      <c r="AK9" s="18" t="str">
        <f t="shared" si="1"/>
        <v>Annual!T32</v>
      </c>
      <c r="AL9" s="18" t="str">
        <f t="shared" si="1"/>
        <v>Annual!U32</v>
      </c>
      <c r="AM9" s="18" t="str">
        <f t="shared" si="1"/>
        <v>Annual!V32</v>
      </c>
      <c r="AN9" s="18" t="str">
        <f t="shared" si="1"/>
        <v>Annual!W32</v>
      </c>
    </row>
    <row r="10" spans="15:40" x14ac:dyDescent="0.3">
      <c r="Q10" s="11">
        <f>Q9+1</f>
        <v>33</v>
      </c>
      <c r="R10" s="18" t="str">
        <f t="shared" si="0"/>
        <v>Annual!A33</v>
      </c>
      <c r="S10" s="18" t="str">
        <f t="shared" si="0"/>
        <v>Annual!B33</v>
      </c>
      <c r="T10" s="18" t="str">
        <f t="shared" si="0"/>
        <v>Annual!C33</v>
      </c>
      <c r="U10" s="18" t="str">
        <f t="shared" si="0"/>
        <v>Annual!D33</v>
      </c>
      <c r="V10" s="18" t="str">
        <f t="shared" si="0"/>
        <v>Annual!E33</v>
      </c>
      <c r="W10" s="18" t="str">
        <f t="shared" si="0"/>
        <v>Annual!F33</v>
      </c>
      <c r="X10" s="18" t="str">
        <f t="shared" si="0"/>
        <v>Annual!G33</v>
      </c>
      <c r="Y10" s="18" t="str">
        <f t="shared" si="0"/>
        <v>Annual!H33</v>
      </c>
      <c r="Z10" s="18" t="str">
        <f t="shared" si="0"/>
        <v>Annual!I33</v>
      </c>
      <c r="AA10" s="18" t="str">
        <f t="shared" si="0"/>
        <v>Annual!J33</v>
      </c>
      <c r="AB10" s="18" t="str">
        <f t="shared" si="0"/>
        <v>Annual!K33</v>
      </c>
      <c r="AC10" s="18" t="str">
        <f t="shared" si="0"/>
        <v>Annual!L33</v>
      </c>
      <c r="AD10" s="18" t="str">
        <f t="shared" si="0"/>
        <v>Annual!M33</v>
      </c>
      <c r="AE10" s="18" t="str">
        <f t="shared" si="0"/>
        <v>Annual!N33</v>
      </c>
      <c r="AF10" s="18" t="str">
        <f t="shared" si="0"/>
        <v>Annual!O33</v>
      </c>
      <c r="AG10" s="18" t="str">
        <f t="shared" si="0"/>
        <v>Annual!P33</v>
      </c>
      <c r="AH10" s="18" t="str">
        <f t="shared" si="0"/>
        <v>Annual!Q33</v>
      </c>
      <c r="AI10" s="18" t="str">
        <f t="shared" si="1"/>
        <v>Annual!R33</v>
      </c>
      <c r="AJ10" s="18" t="str">
        <f t="shared" si="1"/>
        <v>Annual!S33</v>
      </c>
      <c r="AK10" s="18" t="str">
        <f t="shared" si="1"/>
        <v>Annual!T33</v>
      </c>
      <c r="AL10" s="18" t="str">
        <f t="shared" si="1"/>
        <v>Annual!U33</v>
      </c>
      <c r="AM10" s="18" t="str">
        <f t="shared" si="1"/>
        <v>Annual!V33</v>
      </c>
      <c r="AN10" s="18" t="str">
        <f t="shared" si="1"/>
        <v>Annual!W33</v>
      </c>
    </row>
    <row r="11" spans="15:40" x14ac:dyDescent="0.3">
      <c r="Q11" s="11">
        <f>Q10+1</f>
        <v>34</v>
      </c>
      <c r="R11" s="18" t="str">
        <f t="shared" si="0"/>
        <v>Annual!A34</v>
      </c>
      <c r="S11" s="18" t="str">
        <f t="shared" si="0"/>
        <v>Annual!B34</v>
      </c>
      <c r="T11" s="18" t="str">
        <f t="shared" si="0"/>
        <v>Annual!C34</v>
      </c>
      <c r="U11" s="18" t="str">
        <f t="shared" si="0"/>
        <v>Annual!D34</v>
      </c>
      <c r="V11" s="18" t="str">
        <f t="shared" si="0"/>
        <v>Annual!E34</v>
      </c>
      <c r="W11" s="18" t="str">
        <f t="shared" si="0"/>
        <v>Annual!F34</v>
      </c>
      <c r="X11" s="18" t="str">
        <f t="shared" si="0"/>
        <v>Annual!G34</v>
      </c>
      <c r="Y11" s="18" t="str">
        <f t="shared" si="0"/>
        <v>Annual!H34</v>
      </c>
      <c r="Z11" s="18" t="str">
        <f t="shared" si="0"/>
        <v>Annual!I34</v>
      </c>
      <c r="AA11" s="18" t="str">
        <f t="shared" si="0"/>
        <v>Annual!J34</v>
      </c>
      <c r="AB11" s="18" t="str">
        <f t="shared" si="0"/>
        <v>Annual!K34</v>
      </c>
      <c r="AC11" s="18" t="str">
        <f t="shared" si="0"/>
        <v>Annual!L34</v>
      </c>
      <c r="AD11" s="18" t="str">
        <f t="shared" si="0"/>
        <v>Annual!M34</v>
      </c>
      <c r="AE11" s="18" t="str">
        <f t="shared" si="0"/>
        <v>Annual!N34</v>
      </c>
      <c r="AF11" s="18" t="str">
        <f t="shared" si="0"/>
        <v>Annual!O34</v>
      </c>
      <c r="AG11" s="18" t="str">
        <f t="shared" si="0"/>
        <v>Annual!P34</v>
      </c>
      <c r="AH11" s="18" t="str">
        <f t="shared" si="1"/>
        <v>Annual!Q34</v>
      </c>
      <c r="AI11" s="18" t="str">
        <f t="shared" si="1"/>
        <v>Annual!R34</v>
      </c>
      <c r="AJ11" s="18" t="str">
        <f t="shared" si="1"/>
        <v>Annual!S34</v>
      </c>
      <c r="AK11" s="18" t="str">
        <f t="shared" si="1"/>
        <v>Annual!T34</v>
      </c>
      <c r="AL11" s="18" t="str">
        <f t="shared" si="1"/>
        <v>Annual!U34</v>
      </c>
      <c r="AM11" s="18" t="str">
        <f t="shared" si="1"/>
        <v>Annual!V34</v>
      </c>
      <c r="AN11" s="18" t="str">
        <f t="shared" si="1"/>
        <v>Annual!W34</v>
      </c>
    </row>
    <row r="12" spans="15:40" ht="13.5" customHeight="1" x14ac:dyDescent="0.3">
      <c r="Q12" s="11">
        <f>Q11+1</f>
        <v>35</v>
      </c>
      <c r="R12" s="18" t="str">
        <f t="shared" si="0"/>
        <v>Annual!A35</v>
      </c>
      <c r="S12" s="18" t="str">
        <f t="shared" si="0"/>
        <v>Annual!B35</v>
      </c>
      <c r="T12" s="18" t="str">
        <f t="shared" si="0"/>
        <v>Annual!C35</v>
      </c>
      <c r="U12" s="18" t="str">
        <f t="shared" si="0"/>
        <v>Annual!D35</v>
      </c>
      <c r="V12" s="18" t="str">
        <f t="shared" si="0"/>
        <v>Annual!E35</v>
      </c>
      <c r="W12" s="18" t="str">
        <f t="shared" si="0"/>
        <v>Annual!F35</v>
      </c>
      <c r="X12" s="18" t="str">
        <f t="shared" si="0"/>
        <v>Annual!G35</v>
      </c>
      <c r="Y12" s="18" t="str">
        <f t="shared" si="0"/>
        <v>Annual!H35</v>
      </c>
      <c r="Z12" s="18" t="str">
        <f t="shared" si="0"/>
        <v>Annual!I35</v>
      </c>
      <c r="AA12" s="18" t="str">
        <f t="shared" si="0"/>
        <v>Annual!J35</v>
      </c>
      <c r="AB12" s="18" t="str">
        <f t="shared" si="0"/>
        <v>Annual!K35</v>
      </c>
      <c r="AC12" s="18" t="str">
        <f t="shared" si="0"/>
        <v>Annual!L35</v>
      </c>
      <c r="AD12" s="18" t="str">
        <f t="shared" si="0"/>
        <v>Annual!M35</v>
      </c>
      <c r="AE12" s="18" t="str">
        <f t="shared" si="0"/>
        <v>Annual!N35</v>
      </c>
      <c r="AF12" s="18" t="str">
        <f t="shared" si="0"/>
        <v>Annual!O35</v>
      </c>
      <c r="AG12" s="18" t="str">
        <f t="shared" si="0"/>
        <v>Annual!P35</v>
      </c>
      <c r="AH12" s="18" t="str">
        <f t="shared" si="1"/>
        <v>Annual!Q35</v>
      </c>
      <c r="AI12" s="18" t="str">
        <f t="shared" si="1"/>
        <v>Annual!R35</v>
      </c>
      <c r="AJ12" s="18" t="str">
        <f t="shared" si="1"/>
        <v>Annual!S35</v>
      </c>
      <c r="AK12" s="18" t="str">
        <f t="shared" si="1"/>
        <v>Annual!T35</v>
      </c>
      <c r="AL12" s="18" t="str">
        <f t="shared" si="1"/>
        <v>Annual!U35</v>
      </c>
      <c r="AM12" s="18" t="str">
        <f t="shared" si="1"/>
        <v>Annual!V35</v>
      </c>
      <c r="AN12" s="18" t="str">
        <f t="shared" si="1"/>
        <v>Annual!W35</v>
      </c>
    </row>
    <row r="13" spans="15:40" x14ac:dyDescent="0.3">
      <c r="Q13" s="11">
        <f>Q12+1</f>
        <v>36</v>
      </c>
      <c r="R13" s="18" t="str">
        <f t="shared" si="0"/>
        <v>Annual!A36</v>
      </c>
      <c r="S13" s="18" t="str">
        <f t="shared" si="0"/>
        <v>Annual!B36</v>
      </c>
      <c r="T13" s="18" t="str">
        <f t="shared" si="0"/>
        <v>Annual!C36</v>
      </c>
      <c r="U13" s="18" t="str">
        <f t="shared" si="0"/>
        <v>Annual!D36</v>
      </c>
      <c r="V13" s="18" t="str">
        <f t="shared" si="0"/>
        <v>Annual!E36</v>
      </c>
      <c r="W13" s="18" t="str">
        <f t="shared" si="0"/>
        <v>Annual!F36</v>
      </c>
      <c r="X13" s="18" t="str">
        <f t="shared" si="0"/>
        <v>Annual!G36</v>
      </c>
      <c r="Y13" s="18" t="str">
        <f t="shared" si="0"/>
        <v>Annual!H36</v>
      </c>
      <c r="Z13" s="18" t="str">
        <f t="shared" si="0"/>
        <v>Annual!I36</v>
      </c>
      <c r="AA13" s="18" t="str">
        <f t="shared" si="0"/>
        <v>Annual!J36</v>
      </c>
      <c r="AB13" s="18" t="str">
        <f t="shared" si="0"/>
        <v>Annual!K36</v>
      </c>
      <c r="AC13" s="18" t="str">
        <f t="shared" si="0"/>
        <v>Annual!L36</v>
      </c>
      <c r="AD13" s="18" t="str">
        <f t="shared" si="0"/>
        <v>Annual!M36</v>
      </c>
      <c r="AE13" s="18" t="str">
        <f t="shared" si="0"/>
        <v>Annual!N36</v>
      </c>
      <c r="AF13" s="18" t="str">
        <f t="shared" si="0"/>
        <v>Annual!O36</v>
      </c>
      <c r="AG13" s="18" t="str">
        <f t="shared" si="0"/>
        <v>Annual!P36</v>
      </c>
      <c r="AH13" s="18" t="str">
        <f t="shared" si="1"/>
        <v>Annual!Q36</v>
      </c>
      <c r="AI13" s="18" t="str">
        <f t="shared" si="1"/>
        <v>Annual!R36</v>
      </c>
      <c r="AJ13" s="18" t="str">
        <f t="shared" si="1"/>
        <v>Annual!S36</v>
      </c>
      <c r="AK13" s="18" t="str">
        <f t="shared" si="1"/>
        <v>Annual!T36</v>
      </c>
      <c r="AL13" s="18" t="str">
        <f t="shared" si="1"/>
        <v>Annual!U36</v>
      </c>
      <c r="AM13" s="18" t="str">
        <f t="shared" si="1"/>
        <v>Annual!V36</v>
      </c>
      <c r="AN13" s="18" t="str">
        <f t="shared" si="1"/>
        <v>Annual!W36</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51">
        <v>352</v>
      </c>
      <c r="R20" s="18" t="str">
        <f t="shared" ref="R20:AH34" si="2">$T$16&amp;R$19&amp;$Q20</f>
        <v>Month!A352</v>
      </c>
      <c r="S20" s="18" t="str">
        <f t="shared" si="2"/>
        <v>Month!B352</v>
      </c>
      <c r="T20" s="18" t="str">
        <f t="shared" si="2"/>
        <v>Month!C352</v>
      </c>
      <c r="U20" s="18" t="str">
        <f t="shared" si="2"/>
        <v>Month!D352</v>
      </c>
      <c r="V20" s="18" t="str">
        <f t="shared" si="2"/>
        <v>Month!E352</v>
      </c>
      <c r="W20" s="18" t="str">
        <f t="shared" si="2"/>
        <v>Month!F352</v>
      </c>
      <c r="X20" s="18" t="str">
        <f t="shared" si="2"/>
        <v>Month!G352</v>
      </c>
      <c r="Y20" s="18" t="str">
        <f t="shared" si="2"/>
        <v>Month!H352</v>
      </c>
      <c r="Z20" s="18" t="str">
        <f t="shared" si="2"/>
        <v>Month!I352</v>
      </c>
      <c r="AA20" s="18" t="str">
        <f t="shared" si="2"/>
        <v>Month!J352</v>
      </c>
      <c r="AB20" s="18" t="str">
        <f t="shared" si="2"/>
        <v>Month!K352</v>
      </c>
      <c r="AC20" s="18" t="str">
        <f t="shared" si="2"/>
        <v>Month!L352</v>
      </c>
      <c r="AD20" s="18" t="str">
        <f t="shared" si="2"/>
        <v>Month!M352</v>
      </c>
      <c r="AE20" s="18" t="str">
        <f t="shared" si="2"/>
        <v>Month!N352</v>
      </c>
      <c r="AF20" s="18" t="str">
        <f t="shared" si="2"/>
        <v>Month!O352</v>
      </c>
      <c r="AG20" s="18" t="str">
        <f t="shared" si="2"/>
        <v>Month!P352</v>
      </c>
      <c r="AH20" s="18" t="str">
        <f t="shared" si="2"/>
        <v>Month!Q352</v>
      </c>
      <c r="AI20" s="18" t="str">
        <f t="shared" ref="AI20:AN34" si="3">$T$16&amp;AI$19&amp;$Q20</f>
        <v>Month!R352</v>
      </c>
      <c r="AJ20" s="18" t="str">
        <f t="shared" si="3"/>
        <v>Month!S352</v>
      </c>
      <c r="AK20" s="18" t="str">
        <f t="shared" si="3"/>
        <v>Month!T352</v>
      </c>
      <c r="AL20" s="18" t="str">
        <f t="shared" si="3"/>
        <v>Month!U352</v>
      </c>
      <c r="AM20" s="18" t="str">
        <f t="shared" si="3"/>
        <v>Month!V352</v>
      </c>
      <c r="AN20" s="18" t="str">
        <f t="shared" si="3"/>
        <v>Month!W352</v>
      </c>
    </row>
    <row r="21" spans="17:40" x14ac:dyDescent="0.3">
      <c r="Q21" s="11">
        <f>Q20+1</f>
        <v>353</v>
      </c>
      <c r="R21" s="18" t="str">
        <f t="shared" si="2"/>
        <v>Month!A353</v>
      </c>
      <c r="S21" s="18" t="str">
        <f t="shared" si="2"/>
        <v>Month!B353</v>
      </c>
      <c r="T21" s="18" t="str">
        <f t="shared" si="2"/>
        <v>Month!C353</v>
      </c>
      <c r="U21" s="18" t="str">
        <f t="shared" si="2"/>
        <v>Month!D353</v>
      </c>
      <c r="V21" s="18" t="str">
        <f t="shared" si="2"/>
        <v>Month!E353</v>
      </c>
      <c r="W21" s="18" t="str">
        <f t="shared" si="2"/>
        <v>Month!F353</v>
      </c>
      <c r="X21" s="18" t="str">
        <f t="shared" si="2"/>
        <v>Month!G353</v>
      </c>
      <c r="Y21" s="18" t="str">
        <f t="shared" si="2"/>
        <v>Month!H353</v>
      </c>
      <c r="Z21" s="18" t="str">
        <f t="shared" si="2"/>
        <v>Month!I353</v>
      </c>
      <c r="AA21" s="18" t="str">
        <f t="shared" si="2"/>
        <v>Month!J353</v>
      </c>
      <c r="AB21" s="18" t="str">
        <f t="shared" si="2"/>
        <v>Month!K353</v>
      </c>
      <c r="AC21" s="18" t="str">
        <f t="shared" si="2"/>
        <v>Month!L353</v>
      </c>
      <c r="AD21" s="18" t="str">
        <f t="shared" si="2"/>
        <v>Month!M353</v>
      </c>
      <c r="AE21" s="18" t="str">
        <f t="shared" si="2"/>
        <v>Month!N353</v>
      </c>
      <c r="AF21" s="18" t="str">
        <f t="shared" si="2"/>
        <v>Month!O353</v>
      </c>
      <c r="AG21" s="18" t="str">
        <f t="shared" si="2"/>
        <v>Month!P353</v>
      </c>
      <c r="AH21" s="18" t="str">
        <f t="shared" si="2"/>
        <v>Month!Q353</v>
      </c>
      <c r="AI21" s="18" t="str">
        <f t="shared" si="3"/>
        <v>Month!R353</v>
      </c>
      <c r="AJ21" s="18" t="str">
        <f t="shared" si="3"/>
        <v>Month!S353</v>
      </c>
      <c r="AK21" s="18" t="str">
        <f t="shared" si="3"/>
        <v>Month!T353</v>
      </c>
      <c r="AL21" s="18" t="str">
        <f t="shared" si="3"/>
        <v>Month!U353</v>
      </c>
      <c r="AM21" s="18" t="str">
        <f t="shared" si="3"/>
        <v>Month!V353</v>
      </c>
      <c r="AN21" s="18" t="str">
        <f t="shared" si="3"/>
        <v>Month!W353</v>
      </c>
    </row>
    <row r="22" spans="17:40" x14ac:dyDescent="0.3">
      <c r="Q22" s="11">
        <f t="shared" ref="Q22:Q34" si="4">Q21+1</f>
        <v>354</v>
      </c>
      <c r="R22" s="18" t="str">
        <f t="shared" si="2"/>
        <v>Month!A354</v>
      </c>
      <c r="S22" s="18" t="str">
        <f t="shared" si="2"/>
        <v>Month!B354</v>
      </c>
      <c r="T22" s="18" t="str">
        <f t="shared" si="2"/>
        <v>Month!C354</v>
      </c>
      <c r="U22" s="18" t="str">
        <f t="shared" si="2"/>
        <v>Month!D354</v>
      </c>
      <c r="V22" s="18" t="str">
        <f t="shared" si="2"/>
        <v>Month!E354</v>
      </c>
      <c r="W22" s="18" t="str">
        <f t="shared" si="2"/>
        <v>Month!F354</v>
      </c>
      <c r="X22" s="18" t="str">
        <f t="shared" si="2"/>
        <v>Month!G354</v>
      </c>
      <c r="Y22" s="18" t="str">
        <f t="shared" si="2"/>
        <v>Month!H354</v>
      </c>
      <c r="Z22" s="18" t="str">
        <f t="shared" si="2"/>
        <v>Month!I354</v>
      </c>
      <c r="AA22" s="18" t="str">
        <f t="shared" si="2"/>
        <v>Month!J354</v>
      </c>
      <c r="AB22" s="18" t="str">
        <f t="shared" si="2"/>
        <v>Month!K354</v>
      </c>
      <c r="AC22" s="18" t="str">
        <f t="shared" si="2"/>
        <v>Month!L354</v>
      </c>
      <c r="AD22" s="18" t="str">
        <f t="shared" si="2"/>
        <v>Month!M354</v>
      </c>
      <c r="AE22" s="18" t="str">
        <f t="shared" si="2"/>
        <v>Month!N354</v>
      </c>
      <c r="AF22" s="18" t="str">
        <f t="shared" si="2"/>
        <v>Month!O354</v>
      </c>
      <c r="AG22" s="18" t="str">
        <f t="shared" si="2"/>
        <v>Month!P354</v>
      </c>
      <c r="AH22" s="18" t="str">
        <f t="shared" si="2"/>
        <v>Month!Q354</v>
      </c>
      <c r="AI22" s="18" t="str">
        <f t="shared" si="3"/>
        <v>Month!R354</v>
      </c>
      <c r="AJ22" s="18" t="str">
        <f t="shared" si="3"/>
        <v>Month!S354</v>
      </c>
      <c r="AK22" s="18" t="str">
        <f t="shared" si="3"/>
        <v>Month!T354</v>
      </c>
      <c r="AL22" s="18" t="str">
        <f t="shared" si="3"/>
        <v>Month!U354</v>
      </c>
      <c r="AM22" s="18" t="str">
        <f t="shared" si="3"/>
        <v>Month!V354</v>
      </c>
      <c r="AN22" s="18" t="str">
        <f t="shared" si="3"/>
        <v>Month!W354</v>
      </c>
    </row>
    <row r="23" spans="17:40" x14ac:dyDescent="0.3">
      <c r="Q23" s="11">
        <f t="shared" si="4"/>
        <v>355</v>
      </c>
      <c r="R23" s="18" t="str">
        <f t="shared" si="2"/>
        <v>Month!A355</v>
      </c>
      <c r="S23" s="18" t="str">
        <f t="shared" si="2"/>
        <v>Month!B355</v>
      </c>
      <c r="T23" s="18" t="str">
        <f t="shared" si="2"/>
        <v>Month!C355</v>
      </c>
      <c r="U23" s="18" t="str">
        <f t="shared" si="2"/>
        <v>Month!D355</v>
      </c>
      <c r="V23" s="18" t="str">
        <f t="shared" si="2"/>
        <v>Month!E355</v>
      </c>
      <c r="W23" s="18" t="str">
        <f t="shared" si="2"/>
        <v>Month!F355</v>
      </c>
      <c r="X23" s="18" t="str">
        <f t="shared" si="2"/>
        <v>Month!G355</v>
      </c>
      <c r="Y23" s="18" t="str">
        <f t="shared" si="2"/>
        <v>Month!H355</v>
      </c>
      <c r="Z23" s="18" t="str">
        <f t="shared" si="2"/>
        <v>Month!I355</v>
      </c>
      <c r="AA23" s="18" t="str">
        <f t="shared" si="2"/>
        <v>Month!J355</v>
      </c>
      <c r="AB23" s="18" t="str">
        <f t="shared" si="2"/>
        <v>Month!K355</v>
      </c>
      <c r="AC23" s="18" t="str">
        <f t="shared" si="2"/>
        <v>Month!L355</v>
      </c>
      <c r="AD23" s="18" t="str">
        <f t="shared" si="2"/>
        <v>Month!M355</v>
      </c>
      <c r="AE23" s="18" t="str">
        <f t="shared" si="2"/>
        <v>Month!N355</v>
      </c>
      <c r="AF23" s="18" t="str">
        <f t="shared" si="2"/>
        <v>Month!O355</v>
      </c>
      <c r="AG23" s="18" t="str">
        <f t="shared" si="2"/>
        <v>Month!P355</v>
      </c>
      <c r="AH23" s="18" t="str">
        <f t="shared" si="2"/>
        <v>Month!Q355</v>
      </c>
      <c r="AI23" s="18" t="str">
        <f t="shared" si="3"/>
        <v>Month!R355</v>
      </c>
      <c r="AJ23" s="18" t="str">
        <f t="shared" si="3"/>
        <v>Month!S355</v>
      </c>
      <c r="AK23" s="18" t="str">
        <f t="shared" si="3"/>
        <v>Month!T355</v>
      </c>
      <c r="AL23" s="18" t="str">
        <f t="shared" si="3"/>
        <v>Month!U355</v>
      </c>
      <c r="AM23" s="18" t="str">
        <f t="shared" si="3"/>
        <v>Month!V355</v>
      </c>
      <c r="AN23" s="18" t="str">
        <f t="shared" si="3"/>
        <v>Month!W355</v>
      </c>
    </row>
    <row r="24" spans="17:40" x14ac:dyDescent="0.3">
      <c r="Q24" s="11">
        <f t="shared" si="4"/>
        <v>356</v>
      </c>
      <c r="R24" s="18" t="str">
        <f t="shared" si="2"/>
        <v>Month!A356</v>
      </c>
      <c r="S24" s="18" t="str">
        <f t="shared" si="2"/>
        <v>Month!B356</v>
      </c>
      <c r="T24" s="18" t="str">
        <f t="shared" si="2"/>
        <v>Month!C356</v>
      </c>
      <c r="U24" s="18" t="str">
        <f t="shared" si="2"/>
        <v>Month!D356</v>
      </c>
      <c r="V24" s="18" t="str">
        <f t="shared" si="2"/>
        <v>Month!E356</v>
      </c>
      <c r="W24" s="18" t="str">
        <f t="shared" si="2"/>
        <v>Month!F356</v>
      </c>
      <c r="X24" s="18" t="str">
        <f t="shared" si="2"/>
        <v>Month!G356</v>
      </c>
      <c r="Y24" s="18" t="str">
        <f t="shared" si="2"/>
        <v>Month!H356</v>
      </c>
      <c r="Z24" s="18" t="str">
        <f t="shared" si="2"/>
        <v>Month!I356</v>
      </c>
      <c r="AA24" s="18" t="str">
        <f t="shared" si="2"/>
        <v>Month!J356</v>
      </c>
      <c r="AB24" s="18" t="str">
        <f t="shared" si="2"/>
        <v>Month!K356</v>
      </c>
      <c r="AC24" s="18" t="str">
        <f t="shared" si="2"/>
        <v>Month!L356</v>
      </c>
      <c r="AD24" s="18" t="str">
        <f t="shared" si="2"/>
        <v>Month!M356</v>
      </c>
      <c r="AE24" s="18" t="str">
        <f t="shared" si="2"/>
        <v>Month!N356</v>
      </c>
      <c r="AF24" s="18" t="str">
        <f t="shared" si="2"/>
        <v>Month!O356</v>
      </c>
      <c r="AG24" s="18" t="str">
        <f t="shared" si="2"/>
        <v>Month!P356</v>
      </c>
      <c r="AH24" s="18" t="str">
        <f t="shared" si="2"/>
        <v>Month!Q356</v>
      </c>
      <c r="AI24" s="18" t="str">
        <f t="shared" si="3"/>
        <v>Month!R356</v>
      </c>
      <c r="AJ24" s="18" t="str">
        <f t="shared" si="3"/>
        <v>Month!S356</v>
      </c>
      <c r="AK24" s="18" t="str">
        <f t="shared" si="3"/>
        <v>Month!T356</v>
      </c>
      <c r="AL24" s="18" t="str">
        <f t="shared" si="3"/>
        <v>Month!U356</v>
      </c>
      <c r="AM24" s="18" t="str">
        <f t="shared" si="3"/>
        <v>Month!V356</v>
      </c>
      <c r="AN24" s="18" t="str">
        <f t="shared" si="3"/>
        <v>Month!W356</v>
      </c>
    </row>
    <row r="25" spans="17:40" x14ac:dyDescent="0.3">
      <c r="Q25" s="11">
        <f t="shared" si="4"/>
        <v>357</v>
      </c>
      <c r="R25" s="18" t="str">
        <f t="shared" si="2"/>
        <v>Month!A357</v>
      </c>
      <c r="S25" s="18" t="str">
        <f t="shared" si="2"/>
        <v>Month!B357</v>
      </c>
      <c r="T25" s="18" t="str">
        <f t="shared" si="2"/>
        <v>Month!C357</v>
      </c>
      <c r="U25" s="18" t="str">
        <f t="shared" si="2"/>
        <v>Month!D357</v>
      </c>
      <c r="V25" s="18" t="str">
        <f t="shared" si="2"/>
        <v>Month!E357</v>
      </c>
      <c r="W25" s="18" t="str">
        <f t="shared" si="2"/>
        <v>Month!F357</v>
      </c>
      <c r="X25" s="18" t="str">
        <f t="shared" si="2"/>
        <v>Month!G357</v>
      </c>
      <c r="Y25" s="18" t="str">
        <f t="shared" si="2"/>
        <v>Month!H357</v>
      </c>
      <c r="Z25" s="18" t="str">
        <f t="shared" si="2"/>
        <v>Month!I357</v>
      </c>
      <c r="AA25" s="18" t="str">
        <f t="shared" si="2"/>
        <v>Month!J357</v>
      </c>
      <c r="AB25" s="18" t="str">
        <f t="shared" si="2"/>
        <v>Month!K357</v>
      </c>
      <c r="AC25" s="18" t="str">
        <f t="shared" si="2"/>
        <v>Month!L357</v>
      </c>
      <c r="AD25" s="18" t="str">
        <f t="shared" si="2"/>
        <v>Month!M357</v>
      </c>
      <c r="AE25" s="18" t="str">
        <f t="shared" si="2"/>
        <v>Month!N357</v>
      </c>
      <c r="AF25" s="18" t="str">
        <f t="shared" si="2"/>
        <v>Month!O357</v>
      </c>
      <c r="AG25" s="18" t="str">
        <f t="shared" si="2"/>
        <v>Month!P357</v>
      </c>
      <c r="AH25" s="18" t="str">
        <f t="shared" si="2"/>
        <v>Month!Q357</v>
      </c>
      <c r="AI25" s="18" t="str">
        <f t="shared" si="3"/>
        <v>Month!R357</v>
      </c>
      <c r="AJ25" s="18" t="str">
        <f t="shared" si="3"/>
        <v>Month!S357</v>
      </c>
      <c r="AK25" s="18" t="str">
        <f t="shared" si="3"/>
        <v>Month!T357</v>
      </c>
      <c r="AL25" s="18" t="str">
        <f t="shared" si="3"/>
        <v>Month!U357</v>
      </c>
      <c r="AM25" s="18" t="str">
        <f t="shared" si="3"/>
        <v>Month!V357</v>
      </c>
      <c r="AN25" s="18" t="str">
        <f t="shared" si="3"/>
        <v>Month!W357</v>
      </c>
    </row>
    <row r="26" spans="17:40" x14ac:dyDescent="0.3">
      <c r="Q26" s="11">
        <f t="shared" si="4"/>
        <v>358</v>
      </c>
      <c r="R26" s="18" t="str">
        <f t="shared" si="2"/>
        <v>Month!A358</v>
      </c>
      <c r="S26" s="18" t="str">
        <f t="shared" si="2"/>
        <v>Month!B358</v>
      </c>
      <c r="T26" s="18" t="str">
        <f t="shared" si="2"/>
        <v>Month!C358</v>
      </c>
      <c r="U26" s="18" t="str">
        <f t="shared" si="2"/>
        <v>Month!D358</v>
      </c>
      <c r="V26" s="18" t="str">
        <f t="shared" si="2"/>
        <v>Month!E358</v>
      </c>
      <c r="W26" s="18" t="str">
        <f t="shared" si="2"/>
        <v>Month!F358</v>
      </c>
      <c r="X26" s="18" t="str">
        <f t="shared" si="2"/>
        <v>Month!G358</v>
      </c>
      <c r="Y26" s="18" t="str">
        <f t="shared" si="2"/>
        <v>Month!H358</v>
      </c>
      <c r="Z26" s="18" t="str">
        <f t="shared" si="2"/>
        <v>Month!I358</v>
      </c>
      <c r="AA26" s="18" t="str">
        <f t="shared" si="2"/>
        <v>Month!J358</v>
      </c>
      <c r="AB26" s="18" t="str">
        <f t="shared" si="2"/>
        <v>Month!K358</v>
      </c>
      <c r="AC26" s="18" t="str">
        <f t="shared" si="2"/>
        <v>Month!L358</v>
      </c>
      <c r="AD26" s="18" t="str">
        <f t="shared" si="2"/>
        <v>Month!M358</v>
      </c>
      <c r="AE26" s="18" t="str">
        <f t="shared" si="2"/>
        <v>Month!N358</v>
      </c>
      <c r="AF26" s="18" t="str">
        <f t="shared" si="2"/>
        <v>Month!O358</v>
      </c>
      <c r="AG26" s="18" t="str">
        <f t="shared" si="2"/>
        <v>Month!P358</v>
      </c>
      <c r="AH26" s="18" t="str">
        <f t="shared" si="2"/>
        <v>Month!Q358</v>
      </c>
      <c r="AI26" s="18" t="str">
        <f t="shared" si="3"/>
        <v>Month!R358</v>
      </c>
      <c r="AJ26" s="18" t="str">
        <f t="shared" si="3"/>
        <v>Month!S358</v>
      </c>
      <c r="AK26" s="18" t="str">
        <f t="shared" si="3"/>
        <v>Month!T358</v>
      </c>
      <c r="AL26" s="18" t="str">
        <f t="shared" si="3"/>
        <v>Month!U358</v>
      </c>
      <c r="AM26" s="18" t="str">
        <f t="shared" si="3"/>
        <v>Month!V358</v>
      </c>
      <c r="AN26" s="18" t="str">
        <f t="shared" si="3"/>
        <v>Month!W358</v>
      </c>
    </row>
    <row r="27" spans="17:40" x14ac:dyDescent="0.3">
      <c r="Q27" s="11">
        <f t="shared" si="4"/>
        <v>359</v>
      </c>
      <c r="R27" s="18" t="str">
        <f t="shared" si="2"/>
        <v>Month!A359</v>
      </c>
      <c r="S27" s="18" t="str">
        <f t="shared" si="2"/>
        <v>Month!B359</v>
      </c>
      <c r="T27" s="18" t="str">
        <f t="shared" si="2"/>
        <v>Month!C359</v>
      </c>
      <c r="U27" s="18" t="str">
        <f t="shared" si="2"/>
        <v>Month!D359</v>
      </c>
      <c r="V27" s="18" t="str">
        <f t="shared" si="2"/>
        <v>Month!E359</v>
      </c>
      <c r="W27" s="18" t="str">
        <f t="shared" si="2"/>
        <v>Month!F359</v>
      </c>
      <c r="X27" s="18" t="str">
        <f t="shared" si="2"/>
        <v>Month!G359</v>
      </c>
      <c r="Y27" s="18" t="str">
        <f t="shared" si="2"/>
        <v>Month!H359</v>
      </c>
      <c r="Z27" s="18" t="str">
        <f t="shared" si="2"/>
        <v>Month!I359</v>
      </c>
      <c r="AA27" s="18" t="str">
        <f t="shared" si="2"/>
        <v>Month!J359</v>
      </c>
      <c r="AB27" s="18" t="str">
        <f t="shared" si="2"/>
        <v>Month!K359</v>
      </c>
      <c r="AC27" s="18" t="str">
        <f t="shared" si="2"/>
        <v>Month!L359</v>
      </c>
      <c r="AD27" s="18" t="str">
        <f t="shared" si="2"/>
        <v>Month!M359</v>
      </c>
      <c r="AE27" s="18" t="str">
        <f t="shared" si="2"/>
        <v>Month!N359</v>
      </c>
      <c r="AF27" s="18" t="str">
        <f t="shared" si="2"/>
        <v>Month!O359</v>
      </c>
      <c r="AG27" s="18" t="str">
        <f t="shared" si="2"/>
        <v>Month!P359</v>
      </c>
      <c r="AH27" s="18" t="str">
        <f t="shared" si="2"/>
        <v>Month!Q359</v>
      </c>
      <c r="AI27" s="18" t="str">
        <f t="shared" si="3"/>
        <v>Month!R359</v>
      </c>
      <c r="AJ27" s="18" t="str">
        <f t="shared" si="3"/>
        <v>Month!S359</v>
      </c>
      <c r="AK27" s="18" t="str">
        <f t="shared" si="3"/>
        <v>Month!T359</v>
      </c>
      <c r="AL27" s="18" t="str">
        <f t="shared" si="3"/>
        <v>Month!U359</v>
      </c>
      <c r="AM27" s="18" t="str">
        <f t="shared" si="3"/>
        <v>Month!V359</v>
      </c>
      <c r="AN27" s="18" t="str">
        <f t="shared" si="3"/>
        <v>Month!W359</v>
      </c>
    </row>
    <row r="28" spans="17:40" x14ac:dyDescent="0.3">
      <c r="Q28" s="11">
        <f t="shared" si="4"/>
        <v>360</v>
      </c>
      <c r="R28" s="18" t="str">
        <f t="shared" si="2"/>
        <v>Month!A360</v>
      </c>
      <c r="S28" s="18" t="str">
        <f t="shared" si="2"/>
        <v>Month!B360</v>
      </c>
      <c r="T28" s="18" t="str">
        <f t="shared" si="2"/>
        <v>Month!C360</v>
      </c>
      <c r="U28" s="18" t="str">
        <f t="shared" si="2"/>
        <v>Month!D360</v>
      </c>
      <c r="V28" s="18" t="str">
        <f t="shared" si="2"/>
        <v>Month!E360</v>
      </c>
      <c r="W28" s="18" t="str">
        <f t="shared" si="2"/>
        <v>Month!F360</v>
      </c>
      <c r="X28" s="18" t="str">
        <f t="shared" si="2"/>
        <v>Month!G360</v>
      </c>
      <c r="Y28" s="18" t="str">
        <f t="shared" si="2"/>
        <v>Month!H360</v>
      </c>
      <c r="Z28" s="18" t="str">
        <f t="shared" si="2"/>
        <v>Month!I360</v>
      </c>
      <c r="AA28" s="18" t="str">
        <f t="shared" si="2"/>
        <v>Month!J360</v>
      </c>
      <c r="AB28" s="18" t="str">
        <f t="shared" si="2"/>
        <v>Month!K360</v>
      </c>
      <c r="AC28" s="18" t="str">
        <f t="shared" si="2"/>
        <v>Month!L360</v>
      </c>
      <c r="AD28" s="18" t="str">
        <f t="shared" si="2"/>
        <v>Month!M360</v>
      </c>
      <c r="AE28" s="18" t="str">
        <f t="shared" si="2"/>
        <v>Month!N360</v>
      </c>
      <c r="AF28" s="18" t="str">
        <f t="shared" si="2"/>
        <v>Month!O360</v>
      </c>
      <c r="AG28" s="18" t="str">
        <f t="shared" si="2"/>
        <v>Month!P360</v>
      </c>
      <c r="AH28" s="18" t="str">
        <f t="shared" si="2"/>
        <v>Month!Q360</v>
      </c>
      <c r="AI28" s="18" t="str">
        <f t="shared" si="3"/>
        <v>Month!R360</v>
      </c>
      <c r="AJ28" s="18" t="str">
        <f t="shared" si="3"/>
        <v>Month!S360</v>
      </c>
      <c r="AK28" s="18" t="str">
        <f t="shared" si="3"/>
        <v>Month!T360</v>
      </c>
      <c r="AL28" s="18" t="str">
        <f t="shared" si="3"/>
        <v>Month!U360</v>
      </c>
      <c r="AM28" s="18" t="str">
        <f t="shared" si="3"/>
        <v>Month!V360</v>
      </c>
      <c r="AN28" s="18" t="str">
        <f t="shared" si="3"/>
        <v>Month!W360</v>
      </c>
    </row>
    <row r="29" spans="17:40" x14ac:dyDescent="0.3">
      <c r="Q29" s="11">
        <f t="shared" si="4"/>
        <v>361</v>
      </c>
      <c r="R29" s="18" t="str">
        <f t="shared" si="2"/>
        <v>Month!A361</v>
      </c>
      <c r="S29" s="18" t="str">
        <f t="shared" si="2"/>
        <v>Month!B361</v>
      </c>
      <c r="T29" s="18" t="str">
        <f t="shared" si="2"/>
        <v>Month!C361</v>
      </c>
      <c r="U29" s="18" t="str">
        <f t="shared" si="2"/>
        <v>Month!D361</v>
      </c>
      <c r="V29" s="18" t="str">
        <f t="shared" si="2"/>
        <v>Month!E361</v>
      </c>
      <c r="W29" s="18" t="str">
        <f t="shared" si="2"/>
        <v>Month!F361</v>
      </c>
      <c r="X29" s="18" t="str">
        <f t="shared" si="2"/>
        <v>Month!G361</v>
      </c>
      <c r="Y29" s="18" t="str">
        <f t="shared" si="2"/>
        <v>Month!H361</v>
      </c>
      <c r="Z29" s="18" t="str">
        <f t="shared" si="2"/>
        <v>Month!I361</v>
      </c>
      <c r="AA29" s="18" t="str">
        <f t="shared" si="2"/>
        <v>Month!J361</v>
      </c>
      <c r="AB29" s="18" t="str">
        <f t="shared" si="2"/>
        <v>Month!K361</v>
      </c>
      <c r="AC29" s="18" t="str">
        <f t="shared" si="2"/>
        <v>Month!L361</v>
      </c>
      <c r="AD29" s="18" t="str">
        <f t="shared" si="2"/>
        <v>Month!M361</v>
      </c>
      <c r="AE29" s="18" t="str">
        <f t="shared" si="2"/>
        <v>Month!N361</v>
      </c>
      <c r="AF29" s="18" t="str">
        <f t="shared" si="2"/>
        <v>Month!O361</v>
      </c>
      <c r="AG29" s="18" t="str">
        <f t="shared" si="2"/>
        <v>Month!P361</v>
      </c>
      <c r="AH29" s="18" t="str">
        <f t="shared" si="2"/>
        <v>Month!Q361</v>
      </c>
      <c r="AI29" s="18" t="str">
        <f t="shared" si="3"/>
        <v>Month!R361</v>
      </c>
      <c r="AJ29" s="18" t="str">
        <f t="shared" si="3"/>
        <v>Month!S361</v>
      </c>
      <c r="AK29" s="18" t="str">
        <f t="shared" si="3"/>
        <v>Month!T361</v>
      </c>
      <c r="AL29" s="18" t="str">
        <f t="shared" si="3"/>
        <v>Month!U361</v>
      </c>
      <c r="AM29" s="18" t="str">
        <f t="shared" si="3"/>
        <v>Month!V361</v>
      </c>
      <c r="AN29" s="18" t="str">
        <f t="shared" si="3"/>
        <v>Month!W361</v>
      </c>
    </row>
    <row r="30" spans="17:40" x14ac:dyDescent="0.3">
      <c r="Q30" s="11">
        <f t="shared" si="4"/>
        <v>362</v>
      </c>
      <c r="R30" s="18" t="str">
        <f t="shared" si="2"/>
        <v>Month!A362</v>
      </c>
      <c r="S30" s="18" t="str">
        <f t="shared" si="2"/>
        <v>Month!B362</v>
      </c>
      <c r="T30" s="18" t="str">
        <f t="shared" si="2"/>
        <v>Month!C362</v>
      </c>
      <c r="U30" s="18" t="str">
        <f t="shared" si="2"/>
        <v>Month!D362</v>
      </c>
      <c r="V30" s="18" t="str">
        <f t="shared" si="2"/>
        <v>Month!E362</v>
      </c>
      <c r="W30" s="18" t="str">
        <f t="shared" si="2"/>
        <v>Month!F362</v>
      </c>
      <c r="X30" s="18" t="str">
        <f t="shared" si="2"/>
        <v>Month!G362</v>
      </c>
      <c r="Y30" s="18" t="str">
        <f t="shared" si="2"/>
        <v>Month!H362</v>
      </c>
      <c r="Z30" s="18" t="str">
        <f t="shared" si="2"/>
        <v>Month!I362</v>
      </c>
      <c r="AA30" s="18" t="str">
        <f t="shared" si="2"/>
        <v>Month!J362</v>
      </c>
      <c r="AB30" s="18" t="str">
        <f t="shared" si="2"/>
        <v>Month!K362</v>
      </c>
      <c r="AC30" s="18" t="str">
        <f t="shared" si="2"/>
        <v>Month!L362</v>
      </c>
      <c r="AD30" s="18" t="str">
        <f t="shared" si="2"/>
        <v>Month!M362</v>
      </c>
      <c r="AE30" s="18" t="str">
        <f t="shared" si="2"/>
        <v>Month!N362</v>
      </c>
      <c r="AF30" s="18" t="str">
        <f t="shared" si="2"/>
        <v>Month!O362</v>
      </c>
      <c r="AG30" s="18" t="str">
        <f t="shared" si="2"/>
        <v>Month!P362</v>
      </c>
      <c r="AH30" s="18" t="str">
        <f t="shared" si="2"/>
        <v>Month!Q362</v>
      </c>
      <c r="AI30" s="18" t="str">
        <f t="shared" si="3"/>
        <v>Month!R362</v>
      </c>
      <c r="AJ30" s="18" t="str">
        <f t="shared" si="3"/>
        <v>Month!S362</v>
      </c>
      <c r="AK30" s="18" t="str">
        <f t="shared" si="3"/>
        <v>Month!T362</v>
      </c>
      <c r="AL30" s="18" t="str">
        <f t="shared" si="3"/>
        <v>Month!U362</v>
      </c>
      <c r="AM30" s="18" t="str">
        <f t="shared" si="3"/>
        <v>Month!V362</v>
      </c>
      <c r="AN30" s="18" t="str">
        <f t="shared" si="3"/>
        <v>Month!W362</v>
      </c>
    </row>
    <row r="31" spans="17:40" x14ac:dyDescent="0.3">
      <c r="Q31" s="11">
        <f t="shared" si="4"/>
        <v>363</v>
      </c>
      <c r="R31" s="18" t="str">
        <f t="shared" si="2"/>
        <v>Month!A363</v>
      </c>
      <c r="S31" s="18" t="str">
        <f t="shared" si="2"/>
        <v>Month!B363</v>
      </c>
      <c r="T31" s="18" t="str">
        <f t="shared" si="2"/>
        <v>Month!C363</v>
      </c>
      <c r="U31" s="18" t="str">
        <f t="shared" si="2"/>
        <v>Month!D363</v>
      </c>
      <c r="V31" s="18" t="str">
        <f t="shared" si="2"/>
        <v>Month!E363</v>
      </c>
      <c r="W31" s="18" t="str">
        <f t="shared" si="2"/>
        <v>Month!F363</v>
      </c>
      <c r="X31" s="18" t="str">
        <f t="shared" si="2"/>
        <v>Month!G363</v>
      </c>
      <c r="Y31" s="18" t="str">
        <f t="shared" si="2"/>
        <v>Month!H363</v>
      </c>
      <c r="Z31" s="18" t="str">
        <f t="shared" si="2"/>
        <v>Month!I363</v>
      </c>
      <c r="AA31" s="18" t="str">
        <f t="shared" si="2"/>
        <v>Month!J363</v>
      </c>
      <c r="AB31" s="18" t="str">
        <f t="shared" si="2"/>
        <v>Month!K363</v>
      </c>
      <c r="AC31" s="18" t="str">
        <f t="shared" si="2"/>
        <v>Month!L363</v>
      </c>
      <c r="AD31" s="18" t="str">
        <f t="shared" si="2"/>
        <v>Month!M363</v>
      </c>
      <c r="AE31" s="18" t="str">
        <f t="shared" si="2"/>
        <v>Month!N363</v>
      </c>
      <c r="AF31" s="18" t="str">
        <f t="shared" si="2"/>
        <v>Month!O363</v>
      </c>
      <c r="AG31" s="18" t="str">
        <f t="shared" si="2"/>
        <v>Month!P363</v>
      </c>
      <c r="AH31" s="18" t="str">
        <f t="shared" si="2"/>
        <v>Month!Q363</v>
      </c>
      <c r="AI31" s="18" t="str">
        <f t="shared" si="3"/>
        <v>Month!R363</v>
      </c>
      <c r="AJ31" s="18" t="str">
        <f t="shared" si="3"/>
        <v>Month!S363</v>
      </c>
      <c r="AK31" s="18" t="str">
        <f t="shared" si="3"/>
        <v>Month!T363</v>
      </c>
      <c r="AL31" s="18" t="str">
        <f t="shared" si="3"/>
        <v>Month!U363</v>
      </c>
      <c r="AM31" s="18" t="str">
        <f t="shared" si="3"/>
        <v>Month!V363</v>
      </c>
      <c r="AN31" s="18" t="str">
        <f t="shared" si="3"/>
        <v>Month!W363</v>
      </c>
    </row>
    <row r="32" spans="17:40" x14ac:dyDescent="0.3">
      <c r="Q32" s="11">
        <f t="shared" si="4"/>
        <v>364</v>
      </c>
      <c r="R32" s="18" t="str">
        <f t="shared" si="2"/>
        <v>Month!A364</v>
      </c>
      <c r="S32" s="18" t="str">
        <f t="shared" si="2"/>
        <v>Month!B364</v>
      </c>
      <c r="T32" s="18" t="str">
        <f t="shared" si="2"/>
        <v>Month!C364</v>
      </c>
      <c r="U32" s="18" t="str">
        <f t="shared" si="2"/>
        <v>Month!D364</v>
      </c>
      <c r="V32" s="18" t="str">
        <f t="shared" si="2"/>
        <v>Month!E364</v>
      </c>
      <c r="W32" s="18" t="str">
        <f t="shared" si="2"/>
        <v>Month!F364</v>
      </c>
      <c r="X32" s="18" t="str">
        <f t="shared" si="2"/>
        <v>Month!G364</v>
      </c>
      <c r="Y32" s="18" t="str">
        <f t="shared" si="2"/>
        <v>Month!H364</v>
      </c>
      <c r="Z32" s="18" t="str">
        <f t="shared" si="2"/>
        <v>Month!I364</v>
      </c>
      <c r="AA32" s="18" t="str">
        <f t="shared" si="2"/>
        <v>Month!J364</v>
      </c>
      <c r="AB32" s="18" t="str">
        <f t="shared" si="2"/>
        <v>Month!K364</v>
      </c>
      <c r="AC32" s="18" t="str">
        <f t="shared" si="2"/>
        <v>Month!L364</v>
      </c>
      <c r="AD32" s="18" t="str">
        <f t="shared" si="2"/>
        <v>Month!M364</v>
      </c>
      <c r="AE32" s="18" t="str">
        <f t="shared" si="2"/>
        <v>Month!N364</v>
      </c>
      <c r="AF32" s="18" t="str">
        <f t="shared" si="2"/>
        <v>Month!O364</v>
      </c>
      <c r="AG32" s="18" t="str">
        <f t="shared" si="2"/>
        <v>Month!P364</v>
      </c>
      <c r="AH32" s="18" t="str">
        <f t="shared" si="2"/>
        <v>Month!Q364</v>
      </c>
      <c r="AI32" s="18" t="str">
        <f t="shared" si="3"/>
        <v>Month!R364</v>
      </c>
      <c r="AJ32" s="18" t="str">
        <f t="shared" si="3"/>
        <v>Month!S364</v>
      </c>
      <c r="AK32" s="18" t="str">
        <f t="shared" si="3"/>
        <v>Month!T364</v>
      </c>
      <c r="AL32" s="18" t="str">
        <f t="shared" si="3"/>
        <v>Month!U364</v>
      </c>
      <c r="AM32" s="18" t="str">
        <f t="shared" si="3"/>
        <v>Month!V364</v>
      </c>
      <c r="AN32" s="18" t="str">
        <f t="shared" si="3"/>
        <v>Month!W364</v>
      </c>
    </row>
    <row r="33" spans="17:40" x14ac:dyDescent="0.3">
      <c r="Q33" s="11">
        <f t="shared" si="4"/>
        <v>365</v>
      </c>
      <c r="R33" s="18" t="str">
        <f t="shared" si="2"/>
        <v>Month!A365</v>
      </c>
      <c r="S33" s="18" t="str">
        <f t="shared" si="2"/>
        <v>Month!B365</v>
      </c>
      <c r="T33" s="18" t="str">
        <f t="shared" si="2"/>
        <v>Month!C365</v>
      </c>
      <c r="U33" s="18" t="str">
        <f t="shared" si="2"/>
        <v>Month!D365</v>
      </c>
      <c r="V33" s="18" t="str">
        <f t="shared" si="2"/>
        <v>Month!E365</v>
      </c>
      <c r="W33" s="18" t="str">
        <f t="shared" si="2"/>
        <v>Month!F365</v>
      </c>
      <c r="X33" s="18" t="str">
        <f t="shared" si="2"/>
        <v>Month!G365</v>
      </c>
      <c r="Y33" s="18" t="str">
        <f t="shared" si="2"/>
        <v>Month!H365</v>
      </c>
      <c r="Z33" s="18" t="str">
        <f t="shared" si="2"/>
        <v>Month!I365</v>
      </c>
      <c r="AA33" s="18" t="str">
        <f t="shared" si="2"/>
        <v>Month!J365</v>
      </c>
      <c r="AB33" s="18" t="str">
        <f t="shared" si="2"/>
        <v>Month!K365</v>
      </c>
      <c r="AC33" s="18" t="str">
        <f t="shared" si="2"/>
        <v>Month!L365</v>
      </c>
      <c r="AD33" s="18" t="str">
        <f t="shared" si="2"/>
        <v>Month!M365</v>
      </c>
      <c r="AE33" s="18" t="str">
        <f t="shared" si="2"/>
        <v>Month!N365</v>
      </c>
      <c r="AF33" s="18" t="str">
        <f t="shared" si="2"/>
        <v>Month!O365</v>
      </c>
      <c r="AG33" s="18" t="str">
        <f t="shared" si="2"/>
        <v>Month!P365</v>
      </c>
      <c r="AH33" s="18" t="str">
        <f t="shared" si="2"/>
        <v>Month!Q365</v>
      </c>
      <c r="AI33" s="18" t="str">
        <f t="shared" si="3"/>
        <v>Month!R365</v>
      </c>
      <c r="AJ33" s="18" t="str">
        <f t="shared" si="3"/>
        <v>Month!S365</v>
      </c>
      <c r="AK33" s="18" t="str">
        <f t="shared" si="3"/>
        <v>Month!T365</v>
      </c>
      <c r="AL33" s="18" t="str">
        <f t="shared" si="3"/>
        <v>Month!U365</v>
      </c>
      <c r="AM33" s="18" t="str">
        <f t="shared" si="3"/>
        <v>Month!V365</v>
      </c>
      <c r="AN33" s="18" t="str">
        <f t="shared" si="3"/>
        <v>Month!W365</v>
      </c>
    </row>
    <row r="34" spans="17:40" x14ac:dyDescent="0.3">
      <c r="Q34" s="11">
        <f t="shared" si="4"/>
        <v>366</v>
      </c>
      <c r="R34" s="18" t="str">
        <f t="shared" si="2"/>
        <v>Month!A366</v>
      </c>
      <c r="S34" s="18" t="str">
        <f t="shared" si="2"/>
        <v>Month!B366</v>
      </c>
      <c r="T34" s="18" t="str">
        <f t="shared" si="2"/>
        <v>Month!C366</v>
      </c>
      <c r="U34" s="18" t="str">
        <f t="shared" si="2"/>
        <v>Month!D366</v>
      </c>
      <c r="V34" s="18" t="str">
        <f t="shared" si="2"/>
        <v>Month!E366</v>
      </c>
      <c r="W34" s="18" t="str">
        <f t="shared" si="2"/>
        <v>Month!F366</v>
      </c>
      <c r="X34" s="18" t="str">
        <f t="shared" si="2"/>
        <v>Month!G366</v>
      </c>
      <c r="Y34" s="18" t="str">
        <f t="shared" si="2"/>
        <v>Month!H366</v>
      </c>
      <c r="Z34" s="18" t="str">
        <f t="shared" si="2"/>
        <v>Month!I366</v>
      </c>
      <c r="AA34" s="18" t="str">
        <f t="shared" si="2"/>
        <v>Month!J366</v>
      </c>
      <c r="AB34" s="18" t="str">
        <f t="shared" si="2"/>
        <v>Month!K366</v>
      </c>
      <c r="AC34" s="18" t="str">
        <f t="shared" si="2"/>
        <v>Month!L366</v>
      </c>
      <c r="AD34" s="18" t="str">
        <f t="shared" si="2"/>
        <v>Month!M366</v>
      </c>
      <c r="AE34" s="18" t="str">
        <f t="shared" si="2"/>
        <v>Month!N366</v>
      </c>
      <c r="AF34" s="18" t="str">
        <f t="shared" si="2"/>
        <v>Month!O366</v>
      </c>
      <c r="AG34" s="18" t="str">
        <f t="shared" si="2"/>
        <v>Month!P366</v>
      </c>
      <c r="AH34" s="18" t="str">
        <f t="shared" si="2"/>
        <v>Month!Q366</v>
      </c>
      <c r="AI34" s="18" t="str">
        <f t="shared" si="3"/>
        <v>Month!R366</v>
      </c>
      <c r="AJ34" s="18" t="str">
        <f t="shared" si="3"/>
        <v>Month!S366</v>
      </c>
      <c r="AK34" s="18" t="str">
        <f t="shared" si="3"/>
        <v>Month!T366</v>
      </c>
      <c r="AL34" s="18" t="str">
        <f t="shared" si="3"/>
        <v>Month!U366</v>
      </c>
      <c r="AM34" s="18" t="str">
        <f t="shared" si="3"/>
        <v>Month!V366</v>
      </c>
      <c r="AN34" s="18" t="str">
        <f t="shared" si="3"/>
        <v>Month!W366</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2025-01-28T10:58:23Z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