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efra-my.sharepoint.com/personal/aby_spooncer_environment-agency_gov_uk/Documents/Documents/"/>
    </mc:Choice>
  </mc:AlternateContent>
  <xr:revisionPtr revIDLastSave="0" documentId="8_{9D75A449-8D94-4011-8A99-40AB20FFBAA7}" xr6:coauthVersionLast="47" xr6:coauthVersionMax="47" xr10:uidLastSave="{00000000-0000-0000-0000-000000000000}"/>
  <bookViews>
    <workbookView xWindow="20370" yWindow="-120" windowWidth="29040" windowHeight="15720" xr2:uid="{00000000-000D-0000-FFFF-FFFF00000000}"/>
  </bookViews>
  <sheets>
    <sheet name="Withdrawn" sheetId="2" r:id="rId1"/>
    <sheet name="Standard Permit GR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 l="1"/>
  <c r="I98" i="1"/>
  <c r="J98" i="1" s="1"/>
  <c r="K98" i="1" s="1"/>
  <c r="H97" i="1"/>
  <c r="I97" i="1"/>
  <c r="J97" i="1"/>
  <c r="K97" i="1" s="1"/>
  <c r="H96" i="1"/>
  <c r="I96" i="1"/>
  <c r="J96" i="1" s="1"/>
  <c r="K96" i="1" s="1"/>
  <c r="H95" i="1"/>
  <c r="I95" i="1"/>
  <c r="H94" i="1"/>
  <c r="I94" i="1"/>
  <c r="J94" i="1" s="1"/>
  <c r="K94" i="1" s="1"/>
  <c r="H93" i="1"/>
  <c r="I93" i="1"/>
  <c r="J93" i="1" s="1"/>
  <c r="K93" i="1" s="1"/>
  <c r="H92" i="1"/>
  <c r="I92" i="1"/>
  <c r="J92" i="1" s="1"/>
  <c r="K92" i="1" s="1"/>
  <c r="H91" i="1"/>
  <c r="I91" i="1"/>
  <c r="H90" i="1"/>
  <c r="I90" i="1"/>
  <c r="J90" i="1" s="1"/>
  <c r="K90" i="1" s="1"/>
  <c r="H89" i="1"/>
  <c r="I89" i="1"/>
  <c r="J89" i="1" s="1"/>
  <c r="K89" i="1" s="1"/>
  <c r="H88" i="1"/>
  <c r="I88" i="1"/>
  <c r="J88" i="1" s="1"/>
  <c r="K88" i="1" s="1"/>
  <c r="H87" i="1"/>
  <c r="I87" i="1"/>
  <c r="H86" i="1"/>
  <c r="I86" i="1"/>
  <c r="J86" i="1" s="1"/>
  <c r="K86" i="1" s="1"/>
  <c r="H85" i="1"/>
  <c r="I85" i="1"/>
  <c r="J85" i="1" s="1"/>
  <c r="K85" i="1" s="1"/>
  <c r="H84" i="1"/>
  <c r="I84" i="1"/>
  <c r="J84" i="1" s="1"/>
  <c r="K84" i="1" s="1"/>
  <c r="H83" i="1"/>
  <c r="I83" i="1"/>
  <c r="J83" i="1" s="1"/>
  <c r="K83" i="1" s="1"/>
  <c r="I82" i="1"/>
  <c r="H82" i="1"/>
  <c r="J82" i="1"/>
  <c r="K82" i="1" s="1"/>
  <c r="I81" i="1"/>
  <c r="J81" i="1" s="1"/>
  <c r="K81" i="1" s="1"/>
  <c r="H81" i="1"/>
  <c r="H80" i="1"/>
  <c r="J80" i="1" s="1"/>
  <c r="K80" i="1" s="1"/>
  <c r="I80" i="1"/>
  <c r="H79" i="1"/>
  <c r="I79" i="1"/>
  <c r="J79" i="1" l="1"/>
  <c r="K79" i="1" s="1"/>
  <c r="J87" i="1"/>
  <c r="K87" i="1" s="1"/>
  <c r="J91" i="1"/>
  <c r="K91" i="1" s="1"/>
  <c r="J95" i="1"/>
  <c r="K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44"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44"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44"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44"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44"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44"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44"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44"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<sst xmlns="http://schemas.openxmlformats.org/spreadsheetml/2006/main" count="299" uniqueCount="184">
  <si>
    <t>Generic risk assessment for standard rules set number SR2015 No6 v4.0</t>
  </si>
  <si>
    <t>Standard Facility:</t>
  </si>
  <si>
    <t>Waste Operation: Household, Commercial and Industrial Waste Transfer Station with treatment</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</si>
  <si>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</si>
  <si>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</si>
  <si>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</si>
  <si>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</si>
  <si>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</si>
  <si>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</si>
  <si>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</si>
  <si>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</si>
  <si>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</si>
  <si>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</si>
  <si>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(D9, R3, R4, R5).</t>
  </si>
  <si>
    <t>Parameter 2</t>
  </si>
  <si>
    <t>Permitted waste types - Non hazardous Household, Commercial and Industrial Waste</t>
  </si>
  <si>
    <t>Parameter 3</t>
  </si>
  <si>
    <t>Quantity of waste accepted at the facility: &lt;75,000 tonnes per annum.</t>
  </si>
  <si>
    <t>Parameter 4</t>
  </si>
  <si>
    <t>The quantity of tyres stored at the facility shall not be more than 50 tonnes</t>
  </si>
  <si>
    <t>Parameter 5</t>
  </si>
  <si>
    <t>All wastes shall be bulked, transferred or treated inside a building, except for specified low-risk waste</t>
  </si>
  <si>
    <t xml:space="preserve">which may be bulked, transferred or treated outside.  However, specified low risk waste must be treated inside </t>
  </si>
  <si>
    <t xml:space="preserve">a building if the activities are being carried out within an Air Quality Management Area (AQMA) designated for </t>
  </si>
  <si>
    <t>particulate matter in the form of PM10.</t>
  </si>
  <si>
    <t>Parameter 6</t>
  </si>
  <si>
    <t>All waste shall be stored in a building or outside within a secure container, except for specified low-risk waste</t>
  </si>
  <si>
    <t>which may be stored outside without using containers.</t>
  </si>
  <si>
    <t>Parameter 7</t>
  </si>
  <si>
    <t xml:space="preserve">All waste shall be stored and treated on an impermeable surface with sealed drainage system, except for specified </t>
  </si>
  <si>
    <t>low-risk waste which may be stored and treated on hard standing.</t>
  </si>
  <si>
    <t>Parameter 8</t>
  </si>
  <si>
    <t>The only point source discharges to controlled waters or groundwater, are surface water from the roofs of buildings</t>
  </si>
  <si>
    <t>and from areas of the facility not used for the storage or treatment of wastes.</t>
  </si>
  <si>
    <t>Parameter 9</t>
  </si>
  <si>
    <t xml:space="preserve">The activities shall not be carried out within 500m of a European Site (candidate or Special Area of Conservation, </t>
  </si>
  <si>
    <t xml:space="preserve">proposed or Special Protection Area or Ramsar site) or a Site of Special Scientific Interest (SSSI); 
</t>
  </si>
  <si>
    <t>Parameter 10</t>
  </si>
  <si>
    <t>The activities shall not be carried out  within 50m of any well, spring or borehole used for the supply of water for human consumption.  This must include private water suplies</t>
  </si>
  <si>
    <t>Parameter 11</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</si>
  <si>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</si>
  <si>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</si>
  <si>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presents a significant increase in fire risk.</t>
  </si>
  <si>
    <t>Abbreviations:</t>
  </si>
  <si>
    <t>SR - Standard Rule</t>
  </si>
  <si>
    <t xml:space="preserve">SR (emissions of substances not controlled by emission limits - buildings) - emissions of substances shall not cause pollution, with appropriate measures: </t>
  </si>
  <si>
    <t>bulking, transfer or treatment in a building; storage in a building or secure container;</t>
  </si>
  <si>
    <t>waste storage and treatment on impermeable surface with sealed drainage (except);</t>
  </si>
  <si>
    <t>specified waste storage and treatment  on hard standing or on impermeable surface with sealed drainage.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</si>
  <si>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</si>
  <si>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</si>
  <si>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</si>
  <si>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</si>
  <si>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</si>
  <si>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</si>
  <si>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</si>
  <si>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</si>
  <si>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</si>
  <si>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</si>
  <si>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</si>
  <si>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</si>
  <si>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</si>
  <si>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</si>
  <si>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</si>
  <si>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</si>
  <si>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</si>
  <si>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</si>
  <si>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</si>
  <si>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</si>
  <si>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</si>
  <si>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</si>
  <si>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</si>
  <si>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</si>
  <si>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</si>
  <si>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</si>
  <si>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</si>
  <si>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High</t>
  </si>
  <si>
    <t>Medium</t>
  </si>
  <si>
    <t>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</si>
  <si>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</si>
  <si>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Low</t>
  </si>
  <si>
    <t>As above</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</si>
  <si>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</si>
  <si>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</si>
  <si>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</si>
  <si>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</si>
  <si>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</si>
  <si>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</si>
  <si>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</si>
  <si>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</si>
  <si>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</si>
  <si>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</si>
  <si>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</si>
  <si>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</si>
  <si>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</si>
  <si>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</si>
  <si>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</si>
  <si>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</si>
  <si>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</si>
  <si>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</si>
  <si>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</si>
  <si>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</si>
  <si>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</si>
  <si>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</si>
  <si>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</si>
  <si>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</si>
  <si>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</si>
  <si>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</si>
  <si>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SR - emissions of substances not controlled by emission limits (including those from scavenging animals, scavenging birds and other pests) shall not cause pollution. Access to waste is restricted by SR (emissions of substances not controlled by emission limits - buildings).</t>
  </si>
  <si>
    <t>Very low</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</si>
  <si>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</si>
  <si>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</si>
  <si>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</si>
  <si>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</si>
  <si>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</si>
  <si>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</si>
  <si>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</si>
  <si>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</si>
  <si>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t>
  </si>
  <si>
    <t>Local human population and / or livestock after gaining unauthorised access to the waste operation</t>
  </si>
  <si>
    <t>All on-site hazards: wastes; machinery and vehicles.</t>
  </si>
  <si>
    <t>Bodily injury</t>
  </si>
  <si>
    <t>Direct physical contact</t>
  </si>
  <si>
    <t>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</si>
  <si>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</si>
  <si>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</si>
  <si>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</si>
  <si>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</si>
  <si>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</si>
  <si>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are non-hazardous so only a medium magnitude risk is estimated.</t>
  </si>
  <si>
    <t>As above.  SR - management system (will include fire and spillages). Spread of fire restricted by SR (emissions of substances not controlled by emission limits - buildings).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</si>
  <si>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</si>
  <si>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</si>
  <si>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</si>
  <si>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</si>
  <si>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</si>
  <si>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</si>
  <si>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</si>
  <si>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</si>
  <si>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</si>
  <si>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</si>
  <si>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</si>
  <si>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 xml:space="preserve">As above </t>
  </si>
  <si>
    <t>Chronic effects: deterioration of water quality</t>
  </si>
  <si>
    <t>As above.  Indirect run-off via the soil layer</t>
  </si>
  <si>
    <t>Waste types are non-hazardous so harm is likely to be temporary and reversible.</t>
  </si>
  <si>
    <t>SR - all liquids shall be provided with secondary containment (applies to non- wastes such as fuels). Run-off restricted by SR (emissions of substances not controlled by emission limits - buildings).</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</si>
  <si>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</si>
  <si>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</si>
  <si>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</si>
  <si>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</si>
  <si>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 xml:space="preserve">As above. Also the activities shall not be carried out  within 50m of any well, spring or borehole used for the supply of water for human consumption.  This must include private water suplies </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</si>
  <si>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</si>
  <si>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</si>
  <si>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</si>
  <si>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</si>
  <si>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As above, or within 50m of any well, spring or borehole used for the supply of water for human consumption.  This must include private water suplies</t>
  </si>
  <si>
    <t>Contaminated waters used for recreational purposes</t>
  </si>
  <si>
    <t>Harm to human health - skin damage or gastro-intestinal illness.</t>
  </si>
  <si>
    <t>Direct contact or ingestion</t>
  </si>
  <si>
    <t>Unlikely to occur, but might restrict recreational use.</t>
  </si>
  <si>
    <t>SR (emissions of substances not controlled by emission limits - buildings).  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</si>
  <si>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</si>
  <si>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</si>
  <si>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</si>
  <si>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</si>
  <si>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</si>
  <si>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</si>
  <si>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</si>
  <si>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</si>
  <si>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</si>
  <si>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</si>
  <si>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</si>
  <si>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</si>
  <si>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</si>
  <si>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</si>
  <si>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</si>
  <si>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</si>
  <si>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</si>
  <si>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</si>
  <si>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This publication was withdrawn on 18 December 2024.</t>
  </si>
  <si>
    <t>You need to check if you comply with the new standard rules permit. If not, you must apply to vary your permit into a bespoke permit within 3 months of the date. The consolidated standard rules were published (18 December 2024).</t>
  </si>
  <si>
    <t>This generic risk assessment for standard rules permit SR2015 No 6 has been withdrawn because it has been consolidated into standard rules permit SR2022 No 4: non-hazardous waste recycling with asbestos hazardous batteries cable and WEEE storage:</t>
  </si>
  <si>
    <t>https://www.gov.uk/government/publications/sr2022-no-4-non-hazardous-waste-recycling-with-asbestos-hazardous-batteries-cable-and-weee-storage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</si>
</sst>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9" fillId="0" borderId="29" applyNumberFormat="0" applyFill="0" applyAlignment="0" applyProtection="0"/>
    <xf numFmtId="0" fontId="10" fillId="0" borderId="0" applyNumberFormat="0" applyFill="0" applyBorder="0" applyAlignment="0" applyProtection="0"/>
  </cellStyleXfs>
  <cellXfs count="76">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0" fillId="0" borderId="0" xfId="0" applyAlignment="1">
      <alignment vertical="top" wrapText="1"/>
    </xf>
    <xf numFmtId="0" fontId="8" fillId="0" borderId="11" xfId="0" applyFont="1" applyBorder="1" applyAlignment="1" applyProtection="1">
      <alignment vertical="top" wrapText="1"/>
      <protection locked="0"/>
    </xf>
    <xf numFmtId="0" fontId="8" fillId="0" borderId="0" xfId="0" applyFont="1"/>
    <xf numFmtId="0" fontId="8" fillId="0" borderId="0" xfId="0" applyFont="1" applyAlignment="1">
      <alignment vertical="top"/>
    </xf>
    <xf numFmtId="0" fontId="8" fillId="0" borderId="5" xfId="0" applyFont="1" applyBorder="1" applyAlignment="1" applyProtection="1">
      <alignment vertical="top" wrapText="1"/>
      <protection locked="0"/>
    </xf>
    <xf numFmtId="0" fontId="4" fillId="0" borderId="0" xfId="0" applyFont="1"/>
    <xf numFmtId="0" fontId="8" fillId="0" borderId="28" xfId="0" applyFont="1" applyBorder="1" applyAlignment="1">
      <alignment vertical="top" wrapText="1"/>
    </xf>
    <xf numFmtId="0" fontId="8" fillId="10" borderId="28" xfId="0" applyFont="1" applyFill="1" applyBorder="1" applyAlignment="1">
      <alignment vertical="top" wrapText="1"/>
    </xf>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29" xfId="1" applyFont="1" applyAlignment="1">
      <alignment vertical="center"/>
    </xf>
    <xf numFmtId="0" fontId="12" fillId="0" borderId="0" xfId="0" applyFont="1"/>
    <xf numFmtId="0" fontId="13" fillId="0" borderId="0" xfId="0" applyFont="1"/>
    <xf numFmtId="0" fontId="14" fillId="0" borderId="0" xfId="2" applyFont="1"/>
    <xf numFmtId="0" fontId="8" fillId="0" borderId="0" xfId="0" applyFont="1" applyAlignment="1">
      <alignment vertical="top" wrapText="1"/>
    </xf>
    <xf numFmtId="0" fontId="0" fillId="0" borderId="0" xfId="0"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BE8A-2BB1-4746-950C-1FD8DDAD81A3}">
  <dimension ref="A1:A4"/>
  <sheetViews>
    <sheetView tabSelected="1" workbookViewId="0"/>
  </sheetViews>
  <sheetFormatPr defaultRowHeight="12.75" x14ac:dyDescent="0.2"/>
  <sheetData>
    <row r="1" spans="1:1" s="65" customFormat="1" ht="20.25" thickBot="1" x14ac:dyDescent="0.25">
      <c r="A1" s="64" t="s">
        <v>180</v>
      </c>
    </row>
    <row r="2" spans="1:1" s="66" customFormat="1" ht="15.75" thickTop="1" x14ac:dyDescent="0.2">
      <c r="A2" s="66" t="s">
        <v>182</v>
      </c>
    </row>
    <row r="3" spans="1:1" s="66" customFormat="1" ht="15" x14ac:dyDescent="0.2">
      <c r="A3" s="67" t="s">
        <v>183</v>
      </c>
    </row>
    <row r="4" spans="1:1" s="66" customFormat="1" ht="15" x14ac:dyDescent="0.2">
      <c r="A4" s="12" t="s">
        <v>181</v>
      </c>
    </row>
  </sheetData>
  <hyperlinks>
    <hyperlink ref="A3" r:id="rId1" xr:uid="{1E09AC99-6A55-4EF9-A767-790EAEE6D0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6"/>
  <sheetViews>
    <sheetView topLeftCell="B1" zoomScaleNormal="100" workbookViewId="0">
      <selection activeCell="D3" sqref="D3"/>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45.85546875" customWidth="1"/>
    <col min="11" max="11" width="16.7109375" customWidth="1"/>
  </cols>
  <sheetData>
    <row r="2" spans="2:11" ht="18" x14ac:dyDescent="0.25">
      <c r="B2" s="54" t="s">
        <v>0</v>
      </c>
      <c r="C2" s="54"/>
      <c r="D2" s="54"/>
      <c r="E2" s="12"/>
    </row>
    <row r="3" spans="2:11" ht="12.75" customHeight="1" x14ac:dyDescent="0.25">
      <c r="B3" s="29"/>
      <c r="C3" s="29"/>
      <c r="D3" s="29"/>
      <c r="E3" s="30"/>
      <c r="F3" s="26"/>
      <c r="G3" s="26"/>
      <c r="H3" s="26"/>
      <c r="I3" s="26"/>
      <c r="J3" s="26"/>
      <c r="K3" s="26"/>
    </row>
    <row r="4" spans="2:11" ht="15.75" x14ac:dyDescent="0.25">
      <c r="B4" s="29" t="s">
        <v>1</v>
      </c>
      <c r="C4" s="29"/>
      <c r="D4" s="29"/>
      <c r="E4" s="30"/>
      <c r="F4" s="72" t="s">
        <v>2</v>
      </c>
      <c r="G4" s="72"/>
      <c r="H4" s="72"/>
      <c r="I4" s="72"/>
      <c r="J4" s="72"/>
      <c r="K4" s="27"/>
    </row>
    <row r="5" spans="2:11" ht="9.75" customHeight="1" x14ac:dyDescent="0.25">
      <c r="B5" s="29"/>
      <c r="C5" s="29"/>
      <c r="D5" s="29"/>
      <c r="E5" s="30"/>
      <c r="F5" s="26"/>
      <c r="G5" s="26"/>
      <c r="H5" s="26"/>
      <c r="I5" s="26"/>
      <c r="J5" s="26"/>
      <c r="K5" s="26"/>
    </row>
    <row r="6" spans="2:11" ht="15.75" x14ac:dyDescent="0.25">
      <c r="B6" s="29" t="s">
        <v>3</v>
      </c>
      <c r="C6" s="30"/>
      <c r="D6" s="30"/>
      <c r="E6" s="30"/>
      <c r="F6" s="72" t="s">
        <v>4</v>
      </c>
      <c r="G6" s="72"/>
      <c r="H6" s="72"/>
      <c r="I6" s="72"/>
      <c r="J6" s="72"/>
      <c r="K6" s="27"/>
    </row>
    <row r="7" spans="2:11" ht="9.75" customHeight="1" x14ac:dyDescent="0.25">
      <c r="B7" s="31"/>
      <c r="C7" s="26"/>
      <c r="D7" s="26"/>
      <c r="E7" s="26"/>
      <c r="F7" s="26"/>
      <c r="G7" s="26"/>
      <c r="H7" s="26"/>
      <c r="I7" s="26"/>
      <c r="J7" s="26"/>
      <c r="K7" s="26"/>
    </row>
    <row r="8" spans="2:11" ht="15.75" customHeight="1" x14ac:dyDescent="0.25">
      <c r="B8" s="29" t="s">
        <v>5</v>
      </c>
      <c r="C8" s="30"/>
      <c r="D8" s="30"/>
      <c r="E8" s="30"/>
      <c r="F8" s="73" t="s">
        <v>6</v>
      </c>
      <c r="G8" s="74"/>
      <c r="H8" s="74"/>
      <c r="I8" s="74"/>
      <c r="J8" s="74"/>
      <c r="K8" s="27"/>
    </row>
    <row r="9" spans="2:11" ht="10.5" customHeight="1" x14ac:dyDescent="0.2">
      <c r="B9" s="26"/>
      <c r="C9" s="26"/>
      <c r="D9" s="26"/>
      <c r="E9" s="26"/>
      <c r="F9" s="26"/>
      <c r="G9" s="26"/>
      <c r="H9" s="26"/>
      <c r="I9" s="26"/>
      <c r="J9" s="26"/>
      <c r="K9" s="26"/>
    </row>
    <row r="10" spans="2:11" ht="15.75" x14ac:dyDescent="0.25">
      <c r="B10" s="29" t="s">
        <v>7</v>
      </c>
      <c r="C10" s="26"/>
      <c r="D10" s="26"/>
      <c r="E10" s="26"/>
      <c r="F10" s="75" t="s">
        <v>8</v>
      </c>
      <c r="G10" s="75"/>
      <c r="H10" s="75"/>
      <c r="I10" s="75"/>
      <c r="J10" s="75"/>
      <c r="K10" s="28"/>
    </row>
    <row r="11" spans="2:11" ht="11.25" customHeight="1" x14ac:dyDescent="0.25">
      <c r="B11" s="29"/>
      <c r="C11" s="26"/>
      <c r="D11" s="26"/>
      <c r="E11" s="26"/>
      <c r="F11" s="26"/>
      <c r="G11" s="26"/>
      <c r="H11" s="29"/>
      <c r="I11" s="26"/>
      <c r="J11" s="26"/>
      <c r="K11" s="26"/>
    </row>
    <row r="12" spans="2:11" ht="15.75" x14ac:dyDescent="0.25">
      <c r="B12" s="29" t="s">
        <v>9</v>
      </c>
      <c r="C12" s="26"/>
      <c r="D12" s="26"/>
      <c r="E12" s="26"/>
      <c r="F12" s="70">
        <v>42219</v>
      </c>
      <c r="G12" s="71"/>
      <c r="H12" s="71"/>
      <c r="I12" s="71"/>
      <c r="J12" s="71"/>
      <c r="K12" s="27"/>
    </row>
    <row r="13" spans="2:11" ht="15.75" x14ac:dyDescent="0.25">
      <c r="B13" s="29"/>
      <c r="C13" s="26"/>
      <c r="D13" s="26"/>
      <c r="E13" s="26"/>
      <c r="F13" s="26"/>
      <c r="G13" s="26"/>
      <c r="H13" s="29"/>
      <c r="I13" s="26"/>
      <c r="J13" s="26"/>
      <c r="K13" s="26"/>
    </row>
    <row r="14" spans="2:11" ht="15.75" x14ac:dyDescent="0.25">
      <c r="B14" s="32"/>
      <c r="C14" t="s">
        <v>10</v>
      </c>
      <c r="H14" s="32"/>
    </row>
    <row r="15" spans="2:11" ht="15.75" x14ac:dyDescent="0.25">
      <c r="B15" s="32"/>
      <c r="C15" t="s">
        <v>11</v>
      </c>
      <c r="D15" t="s">
        <v>12</v>
      </c>
      <c r="H15" s="32"/>
    </row>
    <row r="16" spans="2:11" x14ac:dyDescent="0.2">
      <c r="D16" t="s">
        <v>13</v>
      </c>
    </row>
    <row r="17" spans="3:10" x14ac:dyDescent="0.2">
      <c r="C17" t="s">
        <v>14</v>
      </c>
      <c r="D17" t="s">
        <v>15</v>
      </c>
    </row>
    <row r="18" spans="3:10" x14ac:dyDescent="0.2">
      <c r="C18" t="s">
        <v>16</v>
      </c>
      <c r="D18" t="s">
        <v>17</v>
      </c>
    </row>
    <row r="19" spans="3:10" x14ac:dyDescent="0.2">
      <c r="C19" t="s">
        <v>18</v>
      </c>
      <c r="D19" t="s">
        <v>19</v>
      </c>
    </row>
    <row r="20" spans="3:10" x14ac:dyDescent="0.2">
      <c r="C20" t="s">
        <v>20</v>
      </c>
      <c r="D20" t="s">
        <v>21</v>
      </c>
    </row>
    <row r="21" spans="3:10" x14ac:dyDescent="0.2">
      <c r="D21" t="s">
        <v>22</v>
      </c>
    </row>
    <row r="22" spans="3:10" x14ac:dyDescent="0.2">
      <c r="D22" t="s">
        <v>23</v>
      </c>
    </row>
    <row r="23" spans="3:10" x14ac:dyDescent="0.2">
      <c r="D23" t="s">
        <v>24</v>
      </c>
    </row>
    <row r="24" spans="3:10" x14ac:dyDescent="0.2">
      <c r="C24" t="s">
        <v>25</v>
      </c>
      <c r="D24" t="s">
        <v>26</v>
      </c>
    </row>
    <row r="25" spans="3:10" x14ac:dyDescent="0.2">
      <c r="D25" t="s">
        <v>27</v>
      </c>
    </row>
    <row r="26" spans="3:10" x14ac:dyDescent="0.2">
      <c r="C26" t="s">
        <v>28</v>
      </c>
      <c r="D26" t="s">
        <v>29</v>
      </c>
    </row>
    <row r="27" spans="3:10" x14ac:dyDescent="0.2">
      <c r="D27" t="s">
        <v>30</v>
      </c>
    </row>
    <row r="28" spans="3:10" x14ac:dyDescent="0.2">
      <c r="C28" t="s">
        <v>31</v>
      </c>
      <c r="D28" t="s">
        <v>32</v>
      </c>
    </row>
    <row r="29" spans="3:10" x14ac:dyDescent="0.2">
      <c r="D29" t="s">
        <v>33</v>
      </c>
    </row>
    <row r="30" spans="3:10" x14ac:dyDescent="0.2">
      <c r="C30" t="s">
        <v>34</v>
      </c>
      <c r="D30" t="s">
        <v>35</v>
      </c>
    </row>
    <row r="31" spans="3:10" ht="18" customHeight="1" x14ac:dyDescent="0.2">
      <c r="D31" s="68" t="s">
        <v>36</v>
      </c>
      <c r="E31" s="69"/>
      <c r="F31" s="69"/>
      <c r="G31" s="69"/>
      <c r="H31" s="69"/>
      <c r="I31" s="69"/>
      <c r="J31" s="69"/>
    </row>
    <row r="32" spans="3:10" ht="20.25" customHeight="1" x14ac:dyDescent="0.2">
      <c r="C32" s="51" t="s">
        <v>37</v>
      </c>
      <c r="D32" s="52" t="s">
        <v>38</v>
      </c>
      <c r="E32" s="49"/>
      <c r="F32" s="49"/>
      <c r="G32" s="49"/>
      <c r="H32" s="49"/>
      <c r="I32" s="49"/>
      <c r="J32" s="49"/>
    </row>
    <row r="33" spans="1:11" x14ac:dyDescent="0.2">
      <c r="C33" s="51" t="s">
        <v>39</v>
      </c>
      <c r="D33" t="s">
        <v>40</v>
      </c>
    </row>
    <row r="34" spans="1:11" x14ac:dyDescent="0.2">
      <c r="D34" t="s">
        <v>41</v>
      </c>
    </row>
    <row r="35" spans="1:11" x14ac:dyDescent="0.2">
      <c r="D35" t="s">
        <v>42</v>
      </c>
    </row>
    <row r="37" spans="1:11" x14ac:dyDescent="0.2">
      <c r="C37" t="s">
        <v>43</v>
      </c>
      <c r="D37" t="s">
        <v>44</v>
      </c>
    </row>
    <row r="38" spans="1:11" x14ac:dyDescent="0.2">
      <c r="D38" t="s">
        <v>45</v>
      </c>
    </row>
    <row r="39" spans="1:11" x14ac:dyDescent="0.2">
      <c r="D39" t="s">
        <v>46</v>
      </c>
    </row>
    <row r="40" spans="1:11" x14ac:dyDescent="0.2">
      <c r="D40" t="s">
        <v>47</v>
      </c>
    </row>
    <row r="41" spans="1:11" x14ac:dyDescent="0.2">
      <c r="D41" t="s">
        <v>48</v>
      </c>
    </row>
    <row r="42" spans="1:11" ht="13.5" thickBot="1" x14ac:dyDescent="0.25"/>
    <row r="43" spans="1:11" ht="28.5" customHeight="1" thickTop="1" x14ac:dyDescent="0.2">
      <c r="A43" s="1"/>
      <c r="B43" s="10" t="s">
        <v>49</v>
      </c>
      <c r="C43" s="9"/>
      <c r="D43" s="9"/>
      <c r="E43" s="9"/>
      <c r="F43" s="57"/>
      <c r="G43" s="58" t="s">
        <v>50</v>
      </c>
      <c r="H43" s="58"/>
      <c r="I43" s="59"/>
      <c r="J43" s="10" t="s">
        <v>51</v>
      </c>
      <c r="K43" s="11"/>
    </row>
    <row r="44" spans="1:11" ht="25.5" x14ac:dyDescent="0.2">
      <c r="B44" s="2" t="s">
        <v>52</v>
      </c>
      <c r="C44" s="3" t="s">
        <v>53</v>
      </c>
      <c r="D44" s="3" t="s">
        <v>54</v>
      </c>
      <c r="E44" s="4" t="s">
        <v>55</v>
      </c>
      <c r="F44" s="2" t="s">
        <v>56</v>
      </c>
      <c r="G44" s="3" t="s">
        <v>57</v>
      </c>
      <c r="H44" s="3" t="s">
        <v>58</v>
      </c>
      <c r="I44" s="4" t="s">
        <v>59</v>
      </c>
      <c r="J44" s="2" t="s">
        <v>60</v>
      </c>
      <c r="K44" s="35" t="s">
        <v>61</v>
      </c>
    </row>
    <row r="45" spans="1:11" ht="121.5" customHeight="1" x14ac:dyDescent="0.2">
      <c r="B45" s="5" t="s">
        <v>62</v>
      </c>
      <c r="C45" s="6" t="s">
        <v>63</v>
      </c>
      <c r="D45" s="6" t="s">
        <v>64</v>
      </c>
      <c r="E45" s="7" t="s">
        <v>65</v>
      </c>
      <c r="F45" s="5" t="s">
        <v>66</v>
      </c>
      <c r="G45" s="6" t="s">
        <v>67</v>
      </c>
      <c r="H45" s="6" t="s">
        <v>68</v>
      </c>
      <c r="I45" s="7" t="s">
        <v>69</v>
      </c>
      <c r="J45" s="5" t="s">
        <v>70</v>
      </c>
      <c r="K45" s="36" t="s">
        <v>71</v>
      </c>
    </row>
    <row r="46" spans="1:11" ht="228" customHeight="1" x14ac:dyDescent="0.2">
      <c r="A46" s="23"/>
      <c r="B46" s="18" t="s">
        <v>72</v>
      </c>
      <c r="C46" s="19" t="s">
        <v>73</v>
      </c>
      <c r="D46" s="19" t="s">
        <v>74</v>
      </c>
      <c r="E46" s="20" t="s">
        <v>75</v>
      </c>
      <c r="F46" s="33" t="s">
        <v>76</v>
      </c>
      <c r="G46" s="34" t="s">
        <v>77</v>
      </c>
      <c r="H46" s="39" t="s">
        <v>76</v>
      </c>
      <c r="I46" s="20" t="s">
        <v>78</v>
      </c>
      <c r="J46" s="18" t="s">
        <v>79</v>
      </c>
      <c r="K46" s="24" t="s">
        <v>80</v>
      </c>
    </row>
    <row r="47" spans="1:11" ht="228" customHeight="1" x14ac:dyDescent="0.2">
      <c r="A47" s="23"/>
      <c r="B47" s="18" t="s">
        <v>72</v>
      </c>
      <c r="C47" s="19" t="s">
        <v>81</v>
      </c>
      <c r="D47" s="19" t="s">
        <v>82</v>
      </c>
      <c r="E47" s="20" t="s">
        <v>83</v>
      </c>
      <c r="F47" s="33" t="s">
        <v>77</v>
      </c>
      <c r="G47" s="34" t="s">
        <v>80</v>
      </c>
      <c r="H47" s="39" t="s">
        <v>80</v>
      </c>
      <c r="I47" s="20" t="s">
        <v>84</v>
      </c>
      <c r="J47" s="18" t="s">
        <v>79</v>
      </c>
      <c r="K47" s="24" t="s">
        <v>80</v>
      </c>
    </row>
    <row r="48" spans="1:11" ht="96" customHeight="1" x14ac:dyDescent="0.2">
      <c r="A48" s="23"/>
      <c r="B48" s="18" t="s">
        <v>85</v>
      </c>
      <c r="C48" s="19" t="s">
        <v>86</v>
      </c>
      <c r="D48" s="19" t="s">
        <v>87</v>
      </c>
      <c r="E48" s="20" t="s">
        <v>83</v>
      </c>
      <c r="F48" s="33" t="s">
        <v>77</v>
      </c>
      <c r="G48" s="34" t="s">
        <v>77</v>
      </c>
      <c r="H48" s="39" t="s">
        <v>77</v>
      </c>
      <c r="I48" s="20" t="s">
        <v>88</v>
      </c>
      <c r="J48" s="18" t="s">
        <v>89</v>
      </c>
      <c r="K48" s="24" t="s">
        <v>80</v>
      </c>
    </row>
    <row r="49" spans="1:11" ht="108.75" customHeight="1" x14ac:dyDescent="0.2">
      <c r="A49" s="23"/>
      <c r="B49" s="18" t="s">
        <v>72</v>
      </c>
      <c r="C49" s="19" t="s">
        <v>90</v>
      </c>
      <c r="D49" s="19" t="s">
        <v>91</v>
      </c>
      <c r="E49" s="20" t="s">
        <v>92</v>
      </c>
      <c r="F49" s="33" t="s">
        <v>77</v>
      </c>
      <c r="G49" s="34" t="s">
        <v>77</v>
      </c>
      <c r="H49" s="39" t="s">
        <v>77</v>
      </c>
      <c r="I49" s="20" t="s">
        <v>93</v>
      </c>
      <c r="J49" s="18" t="s">
        <v>94</v>
      </c>
      <c r="K49" s="24" t="s">
        <v>80</v>
      </c>
    </row>
    <row r="50" spans="1:11" ht="133.5" customHeight="1" x14ac:dyDescent="0.2">
      <c r="A50" s="23"/>
      <c r="B50" s="18" t="s">
        <v>72</v>
      </c>
      <c r="C50" s="19" t="s">
        <v>95</v>
      </c>
      <c r="D50" s="19" t="s">
        <v>96</v>
      </c>
      <c r="E50" s="20" t="s">
        <v>75</v>
      </c>
      <c r="F50" s="33" t="s">
        <v>77</v>
      </c>
      <c r="G50" s="34" t="s">
        <v>77</v>
      </c>
      <c r="H50" s="39" t="s">
        <v>77</v>
      </c>
      <c r="I50" s="20" t="s">
        <v>97</v>
      </c>
      <c r="J50" s="18" t="s">
        <v>98</v>
      </c>
      <c r="K50" s="24" t="s">
        <v>80</v>
      </c>
    </row>
    <row r="51" spans="1:11" ht="148.5" customHeight="1" x14ac:dyDescent="0.2">
      <c r="A51" s="23"/>
      <c r="B51" s="18" t="s">
        <v>72</v>
      </c>
      <c r="C51" s="19" t="s">
        <v>99</v>
      </c>
      <c r="D51" s="19" t="s">
        <v>100</v>
      </c>
      <c r="E51" s="20" t="s">
        <v>101</v>
      </c>
      <c r="F51" s="33" t="s">
        <v>77</v>
      </c>
      <c r="G51" s="34" t="s">
        <v>77</v>
      </c>
      <c r="H51" s="39" t="s">
        <v>77</v>
      </c>
      <c r="I51" s="20" t="s">
        <v>102</v>
      </c>
      <c r="J51" s="18" t="s">
        <v>103</v>
      </c>
      <c r="K51" s="24" t="s">
        <v>80</v>
      </c>
    </row>
    <row r="52" spans="1:11" ht="189" customHeight="1" x14ac:dyDescent="0.2">
      <c r="A52" s="23"/>
      <c r="B52" s="18" t="s">
        <v>72</v>
      </c>
      <c r="C52" s="19" t="s">
        <v>104</v>
      </c>
      <c r="D52" s="19" t="s">
        <v>105</v>
      </c>
      <c r="E52" s="20" t="s">
        <v>106</v>
      </c>
      <c r="F52" s="33" t="s">
        <v>77</v>
      </c>
      <c r="G52" s="34" t="s">
        <v>77</v>
      </c>
      <c r="H52" s="39" t="s">
        <v>77</v>
      </c>
      <c r="I52" s="20" t="s">
        <v>107</v>
      </c>
      <c r="J52" s="18" t="s">
        <v>108</v>
      </c>
      <c r="K52" s="24" t="s">
        <v>109</v>
      </c>
    </row>
    <row r="53" spans="1:11" ht="189" customHeight="1" x14ac:dyDescent="0.2">
      <c r="A53" s="23"/>
      <c r="B53" s="18" t="s">
        <v>72</v>
      </c>
      <c r="C53" s="19" t="s">
        <v>110</v>
      </c>
      <c r="D53" s="19" t="s">
        <v>111</v>
      </c>
      <c r="E53" s="20" t="s">
        <v>106</v>
      </c>
      <c r="F53" s="33" t="s">
        <v>77</v>
      </c>
      <c r="G53" s="34" t="s">
        <v>77</v>
      </c>
      <c r="H53" s="39" t="s">
        <v>77</v>
      </c>
      <c r="I53" s="20" t="s">
        <v>112</v>
      </c>
      <c r="J53" s="18" t="s">
        <v>108</v>
      </c>
      <c r="K53" s="24" t="s">
        <v>80</v>
      </c>
    </row>
    <row r="54" spans="1:11" ht="131.25" customHeight="1" x14ac:dyDescent="0.2">
      <c r="A54" s="23"/>
      <c r="B54" s="18" t="s">
        <v>113</v>
      </c>
      <c r="C54" s="19" t="s">
        <v>114</v>
      </c>
      <c r="D54" s="19" t="s">
        <v>115</v>
      </c>
      <c r="E54" s="20" t="s">
        <v>116</v>
      </c>
      <c r="F54" s="33" t="s">
        <v>80</v>
      </c>
      <c r="G54" s="34" t="s">
        <v>77</v>
      </c>
      <c r="H54" s="39" t="s">
        <v>80</v>
      </c>
      <c r="I54" s="20" t="s">
        <v>117</v>
      </c>
      <c r="J54" s="18" t="s">
        <v>118</v>
      </c>
      <c r="K54" s="24" t="s">
        <v>109</v>
      </c>
    </row>
    <row r="55" spans="1:11" ht="184.5" customHeight="1" x14ac:dyDescent="0.2">
      <c r="A55" s="23"/>
      <c r="B55" s="18" t="s">
        <v>119</v>
      </c>
      <c r="C55" s="19" t="s">
        <v>120</v>
      </c>
      <c r="D55" s="19" t="s">
        <v>121</v>
      </c>
      <c r="E55" s="20" t="s">
        <v>122</v>
      </c>
      <c r="F55" s="33" t="s">
        <v>77</v>
      </c>
      <c r="G55" s="34" t="s">
        <v>77</v>
      </c>
      <c r="H55" s="39" t="s">
        <v>77</v>
      </c>
      <c r="I55" s="20" t="s">
        <v>123</v>
      </c>
      <c r="J55" s="18" t="s">
        <v>124</v>
      </c>
      <c r="K55" s="24" t="s">
        <v>80</v>
      </c>
    </row>
    <row r="56" spans="1:11" ht="150.75" customHeight="1" x14ac:dyDescent="0.2">
      <c r="A56" s="23"/>
      <c r="B56" s="18" t="s">
        <v>125</v>
      </c>
      <c r="C56" s="19" t="s">
        <v>126</v>
      </c>
      <c r="D56" s="19" t="s">
        <v>127</v>
      </c>
      <c r="E56" s="20" t="s">
        <v>128</v>
      </c>
      <c r="F56" s="33" t="s">
        <v>77</v>
      </c>
      <c r="G56" s="34" t="s">
        <v>77</v>
      </c>
      <c r="H56" s="39" t="s">
        <v>77</v>
      </c>
      <c r="I56" s="20" t="s">
        <v>129</v>
      </c>
      <c r="J56" s="18" t="s">
        <v>130</v>
      </c>
      <c r="K56" s="24" t="s">
        <v>80</v>
      </c>
    </row>
    <row r="57" spans="1:11" ht="98.25" customHeight="1" x14ac:dyDescent="0.2">
      <c r="A57" s="23"/>
      <c r="B57" s="18" t="s">
        <v>113</v>
      </c>
      <c r="C57" s="19" t="s">
        <v>131</v>
      </c>
      <c r="D57" s="19" t="s">
        <v>132</v>
      </c>
      <c r="E57" s="20" t="s">
        <v>133</v>
      </c>
      <c r="F57" s="33" t="s">
        <v>77</v>
      </c>
      <c r="G57" s="34" t="s">
        <v>77</v>
      </c>
      <c r="H57" s="39" t="s">
        <v>77</v>
      </c>
      <c r="I57" s="20" t="s">
        <v>134</v>
      </c>
      <c r="J57" s="18" t="s">
        <v>135</v>
      </c>
      <c r="K57" s="24" t="s">
        <v>80</v>
      </c>
    </row>
    <row r="58" spans="1:11" ht="168" customHeight="1" x14ac:dyDescent="0.2">
      <c r="A58" s="23"/>
      <c r="B58" s="18" t="s">
        <v>136</v>
      </c>
      <c r="C58" s="19" t="s">
        <v>137</v>
      </c>
      <c r="D58" s="19" t="s">
        <v>138</v>
      </c>
      <c r="E58" s="20" t="s">
        <v>139</v>
      </c>
      <c r="F58" s="33" t="s">
        <v>77</v>
      </c>
      <c r="G58" s="34" t="s">
        <v>77</v>
      </c>
      <c r="H58" s="39" t="s">
        <v>77</v>
      </c>
      <c r="I58" s="20" t="s">
        <v>140</v>
      </c>
      <c r="J58" s="18" t="s">
        <v>141</v>
      </c>
      <c r="K58" s="24" t="s">
        <v>109</v>
      </c>
    </row>
    <row r="59" spans="1:11" ht="147" customHeight="1" x14ac:dyDescent="0.2">
      <c r="A59" s="23"/>
      <c r="B59" s="18" t="s">
        <v>136</v>
      </c>
      <c r="C59" s="19" t="s">
        <v>142</v>
      </c>
      <c r="D59" s="19" t="s">
        <v>143</v>
      </c>
      <c r="E59" s="20" t="s">
        <v>144</v>
      </c>
      <c r="F59" s="33" t="s">
        <v>77</v>
      </c>
      <c r="G59" s="34" t="s">
        <v>80</v>
      </c>
      <c r="H59" s="39" t="s">
        <v>80</v>
      </c>
      <c r="I59" s="20" t="s">
        <v>145</v>
      </c>
      <c r="J59" s="18" t="s">
        <v>146</v>
      </c>
      <c r="K59" s="24" t="s">
        <v>80</v>
      </c>
    </row>
    <row r="60" spans="1:11" ht="123.75" customHeight="1" x14ac:dyDescent="0.2">
      <c r="A60" s="23"/>
      <c r="B60" s="18" t="s">
        <v>147</v>
      </c>
      <c r="C60" s="19" t="s">
        <v>81</v>
      </c>
      <c r="D60" s="19" t="s">
        <v>148</v>
      </c>
      <c r="E60" s="20" t="s">
        <v>149</v>
      </c>
      <c r="F60" s="33" t="s">
        <v>77</v>
      </c>
      <c r="G60" s="34" t="s">
        <v>77</v>
      </c>
      <c r="H60" s="39" t="s">
        <v>77</v>
      </c>
      <c r="I60" s="20" t="s">
        <v>150</v>
      </c>
      <c r="J60" s="53" t="s">
        <v>151</v>
      </c>
      <c r="K60" s="24" t="s">
        <v>80</v>
      </c>
    </row>
    <row r="61" spans="1:11" ht="117" customHeight="1" thickBot="1" x14ac:dyDescent="0.25">
      <c r="A61" s="23"/>
      <c r="B61" s="21" t="s">
        <v>152</v>
      </c>
      <c r="C61" s="22" t="s">
        <v>81</v>
      </c>
      <c r="D61" s="22" t="s">
        <v>153</v>
      </c>
      <c r="E61" s="37" t="s">
        <v>154</v>
      </c>
      <c r="F61" s="40" t="s">
        <v>77</v>
      </c>
      <c r="G61" s="38" t="s">
        <v>77</v>
      </c>
      <c r="H61" s="41" t="s">
        <v>77</v>
      </c>
      <c r="I61" s="37" t="s">
        <v>155</v>
      </c>
      <c r="J61" s="50" t="s">
        <v>156</v>
      </c>
      <c r="K61" s="25" t="s">
        <v>80</v>
      </c>
    </row>
    <row r="62" spans="1:11" ht="99" customHeight="1" thickTop="1" thickBot="1" x14ac:dyDescent="0.25">
      <c r="A62" s="23"/>
      <c r="B62" s="42" t="s">
        <v>72</v>
      </c>
      <c r="C62" s="43" t="s">
        <v>157</v>
      </c>
      <c r="D62" s="43" t="s">
        <v>158</v>
      </c>
      <c r="E62" s="44" t="s">
        <v>159</v>
      </c>
      <c r="F62" s="45" t="s">
        <v>80</v>
      </c>
      <c r="G62" s="46" t="s">
        <v>77</v>
      </c>
      <c r="H62" s="47" t="s">
        <v>80</v>
      </c>
      <c r="I62" s="44" t="s">
        <v>160</v>
      </c>
      <c r="J62" s="42" t="s">
        <v>161</v>
      </c>
      <c r="K62" s="48" t="s">
        <v>109</v>
      </c>
    </row>
    <row r="63" spans="1:11" ht="156.75" customHeight="1" thickTop="1" x14ac:dyDescent="0.2">
      <c r="A63" s="23"/>
      <c r="B63" s="21" t="s">
        <v>162</v>
      </c>
      <c r="C63" s="22" t="s">
        <v>163</v>
      </c>
      <c r="D63" s="22" t="s">
        <v>164</v>
      </c>
      <c r="E63" s="37" t="s">
        <v>163</v>
      </c>
      <c r="F63" s="40" t="s">
        <v>77</v>
      </c>
      <c r="G63" s="38" t="s">
        <v>77</v>
      </c>
      <c r="H63" s="41" t="s">
        <v>77</v>
      </c>
      <c r="I63" s="37" t="s">
        <v>165</v>
      </c>
      <c r="J63" s="21" t="s">
        <v>166</v>
      </c>
      <c r="K63" s="25" t="s">
        <v>80</v>
      </c>
    </row>
    <row r="64" spans="1:11" ht="114.75" x14ac:dyDescent="0.2">
      <c r="A64" s="8"/>
      <c r="B64" s="55" t="s">
        <v>167</v>
      </c>
      <c r="C64" s="55" t="s">
        <v>168</v>
      </c>
      <c r="D64" s="55" t="s">
        <v>169</v>
      </c>
      <c r="E64" s="55" t="s">
        <v>170</v>
      </c>
      <c r="F64" s="56" t="s">
        <v>80</v>
      </c>
      <c r="G64" s="56" t="s">
        <v>76</v>
      </c>
      <c r="H64" s="60" t="s">
        <v>77</v>
      </c>
      <c r="I64" s="55" t="s">
        <v>171</v>
      </c>
      <c r="J64" s="55" t="s">
        <v>172</v>
      </c>
      <c r="K64" s="55" t="s">
        <v>80</v>
      </c>
    </row>
    <row r="65" spans="1:11" ht="165.75" x14ac:dyDescent="0.2">
      <c r="A65" s="8"/>
      <c r="B65" s="55" t="s">
        <v>136</v>
      </c>
      <c r="C65" s="55" t="s">
        <v>168</v>
      </c>
      <c r="D65" s="55" t="s">
        <v>173</v>
      </c>
      <c r="E65" s="55" t="s">
        <v>174</v>
      </c>
      <c r="F65" s="56" t="s">
        <v>80</v>
      </c>
      <c r="G65" s="56" t="s">
        <v>76</v>
      </c>
      <c r="H65" s="60" t="s">
        <v>77</v>
      </c>
      <c r="I65" s="55" t="s">
        <v>175</v>
      </c>
      <c r="J65" s="55" t="s">
        <v>176</v>
      </c>
      <c r="K65" s="55" t="s">
        <v>80</v>
      </c>
    </row>
    <row r="66" spans="1:11" ht="15.75" x14ac:dyDescent="0.25">
      <c r="A66" s="8"/>
      <c r="B66" s="61" t="s">
        <v>177</v>
      </c>
      <c r="C66" t="s">
        <v>178</v>
      </c>
      <c r="H66" s="32"/>
    </row>
    <row r="67" spans="1:11" ht="15.75" x14ac:dyDescent="0.25">
      <c r="A67" s="8"/>
      <c r="B67" s="62"/>
      <c r="C67" t="s">
        <v>179</v>
      </c>
      <c r="H67" s="32"/>
    </row>
    <row r="68" spans="1:11" ht="15.75" x14ac:dyDescent="0.25">
      <c r="A68" s="8"/>
      <c r="B68" s="62"/>
      <c r="H68" s="32"/>
    </row>
    <row r="69" spans="1:11" ht="15.75" hidden="1" x14ac:dyDescent="0.25">
      <c r="A69" s="8"/>
      <c r="B69" s="62"/>
      <c r="H69" s="32"/>
    </row>
    <row r="70" spans="1:11" hidden="1" x14ac:dyDescent="0.2">
      <c r="A70" s="8"/>
    </row>
    <row r="71" spans="1:11" hidden="1" x14ac:dyDescent="0.2">
      <c r="A71" s="8"/>
      <c r="C71" s="63" t="s">
        <v>109</v>
      </c>
      <c r="D71" s="63" t="s">
        <v>80</v>
      </c>
      <c r="E71" s="63" t="s">
        <v>77</v>
      </c>
      <c r="F71" s="63" t="s">
        <v>76</v>
      </c>
    </row>
    <row r="72" spans="1:11" hidden="1" x14ac:dyDescent="0.2">
      <c r="A72" s="8"/>
      <c r="B72" s="62" t="s">
        <v>76</v>
      </c>
      <c r="C72" s="16">
        <v>4</v>
      </c>
      <c r="D72" s="15">
        <v>8</v>
      </c>
      <c r="E72" s="14">
        <v>12</v>
      </c>
      <c r="F72" s="14">
        <v>16</v>
      </c>
    </row>
    <row r="73" spans="1:11" hidden="1" x14ac:dyDescent="0.2">
      <c r="A73" s="8"/>
      <c r="B73" s="62" t="s">
        <v>77</v>
      </c>
      <c r="C73" s="16">
        <v>3</v>
      </c>
      <c r="D73" s="15">
        <v>6</v>
      </c>
      <c r="E73" s="15">
        <v>9</v>
      </c>
      <c r="F73" s="14">
        <v>12</v>
      </c>
    </row>
    <row r="74" spans="1:11" hidden="1" x14ac:dyDescent="0.2">
      <c r="A74" s="8"/>
      <c r="B74" s="62" t="s">
        <v>80</v>
      </c>
      <c r="C74" s="16">
        <v>2</v>
      </c>
      <c r="D74" s="16">
        <v>4</v>
      </c>
      <c r="E74" s="15">
        <v>6</v>
      </c>
      <c r="F74" s="15">
        <v>8</v>
      </c>
    </row>
    <row r="75" spans="1:11" hidden="1" x14ac:dyDescent="0.2">
      <c r="A75" s="8"/>
      <c r="B75" s="62" t="s">
        <v>109</v>
      </c>
      <c r="C75" s="16">
        <v>1</v>
      </c>
      <c r="D75" s="16">
        <v>2</v>
      </c>
      <c r="E75" s="16">
        <v>3</v>
      </c>
      <c r="F75" s="16">
        <v>4</v>
      </c>
    </row>
    <row r="76" spans="1:11" hidden="1" x14ac:dyDescent="0.2">
      <c r="A76" s="8"/>
    </row>
    <row r="77" spans="1:11" hidden="1" x14ac:dyDescent="0.2">
      <c r="A77" s="8"/>
    </row>
    <row r="78" spans="1:11" hidden="1" x14ac:dyDescent="0.2">
      <c r="A78" s="8"/>
    </row>
    <row r="79" spans="1:11" hidden="1" x14ac:dyDescent="0.2">
      <c r="A79" s="8"/>
      <c r="F79" t="s">
        <v>109</v>
      </c>
      <c r="H79" s="13" t="e">
        <f>IF(#REF!="",0,IF(#REF!="Very low",1,IF(#REF!="Low",2,IF(#REF!="Medium",3,IF(#REF!="High",4,F60)))))</f>
        <v>#REF!</v>
      </c>
      <c r="I79" s="13" t="e">
        <f>IF(#REF!="",0,IF(#REF!="Very low",1,IF(#REF!="Low",2,IF(#REF!="Medium",3,IF(#REF!="High",4,G60)))))</f>
        <v>#REF!</v>
      </c>
      <c r="J79" s="17" t="e">
        <f>IF(H79*I79=0,"",IF(H79*I79&gt;0.5,H79*I79))</f>
        <v>#REF!</v>
      </c>
      <c r="K79" t="e">
        <f>IF(J79="","",IF(J79&lt;5, "Low",IF(J79&lt;11,"Medium",IF(J79&gt;11,"High"))))</f>
        <v>#REF!</v>
      </c>
    </row>
    <row r="80" spans="1:11" hidden="1" x14ac:dyDescent="0.2">
      <c r="A80" s="8"/>
      <c r="F80" t="s">
        <v>80</v>
      </c>
      <c r="H80" s="13">
        <f>IF(F60="",0,IF(F60="Very low",1,IF(F60="Low",2,IF(F60="Medium",3,IF(F60="High",4,#REF!)))))</f>
        <v>3</v>
      </c>
      <c r="I80" s="13">
        <f>IF(G60="",0,IF(G60="Very low",1,IF(G60="Low",2,IF(G60="Medium",3,IF(G60="High",4,#REF!)))))</f>
        <v>3</v>
      </c>
      <c r="J80" s="17">
        <f t="shared" ref="J80:J98" si="0">IF(H80*I80=0,"",IF(H80*I80&gt;0.5,H80*I80))</f>
        <v>9</v>
      </c>
      <c r="K80" t="str">
        <f t="shared" ref="K80:K98" si="1">IF(J80="","",IF(J80&lt;5, "Low",IF(J80&lt;11,"Medium",IF(J80&gt;11,"High"))))</f>
        <v>Medium</v>
      </c>
    </row>
    <row r="81" spans="1:11" hidden="1" x14ac:dyDescent="0.2">
      <c r="A81" s="8"/>
      <c r="F81" t="s">
        <v>77</v>
      </c>
      <c r="H81" s="13" t="e">
        <f>IF(#REF!="",0,IF(#REF!="Very low",1,IF(#REF!="Low",2,IF(#REF!="Medium",3,IF(#REF!="High",4,F46)))))</f>
        <v>#REF!</v>
      </c>
      <c r="I81" s="13" t="e">
        <f>IF(#REF!="",0,IF(#REF!="Very low",1,IF(#REF!="Low",2,IF(#REF!="Medium",3,IF(#REF!="High",4,G46)))))</f>
        <v>#REF!</v>
      </c>
      <c r="J81" s="17" t="e">
        <f t="shared" si="0"/>
        <v>#REF!</v>
      </c>
      <c r="K81" t="e">
        <f t="shared" si="1"/>
        <v>#REF!</v>
      </c>
    </row>
    <row r="82" spans="1:11" hidden="1" x14ac:dyDescent="0.2">
      <c r="A82" s="8"/>
      <c r="F82" t="s">
        <v>76</v>
      </c>
      <c r="H82" s="13">
        <f>IF(F46="",0,IF(F46="Very low",1,IF(F46="Low",2,IF(F46="Medium",3,IF(F46="High",4,F47)))))</f>
        <v>4</v>
      </c>
      <c r="I82" s="13">
        <f>IF(G46="",0,IF(G46="Very low",1,IF(G46="Low",2,IF(G46="Medium",3,IF(G46="High",4,G47)))))</f>
        <v>3</v>
      </c>
      <c r="J82" s="17">
        <f t="shared" si="0"/>
        <v>12</v>
      </c>
      <c r="K82" t="str">
        <f t="shared" si="1"/>
        <v>High</v>
      </c>
    </row>
    <row r="83" spans="1:11" hidden="1" x14ac:dyDescent="0.2">
      <c r="A83" s="8"/>
      <c r="H83" s="13">
        <f>IF(F47="",0,IF(F47="Very low",1,IF(F47="Low",2,IF(F47="Medium",3,IF(F47="High",4,#REF!)))))</f>
        <v>3</v>
      </c>
      <c r="I83" s="13">
        <f>IF(G47="",0,IF(G47="Very low",1,IF(G47="Low",2,IF(G47="Medium",3,IF(G47="High",4,#REF!)))))</f>
        <v>2</v>
      </c>
      <c r="J83" s="17">
        <f t="shared" si="0"/>
        <v>6</v>
      </c>
      <c r="K83" t="str">
        <f t="shared" si="1"/>
        <v>Medium</v>
      </c>
    </row>
    <row r="84" spans="1:11" hidden="1" x14ac:dyDescent="0.2">
      <c r="A84" s="8"/>
      <c r="H84" s="13" t="e">
        <f>IF(#REF!="",0,IF(#REF!="Very low",1,IF(#REF!="Low",2,IF(#REF!="Medium",3,IF(#REF!="High",4,F49)))))</f>
        <v>#REF!</v>
      </c>
      <c r="I84" s="13" t="e">
        <f>IF(#REF!="",0,IF(#REF!="Very low",1,IF(#REF!="Low",2,IF(#REF!="Medium",3,IF(#REF!="High",4,G49)))))</f>
        <v>#REF!</v>
      </c>
      <c r="J84" s="17" t="e">
        <f t="shared" si="0"/>
        <v>#REF!</v>
      </c>
      <c r="K84" t="e">
        <f t="shared" si="1"/>
        <v>#REF!</v>
      </c>
    </row>
    <row r="85" spans="1:11" hidden="1" x14ac:dyDescent="0.2">
      <c r="A85" s="8"/>
      <c r="H85" s="13">
        <f>IF(F49="",0,IF(F49="Very low",1,IF(F49="Low",2,IF(F49="Medium",3,IF(F49="High",4,F50)))))</f>
        <v>3</v>
      </c>
      <c r="I85" s="13">
        <f>IF(G49="",0,IF(G49="Very low",1,IF(G49="Low",2,IF(G49="Medium",3,IF(G49="High",4,G50)))))</f>
        <v>3</v>
      </c>
      <c r="J85" s="17">
        <f t="shared" si="0"/>
        <v>9</v>
      </c>
      <c r="K85" t="str">
        <f t="shared" si="1"/>
        <v>Medium</v>
      </c>
    </row>
    <row r="86" spans="1:11" hidden="1" x14ac:dyDescent="0.2">
      <c r="A86" s="8"/>
      <c r="H86" s="13">
        <f>IF(F50="",0,IF(F50="Very low",1,IF(F50="Low",2,IF(F50="Medium",3,IF(F50="High",4,#REF!)))))</f>
        <v>3</v>
      </c>
      <c r="I86" s="13">
        <f>IF(G50="",0,IF(G50="Very low",1,IF(G50="Low",2,IF(G50="Medium",3,IF(G50="High",4,#REF!)))))</f>
        <v>3</v>
      </c>
      <c r="J86" s="17">
        <f t="shared" si="0"/>
        <v>9</v>
      </c>
      <c r="K86" t="str">
        <f t="shared" si="1"/>
        <v>Medium</v>
      </c>
    </row>
    <row r="87" spans="1:11" hidden="1" x14ac:dyDescent="0.2">
      <c r="A87" s="8"/>
      <c r="C87" t="s">
        <v>109</v>
      </c>
      <c r="D87" t="s">
        <v>80</v>
      </c>
      <c r="E87" t="s">
        <v>77</v>
      </c>
      <c r="F87" t="s">
        <v>76</v>
      </c>
      <c r="H87" s="13" t="e">
        <f>IF(#REF!="",0,IF(#REF!="Very low",1,IF(#REF!="Low",2,IF(#REF!="Medium",3,IF(#REF!="High",4,#REF!)))))</f>
        <v>#REF!</v>
      </c>
      <c r="I87" s="13" t="e">
        <f>IF(#REF!="",0,IF(#REF!="Very low",1,IF(#REF!="Low",2,IF(#REF!="Medium",3,IF(#REF!="High",4,#REF!)))))</f>
        <v>#REF!</v>
      </c>
      <c r="J87" s="17" t="e">
        <f t="shared" si="0"/>
        <v>#REF!</v>
      </c>
      <c r="K87" t="e">
        <f t="shared" si="1"/>
        <v>#REF!</v>
      </c>
    </row>
    <row r="88" spans="1:11" hidden="1" x14ac:dyDescent="0.2">
      <c r="A88" s="8"/>
      <c r="B88" t="s">
        <v>109</v>
      </c>
      <c r="C88" s="16">
        <v>1</v>
      </c>
      <c r="D88" s="16">
        <v>2</v>
      </c>
      <c r="E88" s="16">
        <v>3</v>
      </c>
      <c r="F88" s="16">
        <v>4</v>
      </c>
      <c r="H88" s="13" t="e">
        <f>IF(#REF!="",0,IF(#REF!="Very low",1,IF(#REF!="Low",2,IF(#REF!="Medium",3,IF(#REF!="High",4,F52)))))</f>
        <v>#REF!</v>
      </c>
      <c r="I88" s="13" t="e">
        <f>IF(#REF!="",0,IF(#REF!="Very low",1,IF(#REF!="Low",2,IF(#REF!="Medium",3,IF(#REF!="High",4,G52)))))</f>
        <v>#REF!</v>
      </c>
      <c r="J88" s="17" t="e">
        <f t="shared" si="0"/>
        <v>#REF!</v>
      </c>
      <c r="K88" t="e">
        <f t="shared" si="1"/>
        <v>#REF!</v>
      </c>
    </row>
    <row r="89" spans="1:11" hidden="1" x14ac:dyDescent="0.2">
      <c r="A89" s="8"/>
      <c r="B89" t="s">
        <v>80</v>
      </c>
      <c r="C89" s="16">
        <v>2</v>
      </c>
      <c r="D89" s="16">
        <v>4</v>
      </c>
      <c r="E89" s="15">
        <v>6</v>
      </c>
      <c r="F89" s="15">
        <v>8</v>
      </c>
      <c r="H89" s="13">
        <f>IF(F52="",0,IF(F52="Very low",1,IF(F52="Low",2,IF(F52="Medium",3,IF(F52="High",4,#REF!)))))</f>
        <v>3</v>
      </c>
      <c r="I89" s="13">
        <f>IF(G52="",0,IF(G52="Very low",1,IF(G52="Low",2,IF(G52="Medium",3,IF(G52="High",4,#REF!)))))</f>
        <v>3</v>
      </c>
      <c r="J89" s="17">
        <f t="shared" si="0"/>
        <v>9</v>
      </c>
      <c r="K89" t="str">
        <f t="shared" si="1"/>
        <v>Medium</v>
      </c>
    </row>
    <row r="90" spans="1:11" hidden="1" x14ac:dyDescent="0.2">
      <c r="A90" s="8"/>
      <c r="B90" t="s">
        <v>77</v>
      </c>
      <c r="C90" s="16">
        <v>3</v>
      </c>
      <c r="D90" s="15">
        <v>6</v>
      </c>
      <c r="E90" s="15">
        <v>9</v>
      </c>
      <c r="F90" s="14">
        <v>12</v>
      </c>
      <c r="H90" s="13" t="e">
        <f>IF(#REF!="",0,IF(#REF!="Very low",1,IF(#REF!="Low",2,IF(#REF!="Medium",3,IF(#REF!="High",4,#REF!)))))</f>
        <v>#REF!</v>
      </c>
      <c r="I90" s="13" t="e">
        <f>IF(#REF!="",0,IF(#REF!="Very low",1,IF(#REF!="Low",2,IF(#REF!="Medium",3,IF(#REF!="High",4,#REF!)))))</f>
        <v>#REF!</v>
      </c>
      <c r="J90" s="17" t="e">
        <f t="shared" si="0"/>
        <v>#REF!</v>
      </c>
      <c r="K90" t="e">
        <f t="shared" si="1"/>
        <v>#REF!</v>
      </c>
    </row>
    <row r="91" spans="1:11" hidden="1" x14ac:dyDescent="0.2">
      <c r="A91" s="8"/>
      <c r="B91" t="s">
        <v>76</v>
      </c>
      <c r="C91" s="16">
        <v>4</v>
      </c>
      <c r="D91" s="15">
        <v>8</v>
      </c>
      <c r="E91" s="14">
        <v>12</v>
      </c>
      <c r="F91" s="14">
        <v>16</v>
      </c>
      <c r="H91" s="13" t="e">
        <f>IF(#REF!="",0,IF(#REF!="Very low",1,IF(#REF!="Low",2,IF(#REF!="Medium",3,IF(#REF!="High",4,#REF!)))))</f>
        <v>#REF!</v>
      </c>
      <c r="I91" s="13" t="e">
        <f>IF(#REF!="",0,IF(#REF!="Very low",1,IF(#REF!="Low",2,IF(#REF!="Medium",3,IF(#REF!="High",4,#REF!)))))</f>
        <v>#REF!</v>
      </c>
      <c r="J91" s="17" t="e">
        <f t="shared" si="0"/>
        <v>#REF!</v>
      </c>
      <c r="K91" t="e">
        <f t="shared" si="1"/>
        <v>#REF!</v>
      </c>
    </row>
    <row r="92" spans="1:11" hidden="1" x14ac:dyDescent="0.2">
      <c r="A92" s="8"/>
      <c r="H92" s="13" t="e">
        <f>IF(#REF!="",0,IF(#REF!="Very low",1,IF(#REF!="Low",2,IF(#REF!="Medium",3,IF(#REF!="High",4,#REF!)))))</f>
        <v>#REF!</v>
      </c>
      <c r="I92" s="13" t="e">
        <f>IF(#REF!="",0,IF(#REF!="Very low",1,IF(#REF!="Low",2,IF(#REF!="Medium",3,IF(#REF!="High",4,#REF!)))))</f>
        <v>#REF!</v>
      </c>
      <c r="J92" s="17" t="e">
        <f t="shared" si="0"/>
        <v>#REF!</v>
      </c>
      <c r="K92" t="e">
        <f t="shared" si="1"/>
        <v>#REF!</v>
      </c>
    </row>
    <row r="93" spans="1:11" hidden="1" x14ac:dyDescent="0.2">
      <c r="A93" s="8"/>
      <c r="H93" s="13" t="e">
        <f>IF(#REF!="",0,IF(#REF!="Very low",1,IF(#REF!="Low",2,IF(#REF!="Medium",3,IF(#REF!="High",4,#REF!)))))</f>
        <v>#REF!</v>
      </c>
      <c r="I93" s="13" t="e">
        <f>IF(#REF!="",0,IF(#REF!="Very low",1,IF(#REF!="Low",2,IF(#REF!="Medium",3,IF(#REF!="High",4,#REF!)))))</f>
        <v>#REF!</v>
      </c>
      <c r="J93" s="17" t="e">
        <f t="shared" si="0"/>
        <v>#REF!</v>
      </c>
      <c r="K93" t="e">
        <f t="shared" si="1"/>
        <v>#REF!</v>
      </c>
    </row>
    <row r="94" spans="1:11" hidden="1" x14ac:dyDescent="0.2">
      <c r="A94" s="8"/>
      <c r="H94" s="13" t="e">
        <f>IF(#REF!="",0,IF(#REF!="Very low",1,IF(#REF!="Low",2,IF(#REF!="Medium",3,IF(#REF!="High",4,#REF!)))))</f>
        <v>#REF!</v>
      </c>
      <c r="I94" s="13" t="e">
        <f>IF(#REF!="",0,IF(#REF!="Very low",1,IF(#REF!="Low",2,IF(#REF!="Medium",3,IF(#REF!="High",4,#REF!)))))</f>
        <v>#REF!</v>
      </c>
      <c r="J94" s="17" t="e">
        <f t="shared" si="0"/>
        <v>#REF!</v>
      </c>
      <c r="K94" t="e">
        <f t="shared" si="1"/>
        <v>#REF!</v>
      </c>
    </row>
    <row r="95" spans="1:11" hidden="1" x14ac:dyDescent="0.2">
      <c r="A95" s="8"/>
      <c r="H95" s="13" t="e">
        <f>IF(#REF!="",0,IF(#REF!="Very low",1,IF(#REF!="Low",2,IF(#REF!="Medium",3,IF(#REF!="High",4,#REF!)))))</f>
        <v>#REF!</v>
      </c>
      <c r="I95" s="13" t="e">
        <f>IF(#REF!="",0,IF(#REF!="Very low",1,IF(#REF!="Low",2,IF(#REF!="Medium",3,IF(#REF!="High",4,#REF!)))))</f>
        <v>#REF!</v>
      </c>
      <c r="J95" s="17" t="e">
        <f t="shared" si="0"/>
        <v>#REF!</v>
      </c>
      <c r="K95" t="e">
        <f t="shared" si="1"/>
        <v>#REF!</v>
      </c>
    </row>
    <row r="96" spans="1:11" hidden="1" x14ac:dyDescent="0.2">
      <c r="A96" s="8"/>
      <c r="H96" s="13" t="e">
        <f>IF(#REF!="",0,IF(#REF!="Very low",1,IF(#REF!="Low",2,IF(#REF!="Medium",3,IF(#REF!="High",4,#REF!)))))</f>
        <v>#REF!</v>
      </c>
      <c r="I96" s="13" t="e">
        <f>IF(#REF!="",0,IF(#REF!="Very low",1,IF(#REF!="Low",2,IF(#REF!="Medium",3,IF(#REF!="High",4,#REF!)))))</f>
        <v>#REF!</v>
      </c>
      <c r="J96" s="17" t="e">
        <f t="shared" si="0"/>
        <v>#REF!</v>
      </c>
      <c r="K96" t="e">
        <f t="shared" si="1"/>
        <v>#REF!</v>
      </c>
    </row>
    <row r="97" spans="1:11" hidden="1" x14ac:dyDescent="0.2">
      <c r="A97" s="8"/>
      <c r="H97" s="13" t="e">
        <f>IF(#REF!="",0,IF(#REF!="Very low",1,IF(#REF!="Low",2,IF(#REF!="Medium",3,IF(#REF!="High",4,#REF!)))))</f>
        <v>#REF!</v>
      </c>
      <c r="I97" s="13" t="e">
        <f>IF(#REF!="",0,IF(#REF!="Very low",1,IF(#REF!="Low",2,IF(#REF!="Medium",3,IF(#REF!="High",4,#REF!)))))</f>
        <v>#REF!</v>
      </c>
      <c r="J97" s="17" t="e">
        <f t="shared" si="0"/>
        <v>#REF!</v>
      </c>
      <c r="K97" t="e">
        <f t="shared" si="1"/>
        <v>#REF!</v>
      </c>
    </row>
    <row r="98" spans="1:11" hidden="1" x14ac:dyDescent="0.2">
      <c r="A98" s="8"/>
      <c r="H98" s="13" t="e">
        <f>IF(#REF!="",0,IF(#REF!="Very low",1,IF(#REF!="Low",2,IF(#REF!="Medium",3,IF(#REF!="High",4,F64)))))</f>
        <v>#REF!</v>
      </c>
      <c r="I98" s="13" t="e">
        <f>IF(#REF!="",0,IF(#REF!="Very low",1,IF(#REF!="Low",2,IF(#REF!="Medium",3,IF(#REF!="High",4,G64)))))</f>
        <v>#REF!</v>
      </c>
      <c r="J98" s="17" t="e">
        <f t="shared" si="0"/>
        <v>#REF!</v>
      </c>
      <c r="K98" t="e">
        <f t="shared" si="1"/>
        <v>#REF!</v>
      </c>
    </row>
    <row r="99" spans="1:11" hidden="1" x14ac:dyDescent="0.2">
      <c r="A99" s="8"/>
    </row>
    <row r="100" spans="1:11" hidden="1" x14ac:dyDescent="0.2"/>
    <row r="101" spans="1:11" hidden="1" x14ac:dyDescent="0.2"/>
    <row r="102" spans="1:11" hidden="1" x14ac:dyDescent="0.2"/>
    <row r="136" ht="13.5" customHeight="1" x14ac:dyDescent="0.2"/>
  </sheetData>
  <sheetProtection selectLockedCells="1"/>
  <mergeCells count="6">
    <mergeCell ref="D31:J31"/>
    <mergeCell ref="F12:J12"/>
    <mergeCell ref="F4:J4"/>
    <mergeCell ref="F6:J6"/>
    <mergeCell ref="F8:J8"/>
    <mergeCell ref="F10:J10"/>
  </mergeCells>
  <phoneticPr fontId="0" type="noConversion"/>
  <dataValidations count="2">
    <dataValidation type="list" allowBlank="1" showInputMessage="1" showErrorMessage="1" sqref="F46:G52 F54:G63" xr:uid="{00000000-0002-0000-0000-000000000000}">
      <formula1>$F$79:$F$83</formula1>
    </dataValidation>
    <dataValidation type="list" allowBlank="1" showInputMessage="1" showErrorMessage="1" sqref="F53:G53" xr:uid="{00000000-0002-0000-0000-000001000000}">
      <formula1>$F$78:$F$83</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SR2008No3GRA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8264B-50CF-40FF-B0CB-5106BA2361F2}">
  <ds:schemaRefs>
    <ds:schemaRef ds:uri="http://www.w3.org/XML/1998/namespace"/>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10b270c1-eef4-4c01-b2a6-f58cdd2b8ede"/>
    <ds:schemaRef ds:uri="a419be38-4df6-424f-97b0-bdabc0d49042"/>
    <ds:schemaRef ds:uri="662745e8-e224-48e8-a2e3-254862b8c2f5"/>
    <ds:schemaRef ds:uri="http://schemas.microsoft.com/office/2006/metadata/properties"/>
  </ds:schemaRefs>
</ds:datastoreItem>
</file>

<file path=customXml/itemProps2.xml><?xml version="1.0" encoding="utf-8"?>
<ds:datastoreItem xmlns:ds="http://schemas.openxmlformats.org/officeDocument/2006/customXml" ds:itemID="{853BE722-8037-4422-991B-9238F7B8C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31F9A-6891-4FD2-8A9B-C2065352E7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SR2015 No 6</dc:title>
  <dc:subject/>
  <dc:creator/>
  <cp:keywords>LIT 10257</cp:keywords>
  <dc:description>version 1, issued 01/12/2015</dc:description>
  <cp:lastModifiedBy>Spooncer, Aby</cp:lastModifiedBy>
  <cp:revision/>
  <dcterms:created xsi:type="dcterms:W3CDTF">2005-05-04T08:30:35Z</dcterms:created>
  <dcterms:modified xsi:type="dcterms:W3CDTF">2025-01-28T10:59:47Z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-667758392</vt:i4>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ReviewingToolsShownOnce">
    <vt:lpwstr/>
  </property>
  <property fmtid="{D5CDD505-2E9C-101B-9397-08002B2CF9AE}" pid="8" name="ContentTypeId">
    <vt:lpwstr>0x010100FEFE5F54692E514CB2AEA097AE037329</vt:lpwstr>
  </property>
  <property fmtid="{D5CDD505-2E9C-101B-9397-08002B2CF9AE}" pid="9" name="MediaServiceImageTags">
    <vt:lpwstr/>
  </property>
</Properties>
</file>