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filterPrivacy="1"/>
  <xr:revisionPtr revIDLastSave="0" documentId="13_ncr:1_{64CC9EC4-FFB6-4C73-AB29-10F8C595995A}" xr6:coauthVersionLast="36" xr6:coauthVersionMax="36" xr10:uidLastSave="{00000000-0000-0000-0000-000000000000}"/>
  <bookViews>
    <workbookView xWindow="0" yWindow="0" windowWidth="19200" windowHeight="6930" activeTab="1" xr2:uid="{00000000-000D-0000-FFFF-FFFF00000000}"/>
  </bookViews>
  <sheets>
    <sheet name="Time Series" sheetId="8" r:id="rId1"/>
    <sheet name="Graphs" sheetId="7" r:id="rId2"/>
    <sheet name="200624_2" sheetId="2" state="hidden" r:id="rId3"/>
    <sheet name="May" sheetId="1" state="hidden" r:id="rId4"/>
  </sheets>
  <externalReferences>
    <externalReference r:id="rId5"/>
  </externalReferences>
  <definedNames>
    <definedName name="_xlnm.Print_Area" localSheetId="2">'200624_2'!$A$2:$J$27</definedName>
    <definedName name="_xlnm.Print_Area" localSheetId="3">May!$A$1:$F$24</definedName>
    <definedName name="_xlnm.Print_Area" localSheetId="0">'Time Series'!$A$1:$B$22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8" l="1"/>
  <c r="F21" i="8"/>
  <c r="E21" i="8"/>
  <c r="G20" i="8"/>
  <c r="F20" i="8"/>
  <c r="E20" i="8"/>
  <c r="G19" i="8"/>
  <c r="F19" i="8"/>
  <c r="E19" i="8"/>
  <c r="G18" i="8"/>
  <c r="F18" i="8"/>
  <c r="E18" i="8"/>
  <c r="G17" i="8"/>
  <c r="F17" i="8"/>
  <c r="E17" i="8"/>
  <c r="G16" i="8"/>
  <c r="F16" i="8"/>
  <c r="E16" i="8"/>
  <c r="G15" i="8"/>
  <c r="F15" i="8"/>
  <c r="E15" i="8"/>
  <c r="G14" i="8"/>
  <c r="F14" i="8"/>
  <c r="E14" i="8"/>
  <c r="G13" i="8"/>
  <c r="F13" i="8"/>
  <c r="E13" i="8"/>
  <c r="G12" i="8"/>
  <c r="F12" i="8"/>
  <c r="E12" i="8"/>
  <c r="G11" i="8"/>
  <c r="F11" i="8"/>
  <c r="E11" i="8"/>
  <c r="G10" i="8"/>
  <c r="F10" i="8"/>
  <c r="E10" i="8"/>
  <c r="G9" i="8"/>
  <c r="F9" i="8"/>
  <c r="E9" i="8"/>
  <c r="G8" i="8"/>
  <c r="F8" i="8"/>
  <c r="E8" i="8"/>
  <c r="G7" i="8"/>
  <c r="F7" i="8"/>
  <c r="E7" i="8"/>
  <c r="G6" i="8"/>
  <c r="F6" i="8"/>
  <c r="E6" i="8"/>
  <c r="G5" i="8"/>
  <c r="F5" i="8"/>
  <c r="E5" i="8"/>
  <c r="G4" i="8"/>
  <c r="F4" i="8"/>
  <c r="E4" i="8"/>
  <c r="G3" i="8"/>
  <c r="F3" i="8"/>
  <c r="E3" i="8"/>
  <c r="G2" i="8"/>
  <c r="F2" i="8"/>
  <c r="E2" i="8"/>
  <c r="E10" i="1" l="1"/>
  <c r="E9" i="1"/>
  <c r="E19" i="1"/>
  <c r="E18" i="1"/>
  <c r="E12" i="1"/>
  <c r="E17" i="1"/>
  <c r="E20" i="1"/>
  <c r="E4" i="1"/>
  <c r="E22" i="1"/>
  <c r="E14" i="1"/>
  <c r="E6" i="1"/>
  <c r="E21" i="1"/>
  <c r="E13" i="1"/>
  <c r="E5" i="1"/>
  <c r="E23" i="1"/>
  <c r="E15" i="1"/>
  <c r="E7" i="1"/>
  <c r="E11" i="1"/>
  <c r="E8" i="1"/>
  <c r="E16" i="1"/>
  <c r="F4" i="2" l="1"/>
  <c r="F18" i="2" l="1"/>
  <c r="G18" i="2"/>
  <c r="G8" i="2"/>
  <c r="F8" i="2"/>
  <c r="J11" i="2" l="1"/>
  <c r="J5" i="2" l="1"/>
  <c r="J6" i="2"/>
  <c r="J7" i="2"/>
  <c r="J8" i="2"/>
  <c r="J9" i="2"/>
  <c r="J10" i="2"/>
  <c r="J12" i="2"/>
  <c r="J13" i="2"/>
  <c r="J14" i="2"/>
  <c r="J15" i="2"/>
  <c r="J16" i="2"/>
  <c r="J17" i="2"/>
  <c r="J18" i="2"/>
  <c r="J19" i="2"/>
  <c r="J20" i="2"/>
  <c r="J21" i="2"/>
  <c r="J22" i="2"/>
  <c r="J23" i="2"/>
  <c r="J4" i="2"/>
  <c r="F6" i="2" l="1"/>
  <c r="G6" i="2"/>
  <c r="F7" i="2" l="1"/>
  <c r="G7" i="2"/>
  <c r="F9" i="2"/>
  <c r="G9" i="2"/>
  <c r="F10" i="2"/>
  <c r="G10" i="2"/>
  <c r="F12" i="2"/>
  <c r="G12" i="2"/>
  <c r="F13" i="2"/>
  <c r="G13" i="2"/>
  <c r="F14" i="2"/>
  <c r="G14" i="2"/>
  <c r="F15" i="2"/>
  <c r="G15" i="2"/>
  <c r="F16" i="2"/>
  <c r="G16" i="2"/>
  <c r="F17" i="2"/>
  <c r="G17" i="2"/>
  <c r="F19" i="2"/>
  <c r="G19" i="2"/>
  <c r="F20" i="2"/>
  <c r="G20" i="2"/>
  <c r="F21" i="2"/>
  <c r="G21" i="2"/>
  <c r="F22" i="2"/>
  <c r="G22" i="2"/>
  <c r="F23" i="2"/>
  <c r="G23" i="2"/>
  <c r="F5" i="2"/>
  <c r="G5" i="2"/>
  <c r="G4" i="2"/>
  <c r="H21" i="2" l="1"/>
  <c r="H5" i="2"/>
  <c r="H22" i="2"/>
  <c r="I23" i="2" l="1"/>
  <c r="H23" i="2"/>
  <c r="I21" i="2" l="1"/>
  <c r="I4" i="2"/>
  <c r="I22" i="2"/>
  <c r="I5" i="2"/>
  <c r="H18" i="2" l="1"/>
  <c r="H15" i="2"/>
  <c r="H9" i="2"/>
  <c r="H20" i="2"/>
  <c r="H14" i="2"/>
  <c r="H10" i="2"/>
  <c r="H16" i="2"/>
  <c r="H12" i="2"/>
  <c r="H6" i="2"/>
  <c r="H13" i="2"/>
  <c r="H7" i="2"/>
  <c r="H8" i="2"/>
  <c r="H19" i="2"/>
  <c r="H17" i="2"/>
  <c r="H4" i="2"/>
  <c r="I8" i="2"/>
  <c r="I18" i="2"/>
  <c r="I17" i="2"/>
  <c r="I9" i="2" l="1"/>
  <c r="I13" i="2"/>
  <c r="I16" i="2"/>
  <c r="I19" i="2"/>
  <c r="I6" i="2"/>
  <c r="I20" i="2"/>
  <c r="I15" i="2"/>
  <c r="I12" i="2"/>
  <c r="I7" i="2"/>
  <c r="I10" i="2"/>
  <c r="I14" i="2"/>
</calcChain>
</file>

<file path=xl/sharedStrings.xml><?xml version="1.0" encoding="utf-8"?>
<sst xmlns="http://schemas.openxmlformats.org/spreadsheetml/2006/main" count="173" uniqueCount="103">
  <si>
    <t>Departmental HQ</t>
  </si>
  <si>
    <t>Building</t>
  </si>
  <si>
    <t>Home Office</t>
  </si>
  <si>
    <t>2 Marsham Street</t>
  </si>
  <si>
    <t>King Charles Street</t>
  </si>
  <si>
    <t>100 Parliament Street </t>
  </si>
  <si>
    <t>Cabinet Office</t>
  </si>
  <si>
    <t xml:space="preserve">70 Whitehall </t>
  </si>
  <si>
    <t>39 Victoria Street</t>
  </si>
  <si>
    <t>Old Admiralty Building</t>
  </si>
  <si>
    <t>1 Victoria Street</t>
  </si>
  <si>
    <t>Sanctuary Buildings</t>
  </si>
  <si>
    <t>Caxton House</t>
  </si>
  <si>
    <t>100 Parliament Street</t>
  </si>
  <si>
    <t>1 Horse Guards</t>
  </si>
  <si>
    <t>Great Minster House</t>
  </si>
  <si>
    <t>MOD Main Building</t>
  </si>
  <si>
    <t>102 Petty France</t>
  </si>
  <si>
    <t>Dover House</t>
  </si>
  <si>
    <t>Gwydyr House</t>
  </si>
  <si>
    <t>Northern Ireland Office</t>
  </si>
  <si>
    <t>1 HG/Erskine House</t>
  </si>
  <si>
    <t>Ministry of Defence</t>
  </si>
  <si>
    <t>Ministry of Justice</t>
  </si>
  <si>
    <t>Department for Education</t>
  </si>
  <si>
    <t>Department for Environment, Food and Rural Affairs</t>
  </si>
  <si>
    <t>Office of the Secretary of State for Wales</t>
  </si>
  <si>
    <t>Office of the Secretary of State for Scotland</t>
  </si>
  <si>
    <t>Department for Levelling Up, Housing and Communities</t>
  </si>
  <si>
    <t>Department for Work and Pensions</t>
  </si>
  <si>
    <t>HM Treasury</t>
  </si>
  <si>
    <t>HM Revenue and Customs</t>
  </si>
  <si>
    <t>Department of Health and Social Care</t>
  </si>
  <si>
    <t>Department for Transport</t>
  </si>
  <si>
    <t>Pre-Covid Estimated Average Daily Occupancy</t>
  </si>
  <si>
    <t>Factors impacting on attendance and steps planned to increase attendance (where daily average staff in the workplace is less than 50%)</t>
  </si>
  <si>
    <t>100% (2,010)</t>
  </si>
  <si>
    <t>100% (3,031)</t>
  </si>
  <si>
    <t>100% (801)</t>
  </si>
  <si>
    <t>100% (900)</t>
  </si>
  <si>
    <t>100% (866)</t>
  </si>
  <si>
    <t>100% (2,499)</t>
  </si>
  <si>
    <t>60% - 70%</t>
  </si>
  <si>
    <t>100% (950)</t>
  </si>
  <si>
    <t>100% (2,253)</t>
  </si>
  <si>
    <t>Data not collected</t>
  </si>
  <si>
    <t>100% (757)</t>
  </si>
  <si>
    <t>100% (607)</t>
  </si>
  <si>
    <t>100% (1,325)</t>
  </si>
  <si>
    <t>100% (1,800)</t>
  </si>
  <si>
    <t>100% (1,236)</t>
  </si>
  <si>
    <t>100% (1,145)</t>
  </si>
  <si>
    <t>100% (1,170)</t>
  </si>
  <si>
    <t>130% (3,216)</t>
  </si>
  <si>
    <t>130% (3,596)</t>
  </si>
  <si>
    <t>100% (2,123)</t>
  </si>
  <si>
    <t>100% (33)</t>
  </si>
  <si>
    <t>100% (25)</t>
  </si>
  <si>
    <t>84% (30)</t>
  </si>
  <si>
    <t>100% (142)</t>
  </si>
  <si>
    <t>100% (121)</t>
  </si>
  <si>
    <t>Foreign, Commonwealth &amp; Development Office</t>
  </si>
  <si>
    <t>Pre-Covid Daily Capacity
(total safe occupancy)</t>
  </si>
  <si>
    <t>Current Daily Capacity
(total safe occupancy post step-4)</t>
  </si>
  <si>
    <t>Daily average staff in the workplace
(% of staff in office of current daily capacity)</t>
  </si>
  <si>
    <t>Daily average staff in the workplace
(no of staff in office of current daily capacity)</t>
  </si>
  <si>
    <t>70 Whitehall</t>
  </si>
  <si>
    <t>100% (999)</t>
  </si>
  <si>
    <t>100% (1,978)</t>
  </si>
  <si>
    <t xml:space="preserve"> </t>
  </si>
  <si>
    <t>100% (1,023)</t>
  </si>
  <si>
    <t>Department for Science, Innovation and Technology</t>
  </si>
  <si>
    <t>Department for Energy Security and Net Zero</t>
  </si>
  <si>
    <t>Department for Business and Trade</t>
  </si>
  <si>
    <t>3-8 Whitehall Place/55 Whitehall</t>
  </si>
  <si>
    <t>n/a</t>
  </si>
  <si>
    <t>Department for Culture, Media and Sport</t>
  </si>
  <si>
    <t>Direction of daily average staff in the workplace (% point change and direction)</t>
  </si>
  <si>
    <t>100% (1,043)</t>
  </si>
  <si>
    <t>100% (415)</t>
  </si>
  <si>
    <t>100% (30)</t>
  </si>
  <si>
    <t>100% (858)</t>
  </si>
  <si>
    <t>no data</t>
  </si>
  <si>
    <t>-</t>
  </si>
  <si>
    <r>
      <t>no data</t>
    </r>
    <r>
      <rPr>
        <vertAlign val="superscript"/>
        <sz val="14"/>
        <color theme="1"/>
        <rFont val="Arial"/>
        <family val="2"/>
      </rPr>
      <t>1</t>
    </r>
  </si>
  <si>
    <r>
      <t>Department for Science, Innovation and Technology</t>
    </r>
    <r>
      <rPr>
        <vertAlign val="superscript"/>
        <sz val="12"/>
        <color rgb="FF000000"/>
        <rFont val="Arial"/>
        <family val="2"/>
      </rPr>
      <t>1</t>
    </r>
  </si>
  <si>
    <t>100% (360)</t>
  </si>
  <si>
    <t>100% (1,376)</t>
  </si>
  <si>
    <t>100% (2,588)</t>
  </si>
  <si>
    <r>
      <rPr>
        <i/>
        <vertAlign val="superscript"/>
        <sz val="10"/>
        <color rgb="FF000000"/>
        <rFont val="Arial"/>
        <family val="2"/>
      </rPr>
      <t xml:space="preserve">1. </t>
    </r>
    <r>
      <rPr>
        <i/>
        <sz val="10"/>
        <color rgb="FF000000"/>
        <rFont val="Arial"/>
        <family val="2"/>
      </rPr>
      <t>DSIT are unable to provide data until they transfer into their new HQ 22-26 WH which is now due to happen in June.</t>
    </r>
  </si>
  <si>
    <r>
      <rPr>
        <i/>
        <vertAlign val="superscript"/>
        <sz val="9"/>
        <color rgb="FF000000"/>
        <rFont val="Arial"/>
        <family val="2"/>
      </rPr>
      <t>1.</t>
    </r>
    <r>
      <rPr>
        <i/>
        <sz val="9"/>
        <color rgb="FF000000"/>
        <rFont val="Arial"/>
        <family val="2"/>
      </rPr>
      <t xml:space="preserve"> DSIT will be unable to provide data until they transfer into their new HQ 22-26WH which is now due to happen in June. </t>
    </r>
  </si>
  <si>
    <t>100% (920)</t>
  </si>
  <si>
    <t>100% (852)</t>
  </si>
  <si>
    <t>wc 6th May</t>
  </si>
  <si>
    <t>w/c 13th May</t>
  </si>
  <si>
    <t>w/c 20th May</t>
  </si>
  <si>
    <t>w/c 27th May</t>
  </si>
  <si>
    <t>100% (827)</t>
  </si>
  <si>
    <t>Daily average staff working in the HQ Building - May 2024</t>
  </si>
  <si>
    <t>Workplace statistics - w/c 20th May 2024</t>
  </si>
  <si>
    <t>Ministry of Housing, Communities and Local Government</t>
  </si>
  <si>
    <r>
      <t>Office of the Secretary of State for Wales</t>
    </r>
    <r>
      <rPr>
        <vertAlign val="superscript"/>
        <sz val="12"/>
        <color rgb="FF000000"/>
        <rFont val="Arial"/>
        <family val="2"/>
      </rPr>
      <t>1</t>
    </r>
  </si>
  <si>
    <t>1.  Data is not available. August/September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</si>
</sst>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rgb="FF000000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b/>
      <sz val="18"/>
      <color theme="1"/>
      <name val="Calibri"/>
      <family val="2"/>
      <scheme val="minor"/>
    </font>
    <font>
      <sz val="14"/>
      <name val="Arial"/>
      <family val="2"/>
    </font>
    <font>
      <sz val="14"/>
      <color theme="0"/>
      <name val="Arial"/>
      <family val="2"/>
    </font>
    <font>
      <vertAlign val="superscript"/>
      <sz val="12"/>
      <color rgb="FF000000"/>
      <name val="Arial"/>
      <family val="2"/>
    </font>
    <font>
      <i/>
      <sz val="8"/>
      <color rgb="FF000000"/>
      <name val="Arial"/>
      <family val="2"/>
    </font>
    <font>
      <vertAlign val="superscript"/>
      <sz val="14"/>
      <color theme="1"/>
      <name val="Arial"/>
      <family val="2"/>
    </font>
    <font>
      <i/>
      <sz val="10"/>
      <color rgb="FF000000"/>
      <name val="Arial"/>
      <family val="2"/>
    </font>
    <font>
      <i/>
      <vertAlign val="superscript"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i/>
      <sz val="9"/>
      <color rgb="FF000000"/>
      <name val="Arial"/>
      <family val="2"/>
    </font>
    <font>
      <i/>
      <vertAlign val="superscript"/>
      <sz val="9"/>
      <color rgb="FF000000"/>
      <name val="Arial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i/>
      <sz val="10"/>
      <color theme="1"/>
      <name val="Arial"/>
      <family val="2"/>
    </font>
    <font>
      <sz val="11"/>
      <name val="Calibri"/>
      <family val="2"/>
    </font>
    <font>
      <i/>
      <sz val="8"/>
      <color theme="1"/>
      <name val="Arial"/>
      <family val="2"/>
    </font>
    <font>
      <i/>
      <vertAlign val="superscript"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EEAF6"/>
        <bgColor rgb="FFDEEAF6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5" fillId="0" borderId="0"/>
    <xf numFmtId="0" fontId="27" fillId="0" borderId="0"/>
  </cellStyleXfs>
  <cellXfs count="65">
    <xf numFmtId="0" fontId="0" fillId="0" borderId="0" xfId="0"/>
    <xf numFmtId="0" fontId="3" fillId="0" borderId="1" xfId="0" applyFont="1" applyFill="1" applyBorder="1" applyAlignment="1">
      <alignment vertical="center" wrapText="1"/>
    </xf>
    <xf numFmtId="0" fontId="6" fillId="0" borderId="0" xfId="0" applyFont="1" applyAlignment="1">
      <alignment horizontal="center"/>
    </xf>
    <xf numFmtId="9" fontId="5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9" fontId="10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" fontId="13" fillId="0" borderId="1" xfId="1" applyNumberFormat="1" applyFont="1" applyFill="1" applyBorder="1" applyAlignment="1">
      <alignment horizontal="center" vertical="center" wrapText="1"/>
    </xf>
    <xf numFmtId="9" fontId="13" fillId="0" borderId="1" xfId="1" applyFont="1" applyFill="1" applyBorder="1" applyAlignment="1">
      <alignment horizontal="center" vertical="center" wrapText="1"/>
    </xf>
    <xf numFmtId="9" fontId="6" fillId="0" borderId="0" xfId="0" applyNumberFormat="1" applyFont="1"/>
    <xf numFmtId="0" fontId="8" fillId="2" borderId="1" xfId="0" applyFont="1" applyFill="1" applyBorder="1" applyAlignment="1">
      <alignment horizontal="center" vertical="center" wrapText="1"/>
    </xf>
    <xf numFmtId="9" fontId="14" fillId="0" borderId="1" xfId="1" applyFont="1" applyFill="1" applyBorder="1" applyAlignment="1">
      <alignment horizontal="center" vertical="center" wrapText="1"/>
    </xf>
    <xf numFmtId="9" fontId="3" fillId="0" borderId="1" xfId="1" applyFont="1" applyFill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Fill="1" applyBorder="1" applyAlignment="1">
      <alignment horizontal="left" vertical="center" wrapText="1"/>
    </xf>
    <xf numFmtId="9" fontId="3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20" fillId="0" borderId="0" xfId="0" applyFont="1" applyBorder="1" applyAlignment="1">
      <alignment wrapText="1"/>
    </xf>
    <xf numFmtId="0" fontId="0" fillId="0" borderId="0" xfId="0" applyAlignment="1">
      <alignment vertical="top" wrapText="1"/>
    </xf>
    <xf numFmtId="9" fontId="10" fillId="0" borderId="1" xfId="0" applyNumberFormat="1" applyFont="1" applyFill="1" applyBorder="1" applyAlignment="1">
      <alignment horizontal="center" vertical="center" wrapText="1"/>
    </xf>
    <xf numFmtId="9" fontId="14" fillId="0" borderId="1" xfId="1" applyFont="1" applyFill="1" applyBorder="1" applyAlignment="1">
      <alignment horizontal="center" vertical="center" wrapText="1"/>
    </xf>
    <xf numFmtId="0" fontId="21" fillId="0" borderId="0" xfId="0" applyFont="1"/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9" fontId="14" fillId="0" borderId="1" xfId="1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left" vertical="center" wrapText="1"/>
    </xf>
    <xf numFmtId="9" fontId="0" fillId="0" borderId="0" xfId="1" applyFont="1"/>
    <xf numFmtId="0" fontId="5" fillId="0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9" fontId="3" fillId="3" borderId="1" xfId="1" applyFont="1" applyFill="1" applyBorder="1" applyAlignment="1">
      <alignment horizontal="center" vertical="center" wrapText="1"/>
    </xf>
    <xf numFmtId="17" fontId="2" fillId="3" borderId="1" xfId="0" applyNumberFormat="1" applyFont="1" applyFill="1" applyBorder="1" applyAlignment="1">
      <alignment horizontal="center" vertical="center" wrapText="1"/>
    </xf>
    <xf numFmtId="9" fontId="5" fillId="0" borderId="5" xfId="0" applyNumberFormat="1" applyFont="1" applyBorder="1" applyAlignment="1">
      <alignment horizontal="center" vertical="center" wrapText="1"/>
    </xf>
    <xf numFmtId="9" fontId="3" fillId="4" borderId="5" xfId="0" applyNumberFormat="1" applyFont="1" applyFill="1" applyBorder="1" applyAlignment="1">
      <alignment horizontal="center" vertical="center" wrapText="1"/>
    </xf>
    <xf numFmtId="9" fontId="5" fillId="2" borderId="5" xfId="0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18" fillId="0" borderId="0" xfId="0" applyFont="1" applyFill="1" applyBorder="1" applyAlignment="1">
      <alignment vertical="center" wrapText="1"/>
    </xf>
    <xf numFmtId="0" fontId="20" fillId="0" borderId="0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4" fillId="0" borderId="0" xfId="0" applyFont="1" applyAlignment="1">
      <alignment wrapText="1"/>
    </xf>
    <xf numFmtId="0" fontId="21" fillId="0" borderId="0" xfId="0" applyFont="1" applyAlignment="1">
      <alignment horizontal="left"/>
    </xf>
  </cellXfs>
  <cellStyles count="4">
    <cellStyle name="Normal" xfId="0" builtinId="0"/>
    <cellStyle name="Normal 2" xfId="2" xr:uid="{00000000-0005-0000-0000-00002F000000}"/>
    <cellStyle name="Normal 3" xfId="3" xr:uid="{00000000-0005-0000-0000-000030000000}"/>
    <cellStyle name="Percent" xfId="1" builtinId="5"/>
  </cellStyles>
  <dxfs count="1">
    <dxf>
      <font>
        <color theme="0"/>
      </font>
      <fill>
        <patternFill patternType="solid">
          <fgColor rgb="FFC00000"/>
          <bgColor rgb="FFC00000"/>
        </patternFill>
      </fill>
    </dxf>
  </dxfs>
  <tableStyles count="0" defaultTableStyle="TableStyleMedium2" defaultPivotStyle="PivotStyleLight16"/>
  <colors>
    <mruColors>
      <color rgb="FFFFF8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Foreign &amp; Commonweath Development Office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'Time Series'!$A$12</c:f>
              <c:strCache>
                <c:ptCount val="1"/>
                <c:pt idx="0">
                  <c:v>Foreign, Commonwealth &amp; Development Office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'Time Series'!$B$1:$J$1</c:f>
              <c:numCache>
                <c:formatCode>mmm\-yy</c:formatCode>
                <c:ptCount val="9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</c:numCache>
            </c:numRef>
          </c:cat>
          <c:val>
            <c:numRef>
              <c:f>'Time Series'!$B$12:$J$12</c:f>
              <c:numCache>
                <c:formatCode>0%</c:formatCode>
                <c:ptCount val="9"/>
                <c:pt idx="0">
                  <c:v>0.71</c:v>
                </c:pt>
                <c:pt idx="1">
                  <c:v>0.56999999999999995</c:v>
                </c:pt>
                <c:pt idx="2">
                  <c:v>0.66</c:v>
                </c:pt>
                <c:pt idx="3">
                  <c:v>0.75</c:v>
                </c:pt>
                <c:pt idx="4">
                  <c:v>0.72</c:v>
                </c:pt>
                <c:pt idx="5">
                  <c:v>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AD-4781-94D9-D816E38A4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59848"/>
        <c:axId val="45756896"/>
      </c:lineChart>
      <c:dateAx>
        <c:axId val="4575984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756896"/>
        <c:crosses val="autoZero"/>
        <c:auto val="1"/>
        <c:lblOffset val="100"/>
        <c:baseTimeUnit val="months"/>
      </c:dateAx>
      <c:valAx>
        <c:axId val="4575689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759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Department</a:t>
            </a:r>
            <a:r>
              <a:rPr lang="en-US" baseline="0">
                <a:solidFill>
                  <a:schemeClr val="tx1"/>
                </a:solidFill>
              </a:rPr>
              <a:t> for Environment Food &amp; Rural Affairs</a:t>
            </a:r>
            <a:endParaRPr lang="en-US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'Time Series'!$A$7</c:f>
              <c:strCache>
                <c:ptCount val="1"/>
                <c:pt idx="0">
                  <c:v>Department for Environment, Food and Rural Affairs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'Time Series'!$B$1:$J$1</c:f>
              <c:numCache>
                <c:formatCode>mmm\-yy</c:formatCode>
                <c:ptCount val="9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</c:numCache>
            </c:numRef>
          </c:cat>
          <c:val>
            <c:numRef>
              <c:f>'Time Series'!$B$7:$J$7</c:f>
              <c:numCache>
                <c:formatCode>0%</c:formatCode>
                <c:ptCount val="9"/>
                <c:pt idx="0">
                  <c:v>0.76</c:v>
                </c:pt>
                <c:pt idx="1">
                  <c:v>0.66</c:v>
                </c:pt>
                <c:pt idx="2">
                  <c:v>0.77</c:v>
                </c:pt>
                <c:pt idx="3">
                  <c:v>0.76</c:v>
                </c:pt>
                <c:pt idx="4">
                  <c:v>0.74</c:v>
                </c:pt>
                <c:pt idx="5">
                  <c:v>0.46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80-4587-88AA-887A42158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150200"/>
        <c:axId val="581146264"/>
      </c:lineChart>
      <c:dateAx>
        <c:axId val="5811502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1146264"/>
        <c:crosses val="autoZero"/>
        <c:auto val="1"/>
        <c:lblOffset val="100"/>
        <c:baseTimeUnit val="months"/>
      </c:dateAx>
      <c:valAx>
        <c:axId val="58114626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1150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Ministry of Housing, Communities and Local Government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'Time Series'!$A$17</c:f>
              <c:strCache>
                <c:ptCount val="1"/>
                <c:pt idx="0">
                  <c:v>Ministry of Housing, Communities and Local Government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'Time Series'!$B$1:$J$1</c:f>
              <c:numCache>
                <c:formatCode>mmm\-yy</c:formatCode>
                <c:ptCount val="9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</c:numCache>
            </c:numRef>
          </c:cat>
          <c:val>
            <c:numRef>
              <c:f>'Time Series'!$B$17:$J$17</c:f>
              <c:numCache>
                <c:formatCode>0%</c:formatCode>
                <c:ptCount val="9"/>
                <c:pt idx="0">
                  <c:v>0.74</c:v>
                </c:pt>
                <c:pt idx="1">
                  <c:v>0.6</c:v>
                </c:pt>
                <c:pt idx="2">
                  <c:v>0.7</c:v>
                </c:pt>
                <c:pt idx="3">
                  <c:v>0.73</c:v>
                </c:pt>
                <c:pt idx="4">
                  <c:v>0.79</c:v>
                </c:pt>
                <c:pt idx="5">
                  <c:v>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D3-4C66-BD64-F66FB78DF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9628624"/>
        <c:axId val="590462040"/>
      </c:lineChart>
      <c:dateAx>
        <c:axId val="57962862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0462040"/>
        <c:crosses val="autoZero"/>
        <c:auto val="1"/>
        <c:lblOffset val="100"/>
        <c:baseTimeUnit val="months"/>
      </c:dateAx>
      <c:valAx>
        <c:axId val="5904620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9628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Ministry of Defence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'Time Series'!$A$16</c:f>
              <c:strCache>
                <c:ptCount val="1"/>
                <c:pt idx="0">
                  <c:v>Ministry of Defence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'Time Series'!$B$1:$J$1</c:f>
              <c:numCache>
                <c:formatCode>mmm\-yy</c:formatCode>
                <c:ptCount val="9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</c:numCache>
            </c:numRef>
          </c:cat>
          <c:val>
            <c:numRef>
              <c:f>'Time Series'!$B$16:$J$16</c:f>
              <c:numCache>
                <c:formatCode>0%</c:formatCode>
                <c:ptCount val="9"/>
                <c:pt idx="0">
                  <c:v>0.85</c:v>
                </c:pt>
                <c:pt idx="1">
                  <c:v>0.77</c:v>
                </c:pt>
                <c:pt idx="2">
                  <c:v>0.9</c:v>
                </c:pt>
                <c:pt idx="3">
                  <c:v>0.91</c:v>
                </c:pt>
                <c:pt idx="4">
                  <c:v>0.94</c:v>
                </c:pt>
                <c:pt idx="5">
                  <c:v>0.69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DE-4158-A040-6AC8869FC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034616"/>
        <c:axId val="581037240"/>
      </c:lineChart>
      <c:dateAx>
        <c:axId val="58103461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1037240"/>
        <c:crosses val="autoZero"/>
        <c:auto val="1"/>
        <c:lblOffset val="100"/>
        <c:baseTimeUnit val="months"/>
      </c:dateAx>
      <c:valAx>
        <c:axId val="5810372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1034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Ministry</a:t>
            </a:r>
            <a:r>
              <a:rPr lang="en-US" baseline="0">
                <a:solidFill>
                  <a:schemeClr val="tx1"/>
                </a:solidFill>
              </a:rPr>
              <a:t> of Justice</a:t>
            </a:r>
            <a:endParaRPr lang="en-US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'Time Series'!$A$18</c:f>
              <c:strCache>
                <c:ptCount val="1"/>
                <c:pt idx="0">
                  <c:v>Ministry of Justice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'Time Series'!$B$1:$J$1</c:f>
              <c:numCache>
                <c:formatCode>mmm\-yy</c:formatCode>
                <c:ptCount val="9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</c:numCache>
            </c:numRef>
          </c:cat>
          <c:val>
            <c:numRef>
              <c:f>'Time Series'!$B$18:$J$18</c:f>
              <c:numCache>
                <c:formatCode>0%</c:formatCode>
                <c:ptCount val="9"/>
                <c:pt idx="0">
                  <c:v>0.82</c:v>
                </c:pt>
                <c:pt idx="1">
                  <c:v>0.59</c:v>
                </c:pt>
                <c:pt idx="2">
                  <c:v>0.56999999999999995</c:v>
                </c:pt>
                <c:pt idx="3">
                  <c:v>0.62</c:v>
                </c:pt>
                <c:pt idx="4">
                  <c:v>0.68</c:v>
                </c:pt>
                <c:pt idx="5">
                  <c:v>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AC-45CD-9576-F7BEC1110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064568"/>
        <c:axId val="266064896"/>
      </c:lineChart>
      <c:dateAx>
        <c:axId val="26606456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6064896"/>
        <c:crosses val="autoZero"/>
        <c:auto val="1"/>
        <c:lblOffset val="100"/>
        <c:baseTimeUnit val="months"/>
      </c:dateAx>
      <c:valAx>
        <c:axId val="26606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6064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'Time Series'!$A$15</c:f>
              <c:strCache>
                <c:ptCount val="1"/>
                <c:pt idx="0">
                  <c:v>Home Office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'Time Series'!$B$1:$J$1</c:f>
              <c:numCache>
                <c:formatCode>mmm\-yy</c:formatCode>
                <c:ptCount val="9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</c:numCache>
            </c:numRef>
          </c:cat>
          <c:val>
            <c:numRef>
              <c:f>'Time Series'!$B$15:$J$15</c:f>
              <c:numCache>
                <c:formatCode>0%</c:formatCode>
                <c:ptCount val="9"/>
                <c:pt idx="0">
                  <c:v>0.79</c:v>
                </c:pt>
                <c:pt idx="1">
                  <c:v>0.72</c:v>
                </c:pt>
                <c:pt idx="2">
                  <c:v>0.76</c:v>
                </c:pt>
                <c:pt idx="3">
                  <c:v>0.74</c:v>
                </c:pt>
                <c:pt idx="4">
                  <c:v>0.74</c:v>
                </c:pt>
                <c:pt idx="5">
                  <c:v>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E0-4767-B38C-61B13FFDA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61096"/>
        <c:axId val="707460112"/>
      </c:lineChart>
      <c:dateAx>
        <c:axId val="7074610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460112"/>
        <c:crosses val="autoZero"/>
        <c:auto val="1"/>
        <c:lblOffset val="100"/>
        <c:baseTimeUnit val="months"/>
      </c:dateAx>
      <c:valAx>
        <c:axId val="70746011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461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Office of the Secretary of State for Wales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'Time Series'!$A$21</c:f>
              <c:strCache>
                <c:ptCount val="1"/>
                <c:pt idx="0">
                  <c:v>Office of the Secretary of State for Wales1</c:v>
                </c:pt>
              </c:strCache>
            </c:strRef>
          </c:tx>
          <c:spPr>
            <a:ln w="28575" cap="rnd">
              <a:solidFill>
                <a:schemeClr val="accent1">
                  <a:alpha val="97000"/>
                </a:schemeClr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diamond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86DC-44EA-B85D-23C821CD689A}"/>
              </c:ext>
            </c:extLst>
          </c:dPt>
          <c:dPt>
            <c:idx val="1"/>
            <c:marker>
              <c:symbol val="diamond"/>
              <c:size val="5"/>
              <c:spPr>
                <a:solidFill>
                  <a:schemeClr val="bg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86DC-44EA-B85D-23C821CD689A}"/>
              </c:ext>
            </c:extLst>
          </c:dPt>
          <c:dPt>
            <c:idx val="2"/>
            <c:marker>
              <c:symbol val="diamond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86DC-44EA-B85D-23C821CD689A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DC-44EA-B85D-23C821CD689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DC-44EA-B85D-23C821CD68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'Time Series'!$B$1:$J$1</c:f>
              <c:numCache>
                <c:formatCode>mmm\-yy</c:formatCode>
                <c:ptCount val="9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</c:numCache>
            </c:numRef>
          </c:cat>
          <c:val>
            <c:numRef>
              <c:f>'Time Series'!$B$21:$J$21</c:f>
              <c:numCache>
                <c:formatCode>0%</c:formatCode>
                <c:ptCount val="9"/>
                <c:pt idx="0">
                  <c:v>0.62</c:v>
                </c:pt>
                <c:pt idx="3">
                  <c:v>0.66</c:v>
                </c:pt>
                <c:pt idx="4">
                  <c:v>0.76</c:v>
                </c:pt>
                <c:pt idx="5">
                  <c:v>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9E-4FC5-A469-AAEACA7F5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2448312"/>
        <c:axId val="702450280"/>
      </c:lineChart>
      <c:dateAx>
        <c:axId val="70244831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2450280"/>
        <c:crosses val="autoZero"/>
        <c:auto val="1"/>
        <c:lblOffset val="100"/>
        <c:baseTimeUnit val="months"/>
      </c:dateAx>
      <c:valAx>
        <c:axId val="70245028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2448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'Time Series'!$A$10</c:f>
              <c:strCache>
                <c:ptCount val="1"/>
                <c:pt idx="0">
                  <c:v>Department for Work and Pensions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'Time Series'!$B$1:$J$1</c:f>
              <c:numCache>
                <c:formatCode>mmm\-yy</c:formatCode>
                <c:ptCount val="9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</c:numCache>
            </c:numRef>
          </c:cat>
          <c:val>
            <c:numRef>
              <c:f>'Time Series'!$B$10:$J$10</c:f>
              <c:numCache>
                <c:formatCode>0%</c:formatCode>
                <c:ptCount val="9"/>
                <c:pt idx="0">
                  <c:v>0.61</c:v>
                </c:pt>
                <c:pt idx="1">
                  <c:v>0.52</c:v>
                </c:pt>
                <c:pt idx="2">
                  <c:v>0.62</c:v>
                </c:pt>
                <c:pt idx="3">
                  <c:v>0.66</c:v>
                </c:pt>
                <c:pt idx="4">
                  <c:v>0.57999999999999996</c:v>
                </c:pt>
                <c:pt idx="5">
                  <c:v>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98-4450-880B-BDF211C03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9631904"/>
        <c:axId val="579632232"/>
      </c:lineChart>
      <c:dateAx>
        <c:axId val="57963190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9632232"/>
        <c:crosses val="autoZero"/>
        <c:auto val="1"/>
        <c:lblOffset val="100"/>
        <c:baseTimeUnit val="months"/>
      </c:dateAx>
      <c:valAx>
        <c:axId val="5796322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9631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Department</a:t>
            </a:r>
            <a:r>
              <a:rPr lang="en-GB" baseline="0"/>
              <a:t> for Science, Innovation and Technology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'Time Series'!$A$8</c:f>
              <c:strCache>
                <c:ptCount val="1"/>
                <c:pt idx="0">
                  <c:v>Department for Science, Innovation and Technology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'Time Series'!$B$1:$J$1</c:f>
              <c:numCache>
                <c:formatCode>mmm\-yy</c:formatCode>
                <c:ptCount val="9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</c:numCache>
            </c:numRef>
          </c:cat>
          <c:val>
            <c:numRef>
              <c:f>'Time Series'!$B$8:$J$8</c:f>
              <c:numCache>
                <c:formatCode>0%</c:formatCode>
                <c:ptCount val="9"/>
                <c:pt idx="0">
                  <c:v>0.81</c:v>
                </c:pt>
                <c:pt idx="1">
                  <c:v>0.71</c:v>
                </c:pt>
                <c:pt idx="2">
                  <c:v>0.87</c:v>
                </c:pt>
                <c:pt idx="3">
                  <c:v>0.85</c:v>
                </c:pt>
                <c:pt idx="4">
                  <c:v>0.82</c:v>
                </c:pt>
                <c:pt idx="5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01-46D1-9329-75294BB54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3150504"/>
        <c:axId val="553150832"/>
      </c:lineChart>
      <c:dateAx>
        <c:axId val="55315050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3150832"/>
        <c:crosses val="autoZero"/>
        <c:auto val="1"/>
        <c:lblOffset val="100"/>
        <c:baseTimeUnit val="months"/>
      </c:dateAx>
      <c:valAx>
        <c:axId val="55315083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3150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'Time Series'!$A$2</c:f>
              <c:strCache>
                <c:ptCount val="1"/>
                <c:pt idx="0">
                  <c:v>Cabinet Office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'Time Series'!$B$1:$J$1</c:f>
              <c:numCache>
                <c:formatCode>mmm\-yy</c:formatCode>
                <c:ptCount val="9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</c:numCache>
            </c:numRef>
          </c:cat>
          <c:val>
            <c:numRef>
              <c:f>'Time Series'!$B$2:$J$2</c:f>
              <c:numCache>
                <c:formatCode>0%</c:formatCode>
                <c:ptCount val="9"/>
                <c:pt idx="0">
                  <c:v>0.96</c:v>
                </c:pt>
                <c:pt idx="1">
                  <c:v>0.77</c:v>
                </c:pt>
                <c:pt idx="2">
                  <c:v>0.91</c:v>
                </c:pt>
                <c:pt idx="3">
                  <c:v>0.94</c:v>
                </c:pt>
                <c:pt idx="4">
                  <c:v>0.85</c:v>
                </c:pt>
                <c:pt idx="5">
                  <c:v>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28-4DA2-B1D2-6D301FD0F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853368"/>
        <c:axId val="380847136"/>
      </c:lineChart>
      <c:dateAx>
        <c:axId val="38085336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0847136"/>
        <c:crosses val="autoZero"/>
        <c:auto val="1"/>
        <c:lblOffset val="100"/>
        <c:baseTimeUnit val="months"/>
      </c:dateAx>
      <c:valAx>
        <c:axId val="38084713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0853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Department for Business and Trade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'Time Series'!$A$3</c:f>
              <c:strCache>
                <c:ptCount val="1"/>
                <c:pt idx="0">
                  <c:v>Department for Business and Trade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'Time Series'!$B$1:$J$1</c:f>
              <c:numCache>
                <c:formatCode>mmm\-yy</c:formatCode>
                <c:ptCount val="9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</c:numCache>
            </c:numRef>
          </c:cat>
          <c:val>
            <c:numRef>
              <c:f>'Time Series'!$B$3:$J$3</c:f>
              <c:numCache>
                <c:formatCode>0%</c:formatCode>
                <c:ptCount val="9"/>
                <c:pt idx="0">
                  <c:v>0.8</c:v>
                </c:pt>
                <c:pt idx="1">
                  <c:v>0.68</c:v>
                </c:pt>
                <c:pt idx="2">
                  <c:v>0.71</c:v>
                </c:pt>
                <c:pt idx="3">
                  <c:v>0.77</c:v>
                </c:pt>
                <c:pt idx="4">
                  <c:v>0.73</c:v>
                </c:pt>
                <c:pt idx="5">
                  <c:v>0.57999999999999996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5E-458A-9C36-14A0A9043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3175104"/>
        <c:axId val="553194456"/>
      </c:lineChart>
      <c:dateAx>
        <c:axId val="55317510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3194456"/>
        <c:crosses val="autoZero"/>
        <c:auto val="1"/>
        <c:lblOffset val="100"/>
        <c:baseTimeUnit val="months"/>
      </c:dateAx>
      <c:valAx>
        <c:axId val="55319445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3175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Department for Digital Culture Media &amp; Sport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'Time Series'!$A$4</c:f>
              <c:strCache>
                <c:ptCount val="1"/>
                <c:pt idx="0">
                  <c:v>Department for Culture, Media and Sport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'Time Series'!$B$1:$J$1</c:f>
              <c:numCache>
                <c:formatCode>mmm\-yy</c:formatCode>
                <c:ptCount val="9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</c:numCache>
            </c:numRef>
          </c:cat>
          <c:val>
            <c:numRef>
              <c:f>'Time Series'!$B$4:$J$4</c:f>
              <c:numCache>
                <c:formatCode>0%</c:formatCode>
                <c:ptCount val="9"/>
                <c:pt idx="0">
                  <c:v>0.6</c:v>
                </c:pt>
                <c:pt idx="1">
                  <c:v>0.54</c:v>
                </c:pt>
                <c:pt idx="2">
                  <c:v>0.65</c:v>
                </c:pt>
                <c:pt idx="3">
                  <c:v>0.73</c:v>
                </c:pt>
                <c:pt idx="4">
                  <c:v>0.71</c:v>
                </c:pt>
                <c:pt idx="5">
                  <c:v>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C8-4066-BFC5-35264A533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004064"/>
        <c:axId val="584005704"/>
      </c:lineChart>
      <c:dateAx>
        <c:axId val="58400406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005704"/>
        <c:crosses val="autoZero"/>
        <c:auto val="1"/>
        <c:lblOffset val="100"/>
        <c:baseTimeUnit val="months"/>
      </c:dateAx>
      <c:valAx>
        <c:axId val="58400570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004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Deparrment for Energy Security and Net Zero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'Time Series'!$A$6</c:f>
              <c:strCache>
                <c:ptCount val="1"/>
                <c:pt idx="0">
                  <c:v>Department for Energy Security and Net Zero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5522000240525317E-2"/>
                  <c:y val="4.37343233576311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CD-4ECD-9E86-71A9A14EF6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'Time Series'!$B$1:$J$1</c:f>
              <c:numCache>
                <c:formatCode>mmm\-yy</c:formatCode>
                <c:ptCount val="9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</c:numCache>
            </c:numRef>
          </c:cat>
          <c:val>
            <c:numRef>
              <c:f>'Time Series'!$B$6:$J$6</c:f>
              <c:numCache>
                <c:formatCode>0%</c:formatCode>
                <c:ptCount val="9"/>
                <c:pt idx="0">
                  <c:v>1</c:v>
                </c:pt>
                <c:pt idx="1">
                  <c:v>0.9</c:v>
                </c:pt>
                <c:pt idx="2">
                  <c:v>0.93</c:v>
                </c:pt>
                <c:pt idx="3">
                  <c:v>1</c:v>
                </c:pt>
                <c:pt idx="4">
                  <c:v>0.97</c:v>
                </c:pt>
                <c:pt idx="5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19-40C2-ADBF-C3678F5DD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109024"/>
        <c:axId val="510108696"/>
      </c:lineChart>
      <c:dateAx>
        <c:axId val="51010902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0108696"/>
        <c:crosses val="autoZero"/>
        <c:auto val="1"/>
        <c:lblOffset val="100"/>
        <c:baseTimeUnit val="months"/>
      </c:dateAx>
      <c:valAx>
        <c:axId val="51010869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0109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Department</a:t>
            </a:r>
            <a:r>
              <a:rPr lang="en-US" baseline="0">
                <a:solidFill>
                  <a:schemeClr val="tx1"/>
                </a:solidFill>
              </a:rPr>
              <a:t> for Health &amp; Social Care</a:t>
            </a:r>
            <a:endParaRPr lang="en-US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'Time Series'!$A$11</c:f>
              <c:strCache>
                <c:ptCount val="1"/>
                <c:pt idx="0">
                  <c:v>Department of Health and Social Care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'Time Series'!$B$1:$J$1</c:f>
              <c:numCache>
                <c:formatCode>mmm\-yy</c:formatCode>
                <c:ptCount val="9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</c:numCache>
            </c:numRef>
          </c:cat>
          <c:val>
            <c:numRef>
              <c:f>'Time Series'!$B$11:$J$11</c:f>
              <c:numCache>
                <c:formatCode>0%</c:formatCode>
                <c:ptCount val="9"/>
                <c:pt idx="0">
                  <c:v>0.8</c:v>
                </c:pt>
                <c:pt idx="1">
                  <c:v>0.66</c:v>
                </c:pt>
                <c:pt idx="2">
                  <c:v>0.77</c:v>
                </c:pt>
                <c:pt idx="3">
                  <c:v>0.74</c:v>
                </c:pt>
                <c:pt idx="4">
                  <c:v>0.69</c:v>
                </c:pt>
                <c:pt idx="5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EA-4F5A-9913-7E692BF54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6336408"/>
        <c:axId val="706339360"/>
      </c:lineChart>
      <c:dateAx>
        <c:axId val="70633640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6339360"/>
        <c:crosses val="autoZero"/>
        <c:auto val="1"/>
        <c:lblOffset val="100"/>
        <c:baseTimeUnit val="months"/>
      </c:dateAx>
      <c:valAx>
        <c:axId val="70633936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6336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Office of the Secretary of State for Scotland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'Time Series'!$A$20</c:f>
              <c:strCache>
                <c:ptCount val="1"/>
                <c:pt idx="0">
                  <c:v>Office of the Secretary of State for Scotland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'Time Series'!$B$1:$J$1</c:f>
              <c:numCache>
                <c:formatCode>mmm\-yy</c:formatCode>
                <c:ptCount val="9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</c:numCache>
            </c:numRef>
          </c:cat>
          <c:val>
            <c:numRef>
              <c:f>'Time Series'!$B$20:$J$20</c:f>
              <c:numCache>
                <c:formatCode>0%</c:formatCode>
                <c:ptCount val="9"/>
                <c:pt idx="0">
                  <c:v>0.76</c:v>
                </c:pt>
                <c:pt idx="1">
                  <c:v>0.46</c:v>
                </c:pt>
                <c:pt idx="2">
                  <c:v>0.56000000000000005</c:v>
                </c:pt>
                <c:pt idx="3">
                  <c:v>0.59</c:v>
                </c:pt>
                <c:pt idx="4">
                  <c:v>0.55000000000000004</c:v>
                </c:pt>
                <c:pt idx="5">
                  <c:v>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4F-4E83-9416-56E3A6E34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0999848"/>
        <c:axId val="581005096"/>
      </c:lineChart>
      <c:dateAx>
        <c:axId val="58099984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1005096"/>
        <c:crosses val="autoZero"/>
        <c:auto val="1"/>
        <c:lblOffset val="100"/>
        <c:baseTimeUnit val="months"/>
      </c:dateAx>
      <c:valAx>
        <c:axId val="581005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0999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Department for Education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'Time Series'!$A$5</c:f>
              <c:strCache>
                <c:ptCount val="1"/>
                <c:pt idx="0">
                  <c:v>Department for Education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'Time Series'!$B$1:$J$1</c:f>
              <c:numCache>
                <c:formatCode>mmm\-yy</c:formatCode>
                <c:ptCount val="9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</c:numCache>
            </c:numRef>
          </c:cat>
          <c:val>
            <c:numRef>
              <c:f>'Time Series'!$B$5:$J$5</c:f>
              <c:numCache>
                <c:formatCode>0%</c:formatCode>
                <c:ptCount val="9"/>
                <c:pt idx="0">
                  <c:v>0.71</c:v>
                </c:pt>
                <c:pt idx="1">
                  <c:v>0.55000000000000004</c:v>
                </c:pt>
                <c:pt idx="2">
                  <c:v>0.66</c:v>
                </c:pt>
                <c:pt idx="3">
                  <c:v>0.66</c:v>
                </c:pt>
                <c:pt idx="4">
                  <c:v>0.69</c:v>
                </c:pt>
                <c:pt idx="5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8B-4403-A202-D3D02AC04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922048"/>
        <c:axId val="578923032"/>
      </c:lineChart>
      <c:dateAx>
        <c:axId val="57892204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923032"/>
        <c:crosses val="autoZero"/>
        <c:auto val="1"/>
        <c:lblOffset val="100"/>
        <c:baseTimeUnit val="months"/>
      </c:dateAx>
      <c:valAx>
        <c:axId val="5789230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922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Northern</a:t>
            </a:r>
            <a:r>
              <a:rPr lang="en-US" baseline="0">
                <a:solidFill>
                  <a:schemeClr val="tx1"/>
                </a:solidFill>
              </a:rPr>
              <a:t> Ireland Office</a:t>
            </a:r>
            <a:endParaRPr lang="en-US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'Time Series'!$A$19</c:f>
              <c:strCache>
                <c:ptCount val="1"/>
                <c:pt idx="0">
                  <c:v>Northern Ireland Office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'Time Series'!$B$1:$J$1</c:f>
              <c:numCache>
                <c:formatCode>mmm\-yy</c:formatCode>
                <c:ptCount val="9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</c:numCache>
            </c:numRef>
          </c:cat>
          <c:val>
            <c:numRef>
              <c:f>'Time Series'!$B$19:$J$19</c:f>
              <c:numCache>
                <c:formatCode>0%</c:formatCode>
                <c:ptCount val="9"/>
                <c:pt idx="0">
                  <c:v>0.66700000000000004</c:v>
                </c:pt>
                <c:pt idx="1">
                  <c:v>0.54600000000000004</c:v>
                </c:pt>
                <c:pt idx="2">
                  <c:v>0.53799999999999992</c:v>
                </c:pt>
                <c:pt idx="3">
                  <c:v>0.59</c:v>
                </c:pt>
                <c:pt idx="4">
                  <c:v>0.65</c:v>
                </c:pt>
                <c:pt idx="5">
                  <c:v>0.56000000000000005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82-480B-A599-056B3563C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479864"/>
        <c:axId val="615488064"/>
      </c:lineChart>
      <c:dateAx>
        <c:axId val="61547986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5488064"/>
        <c:crosses val="autoZero"/>
        <c:auto val="1"/>
        <c:lblOffset val="100"/>
        <c:baseTimeUnit val="months"/>
      </c:dateAx>
      <c:valAx>
        <c:axId val="61548806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5479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HM Revenue &amp; Customs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'Time Series'!$A$13</c:f>
              <c:strCache>
                <c:ptCount val="1"/>
                <c:pt idx="0">
                  <c:v>HM Revenue and Customs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'Time Series'!$B$1:$J$1</c:f>
              <c:numCache>
                <c:formatCode>mmm\-yy</c:formatCode>
                <c:ptCount val="9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</c:numCache>
            </c:numRef>
          </c:cat>
          <c:val>
            <c:numRef>
              <c:f>'Time Series'!$B$13:$J$13</c:f>
              <c:numCache>
                <c:formatCode>0%</c:formatCode>
                <c:ptCount val="9"/>
                <c:pt idx="0">
                  <c:v>0.65</c:v>
                </c:pt>
                <c:pt idx="1">
                  <c:v>0.54</c:v>
                </c:pt>
                <c:pt idx="2">
                  <c:v>0.7</c:v>
                </c:pt>
                <c:pt idx="3">
                  <c:v>0.73</c:v>
                </c:pt>
                <c:pt idx="4">
                  <c:v>0.71</c:v>
                </c:pt>
                <c:pt idx="5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49-4009-B45A-20B5D2151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8625752"/>
        <c:axId val="548625096"/>
      </c:lineChart>
      <c:dateAx>
        <c:axId val="54862575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8625096"/>
        <c:crosses val="autoZero"/>
        <c:auto val="1"/>
        <c:lblOffset val="100"/>
        <c:baseTimeUnit val="months"/>
      </c:dateAx>
      <c:valAx>
        <c:axId val="54862509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8625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HM Treasury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'Time Series'!$A$14</c:f>
              <c:strCache>
                <c:ptCount val="1"/>
                <c:pt idx="0">
                  <c:v>HM Treasury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'Time Series'!$B$1:$J$1</c:f>
              <c:numCache>
                <c:formatCode>mmm\-yy</c:formatCode>
                <c:ptCount val="9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</c:numCache>
            </c:numRef>
          </c:cat>
          <c:val>
            <c:numRef>
              <c:f>'Time Series'!$B$14:$J$14</c:f>
              <c:numCache>
                <c:formatCode>0%</c:formatCode>
                <c:ptCount val="9"/>
                <c:pt idx="0">
                  <c:v>0.65</c:v>
                </c:pt>
                <c:pt idx="1">
                  <c:v>0.51</c:v>
                </c:pt>
                <c:pt idx="2">
                  <c:v>0.64</c:v>
                </c:pt>
                <c:pt idx="3">
                  <c:v>0.7</c:v>
                </c:pt>
                <c:pt idx="4">
                  <c:v>0.63</c:v>
                </c:pt>
                <c:pt idx="5">
                  <c:v>0.49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A4-42B1-A274-3624343F1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442080"/>
        <c:axId val="547442408"/>
      </c:lineChart>
      <c:dateAx>
        <c:axId val="54744208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7442408"/>
        <c:crosses val="autoZero"/>
        <c:auto val="1"/>
        <c:lblOffset val="100"/>
        <c:baseTimeUnit val="months"/>
      </c:dateAx>
      <c:valAx>
        <c:axId val="54744240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7442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Department</a:t>
            </a:r>
            <a:r>
              <a:rPr lang="en-US" baseline="0">
                <a:solidFill>
                  <a:schemeClr val="tx1"/>
                </a:solidFill>
              </a:rPr>
              <a:t> for </a:t>
            </a:r>
            <a:r>
              <a:rPr lang="en-US">
                <a:solidFill>
                  <a:schemeClr val="tx1"/>
                </a:solidFill>
              </a:rPr>
              <a:t>Transport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'Time Series'!$A$9</c:f>
              <c:strCache>
                <c:ptCount val="1"/>
                <c:pt idx="0">
                  <c:v>Department for Transport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'Time Series'!$B$1:$J$1</c:f>
              <c:numCache>
                <c:formatCode>mmm\-yy</c:formatCode>
                <c:ptCount val="9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</c:numCache>
            </c:numRef>
          </c:cat>
          <c:val>
            <c:numRef>
              <c:f>'Time Series'!$B$9:$J$9</c:f>
              <c:numCache>
                <c:formatCode>0%</c:formatCode>
                <c:ptCount val="9"/>
                <c:pt idx="0">
                  <c:v>0.75</c:v>
                </c:pt>
                <c:pt idx="1">
                  <c:v>0.6</c:v>
                </c:pt>
                <c:pt idx="2">
                  <c:v>0.72</c:v>
                </c:pt>
                <c:pt idx="3">
                  <c:v>0.68</c:v>
                </c:pt>
                <c:pt idx="4">
                  <c:v>0.67</c:v>
                </c:pt>
                <c:pt idx="5">
                  <c:v>0.55000000000000004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B-4A1C-84DA-0A405BCE7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134128"/>
        <c:axId val="581136096"/>
      </c:lineChart>
      <c:dateAx>
        <c:axId val="58113412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1136096"/>
        <c:crosses val="autoZero"/>
        <c:auto val="1"/>
        <c:lblOffset val="100"/>
        <c:baseTimeUnit val="months"/>
      </c:dateAx>
      <c:valAx>
        <c:axId val="58113609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1134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12028</xdr:colOff>
      <xdr:row>38</xdr:row>
      <xdr:rowOff>95498</xdr:rowOff>
    </xdr:from>
    <xdr:to>
      <xdr:col>7</xdr:col>
      <xdr:colOff>215195</xdr:colOff>
      <xdr:row>52</xdr:row>
      <xdr:rowOff>128498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4B9BFD9-726E-4873-92AB-0E7AC246EB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582533</xdr:colOff>
      <xdr:row>3</xdr:row>
      <xdr:rowOff>398</xdr:rowOff>
    </xdr:from>
    <xdr:to>
      <xdr:col>23</xdr:col>
      <xdr:colOff>171349</xdr:colOff>
      <xdr:row>17</xdr:row>
      <xdr:rowOff>161269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CCFB3FE-FA44-4A74-BC3E-81495DAE4A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301625</xdr:colOff>
      <xdr:row>19</xdr:row>
      <xdr:rowOff>158998</xdr:rowOff>
    </xdr:from>
    <xdr:to>
      <xdr:col>39</xdr:col>
      <xdr:colOff>504792</xdr:colOff>
      <xdr:row>34</xdr:row>
      <xdr:rowOff>1498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14888AE-0A30-4B70-9B2B-EAECF67092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56916</xdr:colOff>
      <xdr:row>57</xdr:row>
      <xdr:rowOff>44801</xdr:rowOff>
    </xdr:from>
    <xdr:to>
      <xdr:col>31</xdr:col>
      <xdr:colOff>406945</xdr:colOff>
      <xdr:row>71</xdr:row>
      <xdr:rowOff>77801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6117AF5-B681-4B73-975E-3C5DB98647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56916</xdr:colOff>
      <xdr:row>3</xdr:row>
      <xdr:rowOff>398</xdr:rowOff>
    </xdr:from>
    <xdr:to>
      <xdr:col>31</xdr:col>
      <xdr:colOff>211667</xdr:colOff>
      <xdr:row>17</xdr:row>
      <xdr:rowOff>181427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F4E0E24-2954-4D7B-9EAA-988D23FBE2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542215</xdr:colOff>
      <xdr:row>56</xdr:row>
      <xdr:rowOff>155674</xdr:rowOff>
    </xdr:from>
    <xdr:to>
      <xdr:col>23</xdr:col>
      <xdr:colOff>266406</xdr:colOff>
      <xdr:row>71</xdr:row>
      <xdr:rowOff>7245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95F39B2-9376-4EE2-B01A-DA0EC171F2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550783</xdr:colOff>
      <xdr:row>38</xdr:row>
      <xdr:rowOff>95498</xdr:rowOff>
    </xdr:from>
    <xdr:to>
      <xdr:col>15</xdr:col>
      <xdr:colOff>137626</xdr:colOff>
      <xdr:row>52</xdr:row>
      <xdr:rowOff>128498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8317A814-B3B1-49C4-AD60-984CB97C9F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25166</xdr:colOff>
      <xdr:row>38</xdr:row>
      <xdr:rowOff>95498</xdr:rowOff>
    </xdr:from>
    <xdr:to>
      <xdr:col>23</xdr:col>
      <xdr:colOff>228333</xdr:colOff>
      <xdr:row>52</xdr:row>
      <xdr:rowOff>128498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2FB5D0C4-6784-4AB8-BB80-7B52B88663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104541</xdr:colOff>
      <xdr:row>19</xdr:row>
      <xdr:rowOff>138027</xdr:rowOff>
    </xdr:from>
    <xdr:to>
      <xdr:col>23</xdr:col>
      <xdr:colOff>307708</xdr:colOff>
      <xdr:row>33</xdr:row>
      <xdr:rowOff>171027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A85AB98C-0E22-4823-BE04-1135AEDB99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19</xdr:row>
      <xdr:rowOff>138027</xdr:rowOff>
    </xdr:from>
    <xdr:to>
      <xdr:col>7</xdr:col>
      <xdr:colOff>203167</xdr:colOff>
      <xdr:row>33</xdr:row>
      <xdr:rowOff>171027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BFBA8664-F3B4-45E4-99E4-230F5C101A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57</xdr:row>
      <xdr:rowOff>26902</xdr:rowOff>
    </xdr:from>
    <xdr:to>
      <xdr:col>7</xdr:col>
      <xdr:colOff>203167</xdr:colOff>
      <xdr:row>71</xdr:row>
      <xdr:rowOff>59902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22D1C9B5-1878-4F3F-81D4-B08359AD48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32</xdr:col>
      <xdr:colOff>317500</xdr:colOff>
      <xdr:row>38</xdr:row>
      <xdr:rowOff>124176</xdr:rowOff>
    </xdr:from>
    <xdr:to>
      <xdr:col>40</xdr:col>
      <xdr:colOff>29458</xdr:colOff>
      <xdr:row>52</xdr:row>
      <xdr:rowOff>157176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B3BA0314-321C-4E36-A80C-76F5C670FC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43778</xdr:colOff>
      <xdr:row>57</xdr:row>
      <xdr:rowOff>44801</xdr:rowOff>
    </xdr:from>
    <xdr:to>
      <xdr:col>15</xdr:col>
      <xdr:colOff>391548</xdr:colOff>
      <xdr:row>71</xdr:row>
      <xdr:rowOff>77801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CD8191A-F428-4B18-BB65-A6173E54DB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24</xdr:col>
      <xdr:colOff>252256</xdr:colOff>
      <xdr:row>38</xdr:row>
      <xdr:rowOff>95498</xdr:rowOff>
    </xdr:from>
    <xdr:to>
      <xdr:col>31</xdr:col>
      <xdr:colOff>457913</xdr:colOff>
      <xdr:row>52</xdr:row>
      <xdr:rowOff>128498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097C591-364E-4CF7-8A4B-1F9D9D9E30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32</xdr:col>
      <xdr:colOff>203371</xdr:colOff>
      <xdr:row>57</xdr:row>
      <xdr:rowOff>75039</xdr:rowOff>
    </xdr:from>
    <xdr:to>
      <xdr:col>40</xdr:col>
      <xdr:colOff>86837</xdr:colOff>
      <xdr:row>71</xdr:row>
      <xdr:rowOff>108039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FBEDA85E-1BA4-412B-8338-6993742A5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24</xdr:col>
      <xdr:colOff>49409</xdr:colOff>
      <xdr:row>19</xdr:row>
      <xdr:rowOff>117869</xdr:rowOff>
    </xdr:from>
    <xdr:to>
      <xdr:col>31</xdr:col>
      <xdr:colOff>201588</xdr:colOff>
      <xdr:row>33</xdr:row>
      <xdr:rowOff>150869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128AE972-5BD2-4ABE-895D-2C219F7223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</xdr:col>
      <xdr:colOff>26908</xdr:colOff>
      <xdr:row>19</xdr:row>
      <xdr:rowOff>138027</xdr:rowOff>
    </xdr:from>
    <xdr:to>
      <xdr:col>15</xdr:col>
      <xdr:colOff>217001</xdr:colOff>
      <xdr:row>33</xdr:row>
      <xdr:rowOff>171027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3474CBEF-9184-43DE-BFCA-5486B108B0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0</xdr:colOff>
      <xdr:row>3</xdr:row>
      <xdr:rowOff>399</xdr:rowOff>
    </xdr:from>
    <xdr:to>
      <xdr:col>7</xdr:col>
      <xdr:colOff>248261</xdr:colOff>
      <xdr:row>18</xdr:row>
      <xdr:rowOff>8552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47D62B67-9951-4A4E-8DE5-F276E71C47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8</xdr:col>
      <xdr:colOff>43778</xdr:colOff>
      <xdr:row>3</xdr:row>
      <xdr:rowOff>400</xdr:rowOff>
    </xdr:from>
    <xdr:to>
      <xdr:col>15</xdr:col>
      <xdr:colOff>262063</xdr:colOff>
      <xdr:row>18</xdr:row>
      <xdr:rowOff>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FD1A9AA9-9FEA-421E-9C26-FA3EFE2FDF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32</xdr:col>
      <xdr:colOff>284006</xdr:colOff>
      <xdr:row>3</xdr:row>
      <xdr:rowOff>399</xdr:rowOff>
    </xdr:from>
    <xdr:to>
      <xdr:col>39</xdr:col>
      <xdr:colOff>497756</xdr:colOff>
      <xdr:row>17</xdr:row>
      <xdr:rowOff>168357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ADD35089-92AC-4335-BED1-F4B998C1D0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Q%20Occupancy%20Q3%20(Oct%20to%20Dec%202024)%20for%20publish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 3 2024"/>
      <sheetName val="Graphs"/>
      <sheetName val="200624_2"/>
      <sheetName val="May"/>
    </sheetNames>
    <sheetDataSet>
      <sheetData sheetId="0">
        <row r="4">
          <cell r="D4">
            <v>0.94</v>
          </cell>
          <cell r="E4">
            <v>0.85</v>
          </cell>
          <cell r="F4">
            <v>0.65</v>
          </cell>
        </row>
        <row r="5">
          <cell r="D5">
            <v>0.77</v>
          </cell>
          <cell r="E5">
            <v>0.73</v>
          </cell>
          <cell r="F5">
            <v>0.57999999999999996</v>
          </cell>
        </row>
        <row r="6">
          <cell r="D6">
            <v>0.73</v>
          </cell>
          <cell r="E6">
            <v>0.71</v>
          </cell>
          <cell r="F6">
            <v>0.59</v>
          </cell>
        </row>
        <row r="7">
          <cell r="D7">
            <v>0.66</v>
          </cell>
          <cell r="E7">
            <v>0.69</v>
          </cell>
          <cell r="F7">
            <v>0.5</v>
          </cell>
        </row>
        <row r="8">
          <cell r="D8">
            <v>1</v>
          </cell>
          <cell r="E8">
            <v>0.97</v>
          </cell>
          <cell r="F8">
            <v>0.8</v>
          </cell>
        </row>
        <row r="9">
          <cell r="D9">
            <v>0.76</v>
          </cell>
          <cell r="E9">
            <v>0.74</v>
          </cell>
          <cell r="F9">
            <v>0.46</v>
          </cell>
        </row>
        <row r="10">
          <cell r="D10">
            <v>0.85</v>
          </cell>
          <cell r="E10">
            <v>0.82</v>
          </cell>
          <cell r="F10">
            <v>0.6</v>
          </cell>
        </row>
        <row r="11">
          <cell r="D11">
            <v>0.68</v>
          </cell>
          <cell r="E11">
            <v>0.67</v>
          </cell>
          <cell r="F11">
            <v>0.55000000000000004</v>
          </cell>
        </row>
        <row r="12">
          <cell r="D12">
            <v>0.66</v>
          </cell>
          <cell r="E12">
            <v>0.57999999999999996</v>
          </cell>
          <cell r="F12">
            <v>0.48</v>
          </cell>
        </row>
        <row r="13">
          <cell r="D13">
            <v>0.74</v>
          </cell>
          <cell r="E13">
            <v>0.69</v>
          </cell>
          <cell r="F13">
            <v>0.6</v>
          </cell>
        </row>
        <row r="14">
          <cell r="D14">
            <v>0.75</v>
          </cell>
          <cell r="E14">
            <v>0.72</v>
          </cell>
          <cell r="F14">
            <v>0.59</v>
          </cell>
        </row>
        <row r="15">
          <cell r="D15">
            <v>0.73</v>
          </cell>
          <cell r="E15">
            <v>0.71</v>
          </cell>
          <cell r="F15">
            <v>0.6</v>
          </cell>
        </row>
        <row r="16">
          <cell r="D16">
            <v>0.7</v>
          </cell>
          <cell r="E16">
            <v>0.63</v>
          </cell>
          <cell r="F16">
            <v>0.49</v>
          </cell>
        </row>
        <row r="17">
          <cell r="D17">
            <v>0.74</v>
          </cell>
          <cell r="E17">
            <v>0.74</v>
          </cell>
          <cell r="F17">
            <v>0.44</v>
          </cell>
        </row>
        <row r="18">
          <cell r="D18">
            <v>0.91</v>
          </cell>
          <cell r="E18">
            <v>0.94</v>
          </cell>
          <cell r="F18">
            <v>0.69</v>
          </cell>
        </row>
        <row r="19">
          <cell r="D19">
            <v>0.73</v>
          </cell>
          <cell r="E19">
            <v>0.79</v>
          </cell>
          <cell r="F19">
            <v>0.65</v>
          </cell>
        </row>
        <row r="20">
          <cell r="D20">
            <v>0.62</v>
          </cell>
          <cell r="E20">
            <v>0.68</v>
          </cell>
          <cell r="F20">
            <v>0.83</v>
          </cell>
        </row>
        <row r="21">
          <cell r="D21">
            <v>0.59</v>
          </cell>
          <cell r="E21">
            <v>0.65</v>
          </cell>
          <cell r="F21">
            <v>0.56000000000000005</v>
          </cell>
        </row>
        <row r="22">
          <cell r="D22">
            <v>0.59</v>
          </cell>
          <cell r="E22">
            <v>0.55000000000000004</v>
          </cell>
          <cell r="F22">
            <v>0.63</v>
          </cell>
        </row>
        <row r="23">
          <cell r="D23">
            <v>0.66</v>
          </cell>
          <cell r="E23">
            <v>0.76</v>
          </cell>
          <cell r="F23">
            <v>0.66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8DE0A-EF4D-4198-A2C1-2F3C67E44F36}">
  <sheetPr>
    <pageSetUpPr fitToPage="1"/>
  </sheetPr>
  <dimension ref="A1:N25"/>
  <sheetViews>
    <sheetView zoomScale="65" zoomScaleNormal="65" workbookViewId="0">
      <selection activeCell="O8" sqref="O8"/>
    </sheetView>
  </sheetViews>
  <sheetFormatPr defaultRowHeight="13.5" customHeight="1" x14ac:dyDescent="0.35"/>
  <cols>
    <col min="1" max="1" width="69.1796875" customWidth="1"/>
    <col min="2" max="2" width="10.81640625" style="2" customWidth="1"/>
    <col min="3" max="3" width="10.81640625" customWidth="1"/>
    <col min="4" max="4" width="11.08984375" customWidth="1"/>
    <col min="5" max="5" width="10.81640625" style="2" customWidth="1"/>
    <col min="6" max="7" width="10.81640625" customWidth="1"/>
    <col min="8" max="8" width="10.81640625" style="2" customWidth="1"/>
    <col min="9" max="10" width="10.81640625" customWidth="1"/>
  </cols>
  <sheetData>
    <row r="1" spans="1:10" ht="20.5" customHeight="1" x14ac:dyDescent="0.35">
      <c r="A1" s="19" t="s">
        <v>0</v>
      </c>
      <c r="B1" s="47">
        <v>45474</v>
      </c>
      <c r="C1" s="47">
        <v>45505</v>
      </c>
      <c r="D1" s="47">
        <v>45536</v>
      </c>
      <c r="E1" s="47">
        <v>45566</v>
      </c>
      <c r="F1" s="47">
        <v>45597</v>
      </c>
      <c r="G1" s="47">
        <v>45627</v>
      </c>
      <c r="H1" s="47">
        <v>45658</v>
      </c>
      <c r="I1" s="47">
        <v>45689</v>
      </c>
      <c r="J1" s="47">
        <v>45717</v>
      </c>
    </row>
    <row r="2" spans="1:10" ht="20.5" customHeight="1" x14ac:dyDescent="0.35">
      <c r="A2" s="1" t="s">
        <v>6</v>
      </c>
      <c r="B2" s="3">
        <v>0.96</v>
      </c>
      <c r="C2" s="3">
        <v>0.77</v>
      </c>
      <c r="D2" s="3">
        <v>0.91</v>
      </c>
      <c r="E2" s="48">
        <f>'[1]Quarter 3 2024'!D4</f>
        <v>0.94</v>
      </c>
      <c r="F2" s="48">
        <f>'[1]Quarter 3 2024'!E4</f>
        <v>0.85</v>
      </c>
      <c r="G2" s="48">
        <f>'[1]Quarter 3 2024'!F4</f>
        <v>0.65</v>
      </c>
      <c r="H2" s="3"/>
      <c r="I2" s="3"/>
      <c r="J2" s="3"/>
    </row>
    <row r="3" spans="1:10" ht="20.5" customHeight="1" x14ac:dyDescent="0.35">
      <c r="A3" s="44" t="s">
        <v>73</v>
      </c>
      <c r="B3" s="46">
        <v>0.8</v>
      </c>
      <c r="C3" s="46">
        <v>0.68</v>
      </c>
      <c r="D3" s="46">
        <v>0.71</v>
      </c>
      <c r="E3" s="49">
        <f>'[1]Quarter 3 2024'!D5</f>
        <v>0.77</v>
      </c>
      <c r="F3" s="49">
        <f>'[1]Quarter 3 2024'!E5</f>
        <v>0.73</v>
      </c>
      <c r="G3" s="49">
        <f>'[1]Quarter 3 2024'!F5</f>
        <v>0.57999999999999996</v>
      </c>
      <c r="H3" s="45"/>
      <c r="I3" s="45"/>
      <c r="J3" s="45"/>
    </row>
    <row r="4" spans="1:10" ht="20.5" customHeight="1" x14ac:dyDescent="0.35">
      <c r="A4" s="1" t="s">
        <v>76</v>
      </c>
      <c r="B4" s="3">
        <v>0.6</v>
      </c>
      <c r="C4" s="3">
        <v>0.54</v>
      </c>
      <c r="D4" s="3">
        <v>0.65</v>
      </c>
      <c r="E4" s="48">
        <f>'[1]Quarter 3 2024'!D6</f>
        <v>0.73</v>
      </c>
      <c r="F4" s="48">
        <f>'[1]Quarter 3 2024'!E6</f>
        <v>0.71</v>
      </c>
      <c r="G4" s="48">
        <f>'[1]Quarter 3 2024'!F6</f>
        <v>0.59</v>
      </c>
      <c r="H4" s="3"/>
      <c r="I4" s="3"/>
      <c r="J4" s="3"/>
    </row>
    <row r="5" spans="1:10" ht="20.5" customHeight="1" x14ac:dyDescent="0.35">
      <c r="A5" s="44" t="s">
        <v>24</v>
      </c>
      <c r="B5" s="46">
        <v>0.71</v>
      </c>
      <c r="C5" s="46">
        <v>0.55000000000000004</v>
      </c>
      <c r="D5" s="46">
        <v>0.66</v>
      </c>
      <c r="E5" s="49">
        <f>'[1]Quarter 3 2024'!D7</f>
        <v>0.66</v>
      </c>
      <c r="F5" s="49">
        <f>'[1]Quarter 3 2024'!E7</f>
        <v>0.69</v>
      </c>
      <c r="G5" s="49">
        <f>'[1]Quarter 3 2024'!F7</f>
        <v>0.5</v>
      </c>
      <c r="H5" s="45"/>
      <c r="I5" s="45"/>
      <c r="J5" s="45"/>
    </row>
    <row r="6" spans="1:10" ht="20.5" customHeight="1" x14ac:dyDescent="0.35">
      <c r="A6" s="1" t="s">
        <v>72</v>
      </c>
      <c r="B6" s="3">
        <v>1</v>
      </c>
      <c r="C6" s="3">
        <v>0.9</v>
      </c>
      <c r="D6" s="3">
        <v>0.93</v>
      </c>
      <c r="E6" s="48">
        <f>'[1]Quarter 3 2024'!D8</f>
        <v>1</v>
      </c>
      <c r="F6" s="48">
        <f>'[1]Quarter 3 2024'!E8</f>
        <v>0.97</v>
      </c>
      <c r="G6" s="48">
        <f>'[1]Quarter 3 2024'!F8</f>
        <v>0.8</v>
      </c>
      <c r="H6" s="3"/>
      <c r="I6" s="3"/>
      <c r="J6" s="3"/>
    </row>
    <row r="7" spans="1:10" ht="20.5" customHeight="1" x14ac:dyDescent="0.35">
      <c r="A7" s="44" t="s">
        <v>25</v>
      </c>
      <c r="B7" s="46">
        <v>0.76</v>
      </c>
      <c r="C7" s="46">
        <v>0.66</v>
      </c>
      <c r="D7" s="46">
        <v>0.77</v>
      </c>
      <c r="E7" s="50">
        <f>'[1]Quarter 3 2024'!D9</f>
        <v>0.76</v>
      </c>
      <c r="F7" s="50">
        <f>'[1]Quarter 3 2024'!E9</f>
        <v>0.74</v>
      </c>
      <c r="G7" s="50">
        <f>'[1]Quarter 3 2024'!F9</f>
        <v>0.46</v>
      </c>
      <c r="H7" s="45"/>
      <c r="I7" s="45"/>
      <c r="J7" s="45"/>
    </row>
    <row r="8" spans="1:10" ht="20.5" customHeight="1" x14ac:dyDescent="0.35">
      <c r="A8" s="43" t="s">
        <v>71</v>
      </c>
      <c r="B8" s="3">
        <v>0.81</v>
      </c>
      <c r="C8" s="3">
        <v>0.71</v>
      </c>
      <c r="D8" s="3">
        <v>0.87</v>
      </c>
      <c r="E8" s="48">
        <f>'[1]Quarter 3 2024'!D10</f>
        <v>0.85</v>
      </c>
      <c r="F8" s="48">
        <f>'[1]Quarter 3 2024'!E10</f>
        <v>0.82</v>
      </c>
      <c r="G8" s="48">
        <f>'[1]Quarter 3 2024'!F10</f>
        <v>0.6</v>
      </c>
      <c r="H8" s="3"/>
      <c r="I8" s="3"/>
      <c r="J8" s="3"/>
    </row>
    <row r="9" spans="1:10" ht="20.5" customHeight="1" x14ac:dyDescent="0.35">
      <c r="A9" s="44" t="s">
        <v>33</v>
      </c>
      <c r="B9" s="46">
        <v>0.75</v>
      </c>
      <c r="C9" s="46">
        <v>0.6</v>
      </c>
      <c r="D9" s="46">
        <v>0.72</v>
      </c>
      <c r="E9" s="50">
        <f>'[1]Quarter 3 2024'!D11</f>
        <v>0.68</v>
      </c>
      <c r="F9" s="50">
        <f>'[1]Quarter 3 2024'!E11</f>
        <v>0.67</v>
      </c>
      <c r="G9" s="50">
        <f>'[1]Quarter 3 2024'!F11</f>
        <v>0.55000000000000004</v>
      </c>
      <c r="H9" s="45"/>
      <c r="I9" s="45"/>
      <c r="J9" s="45"/>
    </row>
    <row r="10" spans="1:10" ht="20.5" customHeight="1" x14ac:dyDescent="0.35">
      <c r="A10" s="43" t="s">
        <v>29</v>
      </c>
      <c r="B10" s="3">
        <v>0.61</v>
      </c>
      <c r="C10" s="3">
        <v>0.52</v>
      </c>
      <c r="D10" s="3">
        <v>0.62</v>
      </c>
      <c r="E10" s="48">
        <f>'[1]Quarter 3 2024'!D12</f>
        <v>0.66</v>
      </c>
      <c r="F10" s="48">
        <f>'[1]Quarter 3 2024'!E12</f>
        <v>0.57999999999999996</v>
      </c>
      <c r="G10" s="48">
        <f>'[1]Quarter 3 2024'!F12</f>
        <v>0.48</v>
      </c>
      <c r="H10" s="3"/>
      <c r="I10" s="3"/>
      <c r="J10" s="3"/>
    </row>
    <row r="11" spans="1:10" ht="20.5" customHeight="1" x14ac:dyDescent="0.35">
      <c r="A11" s="44" t="s">
        <v>32</v>
      </c>
      <c r="B11" s="46">
        <v>0.8</v>
      </c>
      <c r="C11" s="46">
        <v>0.66</v>
      </c>
      <c r="D11" s="46">
        <v>0.77</v>
      </c>
      <c r="E11" s="50">
        <f>'[1]Quarter 3 2024'!D13</f>
        <v>0.74</v>
      </c>
      <c r="F11" s="50">
        <f>'[1]Quarter 3 2024'!E13</f>
        <v>0.69</v>
      </c>
      <c r="G11" s="50">
        <f>'[1]Quarter 3 2024'!F13</f>
        <v>0.6</v>
      </c>
      <c r="H11" s="45"/>
      <c r="I11" s="45"/>
      <c r="J11" s="45"/>
    </row>
    <row r="12" spans="1:10" ht="20.5" customHeight="1" x14ac:dyDescent="0.35">
      <c r="A12" s="43" t="s">
        <v>61</v>
      </c>
      <c r="B12" s="3">
        <v>0.71</v>
      </c>
      <c r="C12" s="3">
        <v>0.56999999999999995</v>
      </c>
      <c r="D12" s="3">
        <v>0.66</v>
      </c>
      <c r="E12" s="48">
        <f>'[1]Quarter 3 2024'!D14</f>
        <v>0.75</v>
      </c>
      <c r="F12" s="48">
        <f>'[1]Quarter 3 2024'!E14</f>
        <v>0.72</v>
      </c>
      <c r="G12" s="48">
        <f>'[1]Quarter 3 2024'!F14</f>
        <v>0.59</v>
      </c>
      <c r="H12" s="3"/>
      <c r="I12" s="3"/>
      <c r="J12" s="3"/>
    </row>
    <row r="13" spans="1:10" ht="20.5" customHeight="1" x14ac:dyDescent="0.35">
      <c r="A13" s="44" t="s">
        <v>31</v>
      </c>
      <c r="B13" s="46">
        <v>0.65</v>
      </c>
      <c r="C13" s="46">
        <v>0.54</v>
      </c>
      <c r="D13" s="46">
        <v>0.7</v>
      </c>
      <c r="E13" s="50">
        <f>'[1]Quarter 3 2024'!D15</f>
        <v>0.73</v>
      </c>
      <c r="F13" s="50">
        <f>'[1]Quarter 3 2024'!E15</f>
        <v>0.71</v>
      </c>
      <c r="G13" s="50">
        <f>'[1]Quarter 3 2024'!F15</f>
        <v>0.6</v>
      </c>
      <c r="H13" s="45"/>
      <c r="I13" s="45"/>
      <c r="J13" s="45"/>
    </row>
    <row r="14" spans="1:10" ht="20.5" customHeight="1" x14ac:dyDescent="0.35">
      <c r="A14" s="43" t="s">
        <v>30</v>
      </c>
      <c r="B14" s="3">
        <v>0.65</v>
      </c>
      <c r="C14" s="3">
        <v>0.51</v>
      </c>
      <c r="D14" s="3">
        <v>0.64</v>
      </c>
      <c r="E14" s="48">
        <f>'[1]Quarter 3 2024'!D16</f>
        <v>0.7</v>
      </c>
      <c r="F14" s="48">
        <f>'[1]Quarter 3 2024'!E16</f>
        <v>0.63</v>
      </c>
      <c r="G14" s="48">
        <f>'[1]Quarter 3 2024'!F16</f>
        <v>0.49</v>
      </c>
      <c r="H14" s="3"/>
      <c r="I14" s="3"/>
      <c r="J14" s="3"/>
    </row>
    <row r="15" spans="1:10" ht="20.5" customHeight="1" x14ac:dyDescent="0.35">
      <c r="A15" s="44" t="s">
        <v>2</v>
      </c>
      <c r="B15" s="46">
        <v>0.79</v>
      </c>
      <c r="C15" s="46">
        <v>0.72</v>
      </c>
      <c r="D15" s="46">
        <v>0.76</v>
      </c>
      <c r="E15" s="50">
        <f>'[1]Quarter 3 2024'!D17</f>
        <v>0.74</v>
      </c>
      <c r="F15" s="50">
        <f>'[1]Quarter 3 2024'!E17</f>
        <v>0.74</v>
      </c>
      <c r="G15" s="50">
        <f>'[1]Quarter 3 2024'!F17</f>
        <v>0.44</v>
      </c>
      <c r="H15" s="45"/>
      <c r="I15" s="45"/>
      <c r="J15" s="45"/>
    </row>
    <row r="16" spans="1:10" ht="20.5" customHeight="1" x14ac:dyDescent="0.35">
      <c r="A16" s="43" t="s">
        <v>22</v>
      </c>
      <c r="B16" s="3">
        <v>0.85</v>
      </c>
      <c r="C16" s="3">
        <v>0.77</v>
      </c>
      <c r="D16" s="3">
        <v>0.9</v>
      </c>
      <c r="E16" s="48">
        <f>'[1]Quarter 3 2024'!D18</f>
        <v>0.91</v>
      </c>
      <c r="F16" s="48">
        <f>'[1]Quarter 3 2024'!E18</f>
        <v>0.94</v>
      </c>
      <c r="G16" s="48">
        <f>'[1]Quarter 3 2024'!F18</f>
        <v>0.69</v>
      </c>
      <c r="H16" s="3"/>
      <c r="I16" s="3"/>
      <c r="J16" s="3"/>
    </row>
    <row r="17" spans="1:14" ht="20.5" customHeight="1" x14ac:dyDescent="0.35">
      <c r="A17" s="44" t="s">
        <v>100</v>
      </c>
      <c r="B17" s="46">
        <v>0.74</v>
      </c>
      <c r="C17" s="46">
        <v>0.6</v>
      </c>
      <c r="D17" s="46">
        <v>0.7</v>
      </c>
      <c r="E17" s="50">
        <f>'[1]Quarter 3 2024'!D19</f>
        <v>0.73</v>
      </c>
      <c r="F17" s="50">
        <f>'[1]Quarter 3 2024'!E19</f>
        <v>0.79</v>
      </c>
      <c r="G17" s="50">
        <f>'[1]Quarter 3 2024'!F19</f>
        <v>0.65</v>
      </c>
      <c r="H17" s="45"/>
      <c r="I17" s="45"/>
      <c r="J17" s="45"/>
    </row>
    <row r="18" spans="1:14" ht="20.5" customHeight="1" x14ac:dyDescent="0.35">
      <c r="A18" s="1" t="s">
        <v>23</v>
      </c>
      <c r="B18" s="3">
        <v>0.82</v>
      </c>
      <c r="C18" s="3">
        <v>0.59</v>
      </c>
      <c r="D18" s="3">
        <v>0.56999999999999995</v>
      </c>
      <c r="E18" s="48">
        <f>'[1]Quarter 3 2024'!D20</f>
        <v>0.62</v>
      </c>
      <c r="F18" s="48">
        <f>'[1]Quarter 3 2024'!E20</f>
        <v>0.68</v>
      </c>
      <c r="G18" s="48">
        <f>'[1]Quarter 3 2024'!F20</f>
        <v>0.83</v>
      </c>
      <c r="H18" s="3"/>
      <c r="I18" s="3"/>
      <c r="J18" s="3"/>
    </row>
    <row r="19" spans="1:14" ht="20.5" customHeight="1" x14ac:dyDescent="0.35">
      <c r="A19" s="44" t="s">
        <v>20</v>
      </c>
      <c r="B19" s="46">
        <v>0.66700000000000004</v>
      </c>
      <c r="C19" s="46">
        <v>0.54600000000000004</v>
      </c>
      <c r="D19" s="46">
        <v>0.53799999999999992</v>
      </c>
      <c r="E19" s="50">
        <f>'[1]Quarter 3 2024'!D21</f>
        <v>0.59</v>
      </c>
      <c r="F19" s="50">
        <f>'[1]Quarter 3 2024'!E21</f>
        <v>0.65</v>
      </c>
      <c r="G19" s="50">
        <f>'[1]Quarter 3 2024'!F21</f>
        <v>0.56000000000000005</v>
      </c>
      <c r="H19" s="45"/>
      <c r="I19" s="45"/>
      <c r="J19" s="45"/>
    </row>
    <row r="20" spans="1:14" ht="20.5" customHeight="1" x14ac:dyDescent="0.35">
      <c r="A20" s="1" t="s">
        <v>27</v>
      </c>
      <c r="B20" s="3">
        <v>0.76</v>
      </c>
      <c r="C20" s="3">
        <v>0.46</v>
      </c>
      <c r="D20" s="3">
        <v>0.56000000000000005</v>
      </c>
      <c r="E20" s="48">
        <f>'[1]Quarter 3 2024'!D22</f>
        <v>0.59</v>
      </c>
      <c r="F20" s="48">
        <f>'[1]Quarter 3 2024'!E22</f>
        <v>0.55000000000000004</v>
      </c>
      <c r="G20" s="48">
        <f>'[1]Quarter 3 2024'!F22</f>
        <v>0.63</v>
      </c>
      <c r="H20" s="3"/>
      <c r="I20" s="3"/>
      <c r="J20" s="3"/>
    </row>
    <row r="21" spans="1:14" ht="20.5" customHeight="1" x14ac:dyDescent="0.35">
      <c r="A21" s="44" t="s">
        <v>101</v>
      </c>
      <c r="B21" s="46">
        <v>0.62</v>
      </c>
      <c r="C21" s="46"/>
      <c r="D21" s="46"/>
      <c r="E21" s="50">
        <f>'[1]Quarter 3 2024'!D23</f>
        <v>0.66</v>
      </c>
      <c r="F21" s="50">
        <f>'[1]Quarter 3 2024'!E23</f>
        <v>0.76</v>
      </c>
      <c r="G21" s="50">
        <f>'[1]Quarter 3 2024'!F23</f>
        <v>0.66</v>
      </c>
      <c r="H21" s="45"/>
      <c r="I21" s="45"/>
      <c r="J21" s="45"/>
    </row>
    <row r="22" spans="1:14" s="31" customFormat="1" ht="13.5" customHeight="1" x14ac:dyDescent="0.35">
      <c r="A22" s="41" t="s">
        <v>102</v>
      </c>
      <c r="B22" s="32"/>
      <c r="E22" s="32"/>
      <c r="H22" s="32"/>
    </row>
    <row r="23" spans="1:14" s="31" customFormat="1" ht="13.5" customHeight="1" x14ac:dyDescent="0.35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</row>
    <row r="24" spans="1:14" s="31" customFormat="1" ht="13.5" customHeight="1" x14ac:dyDescent="0.35"/>
    <row r="25" spans="1:14" s="31" customFormat="1" ht="13.5" customHeight="1" x14ac:dyDescent="0.35"/>
  </sheetData>
  <mergeCells count="1">
    <mergeCell ref="A23:N23"/>
  </mergeCells>
  <conditionalFormatting sqref="E4:G4 E6:G21 E2:G2">
    <cfRule type="cellIs" dxfId="0" priority="1" operator="notBetween">
      <formula>0%</formula>
      <formula>100%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C4AC3-0473-4CF4-A8F2-5951D49727C5}">
  <dimension ref="AJ57"/>
  <sheetViews>
    <sheetView showGridLines="0" tabSelected="1" topLeftCell="A13" zoomScale="62" zoomScaleNormal="62" workbookViewId="0">
      <selection activeCell="AK75" sqref="AK75"/>
    </sheetView>
  </sheetViews>
  <sheetFormatPr defaultRowHeight="14.5" x14ac:dyDescent="0.35"/>
  <sheetData>
    <row r="57" spans="36:36" x14ac:dyDescent="0.35">
      <c r="AJ57" s="4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27"/>
  <sheetViews>
    <sheetView zoomScale="50" zoomScaleNormal="50" workbookViewId="0">
      <selection activeCell="J6" sqref="J6"/>
    </sheetView>
  </sheetViews>
  <sheetFormatPr defaultColWidth="8.7265625" defaultRowHeight="15" customHeight="1" x14ac:dyDescent="0.3"/>
  <cols>
    <col min="1" max="1" width="69.81640625" style="7" customWidth="1"/>
    <col min="2" max="2" width="30.453125" style="2" customWidth="1"/>
    <col min="3" max="3" width="29.54296875" style="5" customWidth="1"/>
    <col min="4" max="4" width="33.54296875" style="5" customWidth="1"/>
    <col min="5" max="5" width="34.1796875" style="5" customWidth="1"/>
    <col min="6" max="7" width="26.81640625" style="5" customWidth="1"/>
    <col min="8" max="8" width="18.1796875" style="5" customWidth="1"/>
    <col min="9" max="9" width="12.453125" style="2" customWidth="1"/>
    <col min="10" max="10" width="87.1796875" style="5" customWidth="1"/>
    <col min="11" max="16384" width="8.7265625" style="5"/>
  </cols>
  <sheetData>
    <row r="1" spans="1:12" s="10" customFormat="1" ht="15" customHeight="1" x14ac:dyDescent="0.3">
      <c r="A1" s="8"/>
      <c r="B1" s="9"/>
      <c r="I1" s="9"/>
    </row>
    <row r="2" spans="1:12" s="11" customFormat="1" ht="63.65" customHeight="1" x14ac:dyDescent="0.35">
      <c r="A2" s="55" t="s">
        <v>99</v>
      </c>
      <c r="B2" s="56"/>
      <c r="C2" s="56"/>
      <c r="D2" s="56"/>
      <c r="E2" s="56"/>
      <c r="F2" s="56"/>
      <c r="G2" s="56"/>
      <c r="H2" s="56"/>
      <c r="I2" s="56"/>
      <c r="J2" s="56"/>
    </row>
    <row r="3" spans="1:12" s="6" customFormat="1" ht="114.65" customHeight="1" x14ac:dyDescent="0.35">
      <c r="A3" s="12" t="s">
        <v>0</v>
      </c>
      <c r="B3" s="13" t="s">
        <v>1</v>
      </c>
      <c r="C3" s="14" t="s">
        <v>62</v>
      </c>
      <c r="D3" s="14" t="s">
        <v>34</v>
      </c>
      <c r="E3" s="14" t="s">
        <v>63</v>
      </c>
      <c r="F3" s="14" t="s">
        <v>65</v>
      </c>
      <c r="G3" s="14" t="s">
        <v>64</v>
      </c>
      <c r="H3" s="57" t="s">
        <v>77</v>
      </c>
      <c r="I3" s="58"/>
      <c r="J3" s="23" t="s">
        <v>35</v>
      </c>
    </row>
    <row r="4" spans="1:12" ht="58" customHeight="1" x14ac:dyDescent="0.3">
      <c r="A4" s="15" t="s">
        <v>6</v>
      </c>
      <c r="B4" s="16" t="s">
        <v>66</v>
      </c>
      <c r="C4" s="16" t="s">
        <v>39</v>
      </c>
      <c r="D4" s="17">
        <v>0.7</v>
      </c>
      <c r="E4" s="16" t="s">
        <v>97</v>
      </c>
      <c r="F4" s="20" t="e">
        <f>VLOOKUP(A4,#REF!,2,FALSE)</f>
        <v>#REF!</v>
      </c>
      <c r="G4" s="21" t="e">
        <f>VLOOKUP(A4,#REF!,3,FALSE)/100</f>
        <v>#REF!</v>
      </c>
      <c r="H4" s="18" t="e">
        <f>#REF!</f>
        <v>#REF!</v>
      </c>
      <c r="I4" s="35" t="e">
        <f>#REF!</f>
        <v>#REF!</v>
      </c>
      <c r="J4" s="24" t="e">
        <f>VLOOKUP(A4,#REF!,4,FALSE)</f>
        <v>#REF!</v>
      </c>
      <c r="L4" s="22"/>
    </row>
    <row r="5" spans="1:12" ht="58" customHeight="1" x14ac:dyDescent="0.3">
      <c r="A5" s="15" t="s">
        <v>73</v>
      </c>
      <c r="B5" s="16" t="s">
        <v>9</v>
      </c>
      <c r="C5" s="16" t="s">
        <v>75</v>
      </c>
      <c r="D5" s="16" t="s">
        <v>75</v>
      </c>
      <c r="E5" s="16" t="s">
        <v>78</v>
      </c>
      <c r="F5" s="20" t="e">
        <f>VLOOKUP(A5,#REF!,2,FALSE)</f>
        <v>#REF!</v>
      </c>
      <c r="G5" s="21" t="e">
        <f>VLOOKUP(A5,#REF!,3,FALSE)/100</f>
        <v>#REF!</v>
      </c>
      <c r="H5" s="18" t="e">
        <f>#REF!</f>
        <v>#REF!</v>
      </c>
      <c r="I5" s="35" t="e">
        <f>#REF!</f>
        <v>#REF!</v>
      </c>
      <c r="J5" s="36" t="e">
        <f>VLOOKUP(A5,#REF!,4,FALSE)</f>
        <v>#REF!</v>
      </c>
      <c r="L5" s="22"/>
    </row>
    <row r="6" spans="1:12" ht="58" customHeight="1" x14ac:dyDescent="0.3">
      <c r="A6" s="15" t="s">
        <v>76</v>
      </c>
      <c r="B6" s="16" t="s">
        <v>13</v>
      </c>
      <c r="C6" s="16" t="s">
        <v>38</v>
      </c>
      <c r="D6" s="17">
        <v>1</v>
      </c>
      <c r="E6" s="16" t="s">
        <v>86</v>
      </c>
      <c r="F6" s="20" t="e">
        <f>VLOOKUP(A6,#REF!,2,FALSE)</f>
        <v>#REF!</v>
      </c>
      <c r="G6" s="21" t="e">
        <f>VLOOKUP(A6,#REF!,3,FALSE)/100</f>
        <v>#REF!</v>
      </c>
      <c r="H6" s="18" t="e">
        <f>#REF!</f>
        <v>#REF!</v>
      </c>
      <c r="I6" s="35" t="e">
        <f>#REF!</f>
        <v>#REF!</v>
      </c>
      <c r="J6" s="36" t="e">
        <f>VLOOKUP(A6,#REF!,4,FALSE)</f>
        <v>#REF!</v>
      </c>
      <c r="L6" s="22"/>
    </row>
    <row r="7" spans="1:12" ht="58" customHeight="1" x14ac:dyDescent="0.3">
      <c r="A7" s="15" t="s">
        <v>24</v>
      </c>
      <c r="B7" s="16" t="s">
        <v>11</v>
      </c>
      <c r="C7" s="16" t="s">
        <v>41</v>
      </c>
      <c r="D7" s="16" t="s">
        <v>42</v>
      </c>
      <c r="E7" s="16" t="s">
        <v>43</v>
      </c>
      <c r="F7" s="20" t="e">
        <f>VLOOKUP(A7,#REF!,2,FALSE)</f>
        <v>#REF!</v>
      </c>
      <c r="G7" s="21" t="e">
        <f>VLOOKUP(A7,#REF!,3,FALSE)/100</f>
        <v>#REF!</v>
      </c>
      <c r="H7" s="18" t="e">
        <f>#REF!</f>
        <v>#REF!</v>
      </c>
      <c r="I7" s="35" t="e">
        <f>#REF!</f>
        <v>#REF!</v>
      </c>
      <c r="J7" s="36" t="e">
        <f>VLOOKUP(A7,#REF!,4,FALSE)</f>
        <v>#REF!</v>
      </c>
      <c r="L7" s="22"/>
    </row>
    <row r="8" spans="1:12" ht="58" customHeight="1" x14ac:dyDescent="0.3">
      <c r="A8" s="15" t="s">
        <v>72</v>
      </c>
      <c r="B8" s="16" t="s">
        <v>74</v>
      </c>
      <c r="C8" s="16" t="s">
        <v>75</v>
      </c>
      <c r="D8" s="16" t="s">
        <v>75</v>
      </c>
      <c r="E8" s="16" t="s">
        <v>91</v>
      </c>
      <c r="F8" s="20" t="e">
        <f>VLOOKUP(A8,#REF!,2,FALSE)</f>
        <v>#REF!</v>
      </c>
      <c r="G8" s="21" t="e">
        <f>VLOOKUP(A8,#REF!,3,FALSE)/100</f>
        <v>#REF!</v>
      </c>
      <c r="H8" s="35" t="e">
        <f>#REF!</f>
        <v>#REF!</v>
      </c>
      <c r="I8" s="35" t="e">
        <f>#REF!</f>
        <v>#REF!</v>
      </c>
      <c r="J8" s="36" t="e">
        <f>VLOOKUP(A8,#REF!,4,FALSE)</f>
        <v>#REF!</v>
      </c>
      <c r="L8" s="22"/>
    </row>
    <row r="9" spans="1:12" ht="58" customHeight="1" x14ac:dyDescent="0.3">
      <c r="A9" s="15" t="s">
        <v>25</v>
      </c>
      <c r="B9" s="16" t="s">
        <v>3</v>
      </c>
      <c r="C9" s="16" t="s">
        <v>51</v>
      </c>
      <c r="D9" s="17">
        <v>0.85</v>
      </c>
      <c r="E9" s="16" t="s">
        <v>51</v>
      </c>
      <c r="F9" s="20" t="e">
        <f>VLOOKUP(A9,#REF!,2,FALSE)</f>
        <v>#REF!</v>
      </c>
      <c r="G9" s="21" t="e">
        <f>VLOOKUP(A9,#REF!,3,FALSE)/100</f>
        <v>#REF!</v>
      </c>
      <c r="H9" s="18" t="e">
        <f>#REF!</f>
        <v>#REF!</v>
      </c>
      <c r="I9" s="35" t="e">
        <f>#REF!</f>
        <v>#REF!</v>
      </c>
      <c r="J9" s="36" t="e">
        <f>VLOOKUP(A9,#REF!,4,FALSE)</f>
        <v>#REF!</v>
      </c>
      <c r="L9" s="22"/>
    </row>
    <row r="10" spans="1:12" ht="58" customHeight="1" x14ac:dyDescent="0.3">
      <c r="A10" s="15" t="s">
        <v>28</v>
      </c>
      <c r="B10" s="16" t="s">
        <v>3</v>
      </c>
      <c r="C10" s="16" t="s">
        <v>52</v>
      </c>
      <c r="D10" s="17">
        <v>1</v>
      </c>
      <c r="E10" s="16" t="s">
        <v>92</v>
      </c>
      <c r="F10" s="20" t="e">
        <f>VLOOKUP(A10,#REF!,2,FALSE)</f>
        <v>#REF!</v>
      </c>
      <c r="G10" s="21" t="e">
        <f>VLOOKUP(A10,#REF!,3,FALSE)/100</f>
        <v>#REF!</v>
      </c>
      <c r="H10" s="18" t="e">
        <f>#REF!</f>
        <v>#REF!</v>
      </c>
      <c r="I10" s="35" t="e">
        <f>#REF!</f>
        <v>#REF!</v>
      </c>
      <c r="J10" s="36" t="e">
        <f>VLOOKUP(A10,#REF!,4,FALSE)</f>
        <v>#REF!</v>
      </c>
      <c r="L10" s="22"/>
    </row>
    <row r="11" spans="1:12" ht="58" customHeight="1" x14ac:dyDescent="0.3">
      <c r="A11" s="15" t="s">
        <v>71</v>
      </c>
      <c r="B11" s="16" t="s">
        <v>10</v>
      </c>
      <c r="C11" s="16" t="s">
        <v>75</v>
      </c>
      <c r="D11" s="16" t="s">
        <v>75</v>
      </c>
      <c r="E11" s="16" t="s">
        <v>79</v>
      </c>
      <c r="F11" s="20" t="s">
        <v>83</v>
      </c>
      <c r="G11" s="21" t="s">
        <v>83</v>
      </c>
      <c r="H11" s="18" t="s">
        <v>84</v>
      </c>
      <c r="I11" s="35" t="s">
        <v>83</v>
      </c>
      <c r="J11" s="36" t="e">
        <f>VLOOKUP(A11,#REF!,4,FALSE)</f>
        <v>#REF!</v>
      </c>
      <c r="L11" s="22"/>
    </row>
    <row r="12" spans="1:12" ht="58" customHeight="1" x14ac:dyDescent="0.3">
      <c r="A12" s="15" t="s">
        <v>33</v>
      </c>
      <c r="B12" s="16" t="s">
        <v>15</v>
      </c>
      <c r="C12" s="16" t="s">
        <v>49</v>
      </c>
      <c r="D12" s="17">
        <v>0.65</v>
      </c>
      <c r="E12" s="16" t="s">
        <v>50</v>
      </c>
      <c r="F12" s="20" t="e">
        <f>VLOOKUP(A12,#REF!,2,FALSE)</f>
        <v>#REF!</v>
      </c>
      <c r="G12" s="21" t="e">
        <f>VLOOKUP(A12,#REF!,3,FALSE)/100</f>
        <v>#REF!</v>
      </c>
      <c r="H12" s="18" t="e">
        <f>#REF!</f>
        <v>#REF!</v>
      </c>
      <c r="I12" s="35" t="e">
        <f>#REF!</f>
        <v>#REF!</v>
      </c>
      <c r="J12" s="36" t="e">
        <f>VLOOKUP(A12,#REF!,4,FALSE)</f>
        <v>#REF!</v>
      </c>
      <c r="L12" s="22"/>
    </row>
    <row r="13" spans="1:12" ht="58" customHeight="1" x14ac:dyDescent="0.3">
      <c r="A13" s="15" t="s">
        <v>29</v>
      </c>
      <c r="B13" s="16" t="s">
        <v>12</v>
      </c>
      <c r="C13" s="16" t="s">
        <v>44</v>
      </c>
      <c r="D13" s="16" t="s">
        <v>45</v>
      </c>
      <c r="E13" s="16" t="s">
        <v>67</v>
      </c>
      <c r="F13" s="20" t="e">
        <f>VLOOKUP(A13,#REF!,2,FALSE)</f>
        <v>#REF!</v>
      </c>
      <c r="G13" s="21" t="e">
        <f>VLOOKUP(A13,#REF!,3,FALSE)/100</f>
        <v>#REF!</v>
      </c>
      <c r="H13" s="18" t="e">
        <f>#REF!</f>
        <v>#REF!</v>
      </c>
      <c r="I13" s="35" t="e">
        <f>#REF!</f>
        <v>#REF!</v>
      </c>
      <c r="J13" s="36" t="e">
        <f>VLOOKUP(A13,#REF!,4,FALSE)</f>
        <v>#REF!</v>
      </c>
      <c r="L13" s="22"/>
    </row>
    <row r="14" spans="1:12" ht="58" customHeight="1" x14ac:dyDescent="0.3">
      <c r="A14" s="15" t="s">
        <v>32</v>
      </c>
      <c r="B14" s="16" t="s">
        <v>8</v>
      </c>
      <c r="C14" s="16" t="s">
        <v>40</v>
      </c>
      <c r="D14" s="17">
        <v>0.7</v>
      </c>
      <c r="E14" s="16" t="s">
        <v>81</v>
      </c>
      <c r="F14" s="20" t="e">
        <f>VLOOKUP(A14,#REF!,2,FALSE)</f>
        <v>#REF!</v>
      </c>
      <c r="G14" s="21" t="e">
        <f>VLOOKUP(A14,#REF!,3,FALSE)/100</f>
        <v>#REF!</v>
      </c>
      <c r="H14" s="18" t="e">
        <f>#REF!</f>
        <v>#REF!</v>
      </c>
      <c r="I14" s="35" t="e">
        <f>#REF!</f>
        <v>#REF!</v>
      </c>
      <c r="J14" s="36" t="e">
        <f>VLOOKUP(A14,#REF!,4,FALSE)</f>
        <v>#REF!</v>
      </c>
      <c r="L14" s="22"/>
    </row>
    <row r="15" spans="1:12" ht="64" customHeight="1" x14ac:dyDescent="0.3">
      <c r="A15" s="15" t="s">
        <v>61</v>
      </c>
      <c r="B15" s="16" t="s">
        <v>4</v>
      </c>
      <c r="C15" s="16" t="s">
        <v>37</v>
      </c>
      <c r="D15" s="17">
        <v>0.76</v>
      </c>
      <c r="E15" s="16" t="s">
        <v>88</v>
      </c>
      <c r="F15" s="20" t="e">
        <f>VLOOKUP(A15,#REF!,2,FALSE)</f>
        <v>#REF!</v>
      </c>
      <c r="G15" s="21" t="e">
        <f>VLOOKUP(A15,#REF!,3,FALSE)/100</f>
        <v>#REF!</v>
      </c>
      <c r="H15" s="18" t="e">
        <f>#REF!</f>
        <v>#REF!</v>
      </c>
      <c r="I15" s="35" t="e">
        <f>#REF!</f>
        <v>#REF!</v>
      </c>
      <c r="J15" s="36" t="e">
        <f>VLOOKUP(A15,#REF!,4,FALSE)</f>
        <v>#REF!</v>
      </c>
      <c r="L15" s="22"/>
    </row>
    <row r="16" spans="1:12" ht="58" customHeight="1" x14ac:dyDescent="0.3">
      <c r="A16" s="15" t="s">
        <v>31</v>
      </c>
      <c r="B16" s="16" t="s">
        <v>13</v>
      </c>
      <c r="C16" s="16" t="s">
        <v>46</v>
      </c>
      <c r="D16" s="17">
        <v>0.67</v>
      </c>
      <c r="E16" s="16" t="s">
        <v>47</v>
      </c>
      <c r="F16" s="20" t="e">
        <f>VLOOKUP(A16,#REF!,2,FALSE)</f>
        <v>#REF!</v>
      </c>
      <c r="G16" s="21" t="e">
        <f>VLOOKUP(A16,#REF!,3,FALSE)/100</f>
        <v>#REF!</v>
      </c>
      <c r="H16" s="18" t="e">
        <f>#REF!</f>
        <v>#REF!</v>
      </c>
      <c r="I16" s="35" t="e">
        <f>#REF!</f>
        <v>#REF!</v>
      </c>
      <c r="J16" s="36" t="e">
        <f>VLOOKUP(A16,#REF!,4,FALSE)</f>
        <v>#REF!</v>
      </c>
      <c r="L16" s="22"/>
    </row>
    <row r="17" spans="1:12" ht="58" customHeight="1" x14ac:dyDescent="0.3">
      <c r="A17" s="15" t="s">
        <v>30</v>
      </c>
      <c r="B17" s="16" t="s">
        <v>14</v>
      </c>
      <c r="C17" s="16" t="s">
        <v>48</v>
      </c>
      <c r="D17" s="17">
        <v>0.8</v>
      </c>
      <c r="E17" s="16" t="s">
        <v>70</v>
      </c>
      <c r="F17" s="20" t="e">
        <f>VLOOKUP(A17,#REF!,2,FALSE)</f>
        <v>#REF!</v>
      </c>
      <c r="G17" s="21" t="e">
        <f>VLOOKUP(A17,#REF!,3,FALSE)/100</f>
        <v>#REF!</v>
      </c>
      <c r="H17" s="35" t="e">
        <f>#REF!</f>
        <v>#REF!</v>
      </c>
      <c r="I17" s="35" t="e">
        <f>#REF!</f>
        <v>#REF!</v>
      </c>
      <c r="J17" s="36" t="e">
        <f>VLOOKUP(A17,#REF!,4,FALSE)</f>
        <v>#REF!</v>
      </c>
      <c r="L17" s="22"/>
    </row>
    <row r="18" spans="1:12" ht="61.5" customHeight="1" x14ac:dyDescent="0.3">
      <c r="A18" s="15" t="s">
        <v>2</v>
      </c>
      <c r="B18" s="16" t="s">
        <v>3</v>
      </c>
      <c r="C18" s="16" t="s">
        <v>36</v>
      </c>
      <c r="D18" s="17">
        <v>0.88</v>
      </c>
      <c r="E18" s="16" t="s">
        <v>68</v>
      </c>
      <c r="F18" s="20" t="e">
        <f>VLOOKUP(A18,#REF!,2,FALSE)</f>
        <v>#REF!</v>
      </c>
      <c r="G18" s="21" t="e">
        <f>VLOOKUP(A18,#REF!,3,FALSE)/100</f>
        <v>#REF!</v>
      </c>
      <c r="H18" s="35" t="e">
        <f>#REF!</f>
        <v>#REF!</v>
      </c>
      <c r="I18" s="35" t="e">
        <f>#REF!</f>
        <v>#REF!</v>
      </c>
      <c r="J18" s="36" t="e">
        <f>VLOOKUP(A18,#REF!,4,FALSE)</f>
        <v>#REF!</v>
      </c>
      <c r="L18" s="22"/>
    </row>
    <row r="19" spans="1:12" ht="58" customHeight="1" x14ac:dyDescent="0.3">
      <c r="A19" s="15" t="s">
        <v>22</v>
      </c>
      <c r="B19" s="16" t="s">
        <v>16</v>
      </c>
      <c r="C19" s="16" t="s">
        <v>53</v>
      </c>
      <c r="D19" s="17">
        <v>0.94</v>
      </c>
      <c r="E19" s="16" t="s">
        <v>54</v>
      </c>
      <c r="F19" s="20" t="e">
        <f>VLOOKUP(A19,#REF!,2,FALSE)</f>
        <v>#REF!</v>
      </c>
      <c r="G19" s="21" t="e">
        <f>VLOOKUP(A19,#REF!,3,FALSE)/100</f>
        <v>#REF!</v>
      </c>
      <c r="H19" s="18" t="e">
        <f>#REF!</f>
        <v>#REF!</v>
      </c>
      <c r="I19" s="35" t="e">
        <f>#REF!</f>
        <v>#REF!</v>
      </c>
      <c r="J19" s="36" t="e">
        <f>VLOOKUP(A19,#REF!,4,FALSE)</f>
        <v>#REF!</v>
      </c>
      <c r="L19" s="22"/>
    </row>
    <row r="20" spans="1:12" ht="58" customHeight="1" x14ac:dyDescent="0.3">
      <c r="A20" s="15" t="s">
        <v>23</v>
      </c>
      <c r="B20" s="16" t="s">
        <v>17</v>
      </c>
      <c r="C20" s="16" t="s">
        <v>55</v>
      </c>
      <c r="D20" s="17">
        <v>0.85</v>
      </c>
      <c r="E20" s="16" t="s">
        <v>87</v>
      </c>
      <c r="F20" s="20" t="e">
        <f>VLOOKUP(A20,#REF!,2,FALSE)</f>
        <v>#REF!</v>
      </c>
      <c r="G20" s="21" t="e">
        <f>VLOOKUP(A20,#REF!,3,FALSE)/100</f>
        <v>#REF!</v>
      </c>
      <c r="H20" s="18" t="e">
        <f>#REF!</f>
        <v>#REF!</v>
      </c>
      <c r="I20" s="35" t="e">
        <f>#REF!</f>
        <v>#REF!</v>
      </c>
      <c r="J20" s="36" t="e">
        <f>VLOOKUP(A20,#REF!,4,FALSE)</f>
        <v>#REF!</v>
      </c>
      <c r="L20" s="22"/>
    </row>
    <row r="21" spans="1:12" ht="58" customHeight="1" x14ac:dyDescent="0.3">
      <c r="A21" s="15" t="s">
        <v>20</v>
      </c>
      <c r="B21" s="16" t="s">
        <v>21</v>
      </c>
      <c r="C21" s="16" t="s">
        <v>59</v>
      </c>
      <c r="D21" s="17">
        <v>0.95</v>
      </c>
      <c r="E21" s="16" t="s">
        <v>60</v>
      </c>
      <c r="F21" s="20" t="e">
        <f>VLOOKUP(A21,#REF!,2,FALSE)</f>
        <v>#REF!</v>
      </c>
      <c r="G21" s="21" t="e">
        <f>VLOOKUP(A21,#REF!,3,FALSE)/100</f>
        <v>#REF!</v>
      </c>
      <c r="H21" s="18" t="e">
        <f>#REF!</f>
        <v>#REF!</v>
      </c>
      <c r="I21" s="35" t="e">
        <f>#REF!</f>
        <v>#REF!</v>
      </c>
      <c r="J21" s="36" t="e">
        <f>VLOOKUP(A21,#REF!,4,FALSE)</f>
        <v>#REF!</v>
      </c>
      <c r="L21" s="22"/>
    </row>
    <row r="22" spans="1:12" ht="57" customHeight="1" x14ac:dyDescent="0.3">
      <c r="A22" s="15" t="s">
        <v>27</v>
      </c>
      <c r="B22" s="16" t="s">
        <v>18</v>
      </c>
      <c r="C22" s="16" t="s">
        <v>56</v>
      </c>
      <c r="D22" s="17">
        <v>0.87</v>
      </c>
      <c r="E22" s="16" t="s">
        <v>80</v>
      </c>
      <c r="F22" s="20" t="e">
        <f>VLOOKUP(A22,#REF!,2,FALSE)</f>
        <v>#REF!</v>
      </c>
      <c r="G22" s="21" t="e">
        <f>VLOOKUP(A22,#REF!,3,FALSE)/100</f>
        <v>#REF!</v>
      </c>
      <c r="H22" s="18" t="e">
        <f>#REF!</f>
        <v>#REF!</v>
      </c>
      <c r="I22" s="35" t="e">
        <f>#REF!</f>
        <v>#REF!</v>
      </c>
      <c r="J22" s="40" t="e">
        <f>VLOOKUP(A22,#REF!,4,FALSE)</f>
        <v>#REF!</v>
      </c>
      <c r="L22" s="22"/>
    </row>
    <row r="23" spans="1:12" ht="58" customHeight="1" x14ac:dyDescent="0.3">
      <c r="A23" s="15" t="s">
        <v>26</v>
      </c>
      <c r="B23" s="16" t="s">
        <v>19</v>
      </c>
      <c r="C23" s="16" t="s">
        <v>57</v>
      </c>
      <c r="D23" s="17">
        <v>0.7</v>
      </c>
      <c r="E23" s="16" t="s">
        <v>58</v>
      </c>
      <c r="F23" s="20" t="e">
        <f>VLOOKUP(A23,#REF!,2,FALSE)</f>
        <v>#REF!</v>
      </c>
      <c r="G23" s="21" t="e">
        <f>VLOOKUP(A23,#REF!,3,FALSE)/100</f>
        <v>#REF!</v>
      </c>
      <c r="H23" s="18" t="e">
        <f>#REF!</f>
        <v>#REF!</v>
      </c>
      <c r="I23" s="35" t="e">
        <f>#REF!</f>
        <v>#REF!</v>
      </c>
      <c r="J23" s="36" t="e">
        <f>VLOOKUP(A23,#REF!,4,FALSE)</f>
        <v>#REF!</v>
      </c>
      <c r="L23" s="22"/>
    </row>
    <row r="24" spans="1:12" s="10" customFormat="1" ht="15" customHeight="1" x14ac:dyDescent="0.3">
      <c r="A24" s="53" t="s">
        <v>89</v>
      </c>
      <c r="B24" s="54"/>
      <c r="C24" s="54"/>
      <c r="I24" s="9"/>
    </row>
    <row r="25" spans="1:12" ht="15" customHeight="1" x14ac:dyDescent="0.3">
      <c r="A25" s="59"/>
      <c r="B25" s="59"/>
      <c r="C25" s="59"/>
      <c r="D25" s="59"/>
      <c r="E25" s="59"/>
      <c r="F25" s="59"/>
      <c r="G25" s="59"/>
      <c r="H25" s="59"/>
      <c r="I25" s="59"/>
      <c r="J25" s="59"/>
    </row>
    <row r="26" spans="1:12" ht="15" customHeight="1" x14ac:dyDescent="0.3">
      <c r="A26" s="53"/>
      <c r="B26" s="54"/>
      <c r="C26" s="54"/>
    </row>
    <row r="27" spans="1:12" ht="15" customHeight="1" x14ac:dyDescent="0.3">
      <c r="B27" s="33"/>
      <c r="C27" s="33"/>
    </row>
  </sheetData>
  <sortState ref="A4:I23">
    <sortCondition ref="A4:A23"/>
  </sortState>
  <mergeCells count="5">
    <mergeCell ref="A26:C26"/>
    <mergeCell ref="A2:J2"/>
    <mergeCell ref="H3:I3"/>
    <mergeCell ref="A24:C24"/>
    <mergeCell ref="A25:J25"/>
  </mergeCells>
  <pageMargins left="0.70866141732283472" right="0.70866141732283472" top="0.74803149606299213" bottom="0.74803149606299213" header="0.31496062992125984" footer="0.31496062992125984"/>
  <pageSetup paperSize="9" scale="3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J28"/>
  <sheetViews>
    <sheetView zoomScale="56" zoomScaleNormal="56" workbookViewId="0">
      <selection activeCell="F5" sqref="F5"/>
    </sheetView>
  </sheetViews>
  <sheetFormatPr defaultRowHeight="13.5" customHeight="1" x14ac:dyDescent="0.35"/>
  <cols>
    <col min="1" max="1" width="69.7265625" customWidth="1"/>
    <col min="2" max="2" width="35.453125" customWidth="1"/>
    <col min="3" max="3" width="16.453125" customWidth="1"/>
    <col min="4" max="6" width="15.81640625" customWidth="1"/>
    <col min="7" max="7" width="17.54296875" customWidth="1"/>
  </cols>
  <sheetData>
    <row r="2" spans="1:9" ht="29.5" customHeight="1" x14ac:dyDescent="0.35">
      <c r="A2" s="60" t="s">
        <v>98</v>
      </c>
      <c r="B2" s="61"/>
      <c r="C2" s="61"/>
      <c r="D2" s="61"/>
      <c r="E2" s="61"/>
      <c r="F2" s="61"/>
    </row>
    <row r="3" spans="1:9" ht="20.5" customHeight="1" x14ac:dyDescent="0.35">
      <c r="A3" s="38" t="s">
        <v>0</v>
      </c>
      <c r="B3" s="39" t="s">
        <v>1</v>
      </c>
      <c r="C3" s="39" t="s">
        <v>93</v>
      </c>
      <c r="D3" s="39" t="s">
        <v>94</v>
      </c>
      <c r="E3" s="39" t="s">
        <v>95</v>
      </c>
      <c r="F3" s="39" t="s">
        <v>96</v>
      </c>
    </row>
    <row r="4" spans="1:9" ht="20.5" customHeight="1" x14ac:dyDescent="0.35">
      <c r="A4" s="1" t="s">
        <v>6</v>
      </c>
      <c r="B4" s="4" t="s">
        <v>7</v>
      </c>
      <c r="C4" s="3">
        <v>0.85</v>
      </c>
      <c r="D4" s="3">
        <v>0.93</v>
      </c>
      <c r="E4" s="25" t="e">
        <f>#REF!</f>
        <v>#REF!</v>
      </c>
      <c r="F4" s="25"/>
    </row>
    <row r="5" spans="1:9" ht="20.5" customHeight="1" x14ac:dyDescent="0.35">
      <c r="A5" s="29" t="s">
        <v>73</v>
      </c>
      <c r="B5" s="30" t="s">
        <v>9</v>
      </c>
      <c r="C5" s="28">
        <v>0.76</v>
      </c>
      <c r="D5" s="28">
        <v>0.84</v>
      </c>
      <c r="E5" s="25" t="e">
        <f>#REF!</f>
        <v>#REF!</v>
      </c>
      <c r="F5" s="28"/>
    </row>
    <row r="6" spans="1:9" ht="20.5" customHeight="1" x14ac:dyDescent="0.35">
      <c r="A6" s="27" t="s">
        <v>76</v>
      </c>
      <c r="B6" s="4" t="s">
        <v>5</v>
      </c>
      <c r="C6" s="3">
        <v>0.61</v>
      </c>
      <c r="D6" s="3">
        <v>0.63</v>
      </c>
      <c r="E6" s="25" t="e">
        <f>#REF!</f>
        <v>#REF!</v>
      </c>
      <c r="F6" s="25"/>
    </row>
    <row r="7" spans="1:9" ht="20.5" customHeight="1" x14ac:dyDescent="0.35">
      <c r="A7" s="29" t="s">
        <v>24</v>
      </c>
      <c r="B7" s="30" t="s">
        <v>11</v>
      </c>
      <c r="C7" s="28">
        <v>0.69</v>
      </c>
      <c r="D7" s="28">
        <v>0.78</v>
      </c>
      <c r="E7" s="25" t="e">
        <f>#REF!</f>
        <v>#REF!</v>
      </c>
      <c r="F7" s="28"/>
    </row>
    <row r="8" spans="1:9" ht="20.5" customHeight="1" x14ac:dyDescent="0.35">
      <c r="A8" s="27" t="s">
        <v>72</v>
      </c>
      <c r="B8" s="4" t="s">
        <v>74</v>
      </c>
      <c r="C8" s="3">
        <v>0.82</v>
      </c>
      <c r="D8" s="3">
        <v>1</v>
      </c>
      <c r="E8" s="25" t="e">
        <f>#REF!</f>
        <v>#REF!</v>
      </c>
      <c r="F8" s="25"/>
    </row>
    <row r="9" spans="1:9" ht="20.5" customHeight="1" x14ac:dyDescent="0.35">
      <c r="A9" s="29" t="s">
        <v>25</v>
      </c>
      <c r="B9" s="30" t="s">
        <v>3</v>
      </c>
      <c r="C9" s="28">
        <v>0.57999999999999996</v>
      </c>
      <c r="D9" s="28">
        <v>0.82</v>
      </c>
      <c r="E9" s="25" t="e">
        <f>#REF!</f>
        <v>#REF!</v>
      </c>
      <c r="F9" s="28"/>
    </row>
    <row r="10" spans="1:9" ht="20.5" customHeight="1" x14ac:dyDescent="0.35">
      <c r="A10" s="1" t="s">
        <v>28</v>
      </c>
      <c r="B10" s="4" t="s">
        <v>3</v>
      </c>
      <c r="C10" s="3">
        <v>0.71</v>
      </c>
      <c r="D10" s="3">
        <v>0.78</v>
      </c>
      <c r="E10" s="25" t="e">
        <f>#REF!</f>
        <v>#REF!</v>
      </c>
      <c r="F10" s="25"/>
    </row>
    <row r="11" spans="1:9" ht="20.5" customHeight="1" x14ac:dyDescent="0.35">
      <c r="A11" s="29" t="s">
        <v>85</v>
      </c>
      <c r="B11" s="30" t="s">
        <v>10</v>
      </c>
      <c r="C11" s="28" t="s">
        <v>82</v>
      </c>
      <c r="D11" s="28" t="s">
        <v>82</v>
      </c>
      <c r="E11" s="25" t="e">
        <f>#REF!</f>
        <v>#REF!</v>
      </c>
      <c r="F11" s="28"/>
    </row>
    <row r="12" spans="1:9" ht="20.5" customHeight="1" x14ac:dyDescent="0.35">
      <c r="A12" s="1" t="s">
        <v>33</v>
      </c>
      <c r="B12" s="4" t="s">
        <v>15</v>
      </c>
      <c r="C12" s="3">
        <v>0.85</v>
      </c>
      <c r="D12" s="3">
        <v>0.89</v>
      </c>
      <c r="E12" s="25" t="e">
        <f>#REF!</f>
        <v>#REF!</v>
      </c>
      <c r="F12" s="25"/>
    </row>
    <row r="13" spans="1:9" ht="20.5" customHeight="1" x14ac:dyDescent="0.35">
      <c r="A13" s="29" t="s">
        <v>29</v>
      </c>
      <c r="B13" s="30" t="s">
        <v>12</v>
      </c>
      <c r="C13" s="28">
        <v>0.57999999999999996</v>
      </c>
      <c r="D13" s="28">
        <v>0.69</v>
      </c>
      <c r="E13" s="25" t="e">
        <f>#REF!</f>
        <v>#REF!</v>
      </c>
      <c r="F13" s="28"/>
    </row>
    <row r="14" spans="1:9" ht="20.5" customHeight="1" x14ac:dyDescent="0.35">
      <c r="A14" s="1" t="s">
        <v>32</v>
      </c>
      <c r="B14" s="4" t="s">
        <v>8</v>
      </c>
      <c r="C14" s="3">
        <v>0.68</v>
      </c>
      <c r="D14" s="3">
        <v>0.67</v>
      </c>
      <c r="E14" s="25" t="e">
        <f>#REF!</f>
        <v>#REF!</v>
      </c>
      <c r="F14" s="25"/>
    </row>
    <row r="15" spans="1:9" ht="20.5" customHeight="1" x14ac:dyDescent="0.35">
      <c r="A15" s="29" t="s">
        <v>61</v>
      </c>
      <c r="B15" s="30" t="s">
        <v>4</v>
      </c>
      <c r="C15" s="28">
        <v>0.67</v>
      </c>
      <c r="D15" s="28">
        <v>0.74</v>
      </c>
      <c r="E15" s="25" t="e">
        <f>#REF!</f>
        <v>#REF!</v>
      </c>
      <c r="F15" s="28"/>
      <c r="I15" t="s">
        <v>69</v>
      </c>
    </row>
    <row r="16" spans="1:9" ht="20.5" customHeight="1" x14ac:dyDescent="0.35">
      <c r="A16" s="1" t="s">
        <v>31</v>
      </c>
      <c r="B16" s="4" t="s">
        <v>13</v>
      </c>
      <c r="C16" s="3">
        <v>0.53</v>
      </c>
      <c r="D16" s="3">
        <v>0.66</v>
      </c>
      <c r="E16" s="25" t="e">
        <f>#REF!</f>
        <v>#REF!</v>
      </c>
      <c r="F16" s="25"/>
    </row>
    <row r="17" spans="1:10" ht="20.5" customHeight="1" x14ac:dyDescent="0.35">
      <c r="A17" s="29" t="s">
        <v>30</v>
      </c>
      <c r="B17" s="30" t="s">
        <v>14</v>
      </c>
      <c r="C17" s="28">
        <v>0.63</v>
      </c>
      <c r="D17" s="28">
        <v>0.66</v>
      </c>
      <c r="E17" s="25" t="e">
        <f>#REF!</f>
        <v>#REF!</v>
      </c>
      <c r="F17" s="28"/>
    </row>
    <row r="18" spans="1:10" ht="20.5" customHeight="1" x14ac:dyDescent="0.35">
      <c r="A18" s="1" t="s">
        <v>2</v>
      </c>
      <c r="B18" s="4" t="s">
        <v>3</v>
      </c>
      <c r="C18" s="3">
        <v>0.78</v>
      </c>
      <c r="D18" s="3">
        <v>0.88</v>
      </c>
      <c r="E18" s="25" t="e">
        <f>#REF!</f>
        <v>#REF!</v>
      </c>
      <c r="F18" s="25"/>
    </row>
    <row r="19" spans="1:10" ht="20.5" customHeight="1" x14ac:dyDescent="0.35">
      <c r="A19" s="29" t="s">
        <v>22</v>
      </c>
      <c r="B19" s="30" t="s">
        <v>16</v>
      </c>
      <c r="C19" s="28">
        <v>0.81</v>
      </c>
      <c r="D19" s="28">
        <v>0.91</v>
      </c>
      <c r="E19" s="25" t="e">
        <f>#REF!</f>
        <v>#REF!</v>
      </c>
      <c r="F19" s="28"/>
    </row>
    <row r="20" spans="1:10" ht="20.5" customHeight="1" x14ac:dyDescent="0.35">
      <c r="A20" s="1" t="s">
        <v>23</v>
      </c>
      <c r="B20" s="4" t="s">
        <v>17</v>
      </c>
      <c r="C20" s="3">
        <v>0.66</v>
      </c>
      <c r="D20" s="3">
        <v>0.85</v>
      </c>
      <c r="E20" s="25" t="e">
        <f>#REF!</f>
        <v>#REF!</v>
      </c>
      <c r="F20" s="25"/>
    </row>
    <row r="21" spans="1:10" ht="20.5" customHeight="1" x14ac:dyDescent="0.35">
      <c r="A21" s="29" t="s">
        <v>20</v>
      </c>
      <c r="B21" s="30" t="s">
        <v>21</v>
      </c>
      <c r="C21" s="28">
        <v>0.66</v>
      </c>
      <c r="D21" s="28">
        <v>0.71</v>
      </c>
      <c r="E21" s="25" t="e">
        <f>#REF!</f>
        <v>#REF!</v>
      </c>
      <c r="F21" s="28"/>
    </row>
    <row r="22" spans="1:10" ht="20.5" customHeight="1" x14ac:dyDescent="0.35">
      <c r="A22" s="1" t="s">
        <v>27</v>
      </c>
      <c r="B22" s="4" t="s">
        <v>18</v>
      </c>
      <c r="C22" s="3">
        <v>0.53</v>
      </c>
      <c r="D22" s="3">
        <v>0.81</v>
      </c>
      <c r="E22" s="25" t="e">
        <f>#REF!</f>
        <v>#REF!</v>
      </c>
      <c r="F22" s="25"/>
    </row>
    <row r="23" spans="1:10" ht="20.5" customHeight="1" x14ac:dyDescent="0.35">
      <c r="A23" s="29" t="s">
        <v>26</v>
      </c>
      <c r="B23" s="30" t="s">
        <v>19</v>
      </c>
      <c r="C23" s="28">
        <v>0.53</v>
      </c>
      <c r="D23" s="28">
        <v>0.56000000000000005</v>
      </c>
      <c r="E23" s="25" t="e">
        <f>#REF!</f>
        <v>#REF!</v>
      </c>
      <c r="F23" s="28"/>
    </row>
    <row r="24" spans="1:10" ht="13.5" customHeight="1" x14ac:dyDescent="0.35">
      <c r="A24" s="62" t="s">
        <v>90</v>
      </c>
      <c r="B24" s="63"/>
      <c r="C24" s="63"/>
      <c r="D24" s="63"/>
      <c r="E24" s="63"/>
      <c r="F24" s="63"/>
    </row>
    <row r="25" spans="1:10" ht="23.15" customHeight="1" x14ac:dyDescent="0.35">
      <c r="A25" s="59"/>
      <c r="B25" s="59"/>
      <c r="C25" s="59"/>
      <c r="D25" s="59"/>
      <c r="E25" s="59"/>
      <c r="F25" s="59"/>
      <c r="G25" s="59"/>
      <c r="H25" s="59"/>
      <c r="I25" s="59"/>
      <c r="J25" s="59"/>
    </row>
    <row r="26" spans="1:10" ht="18" customHeight="1" x14ac:dyDescent="0.35">
      <c r="A26" s="62"/>
      <c r="B26" s="63"/>
      <c r="C26" s="63"/>
      <c r="D26" s="63"/>
      <c r="E26" s="63"/>
      <c r="F26" s="63"/>
    </row>
    <row r="27" spans="1:10" s="26" customFormat="1" ht="32.5" customHeight="1" x14ac:dyDescent="0.35">
      <c r="A27" s="64"/>
      <c r="B27" s="64"/>
      <c r="C27" s="34"/>
      <c r="D27" s="34"/>
      <c r="E27" s="34"/>
      <c r="F27" s="34"/>
    </row>
    <row r="28" spans="1:10" ht="13.5" customHeight="1" x14ac:dyDescent="0.35">
      <c r="A28" s="37"/>
    </row>
  </sheetData>
  <sortState ref="A4:F23">
    <sortCondition ref="A4:A23"/>
  </sortState>
  <mergeCells count="5">
    <mergeCell ref="A2:F2"/>
    <mergeCell ref="A24:F24"/>
    <mergeCell ref="A27:B27"/>
    <mergeCell ref="A26:F26"/>
    <mergeCell ref="A25:J25"/>
  </mergeCells>
  <pageMargins left="0.70866141732283472" right="0.70866141732283472" top="0.74803149606299213" bottom="0.74803149606299213" header="0.31496062992125984" footer="0.31496062992125984"/>
  <pageSetup paperSize="9" scale="7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Time Series</vt:lpstr>
      <vt:lpstr>Graphs</vt:lpstr>
      <vt:lpstr>200624_2</vt:lpstr>
      <vt:lpstr>May</vt:lpstr>
      <vt:lpstr>'200624_2'!Print_Area</vt:lpstr>
      <vt:lpstr>May!Print_Area</vt:lpstr>
      <vt:lpstr>'Time Series'!Print_Area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2025-01-28T09:14:02Z</dcterms:modified>
</cp:coreProperties>
</file>