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https://defra-my.sharepoint.com/personal/aby_spooncer_environment-agency_gov_uk/Documents/Documents/"/>
    </mc:Choice>
  </mc:AlternateContent>
  <xr:revisionPtr revIDLastSave="0" documentId="8_{130D7269-2D6B-42B7-8B2B-DF49E8E9587C}" xr6:coauthVersionLast="47" xr6:coauthVersionMax="47" xr10:uidLastSave="{00000000-0000-0000-0000-000000000000}"/>
  <bookViews>
    <workbookView xWindow="20370" yWindow="-120" windowWidth="29040" windowHeight="15720" xr2:uid="{00000000-000D-0000-FFFF-FFFF00000000}"/>
  </bookViews>
  <sheets>
    <sheet name="Withdrawn" sheetId="2" r:id="rId1"/>
    <sheet name="Standard Permit GRA1"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1" i="1" l="1"/>
  <c r="I101" i="1"/>
  <c r="H100" i="1"/>
  <c r="I100" i="1"/>
  <c r="J100" i="1" s="1"/>
  <c r="K100" i="1" s="1"/>
  <c r="H99" i="1"/>
  <c r="I99" i="1"/>
  <c r="J99" i="1" s="1"/>
  <c r="K99" i="1" s="1"/>
  <c r="H98" i="1"/>
  <c r="I98" i="1"/>
  <c r="J98" i="1" s="1"/>
  <c r="K98" i="1" s="1"/>
  <c r="H97" i="1"/>
  <c r="I97" i="1"/>
  <c r="J97" i="1" s="1"/>
  <c r="K97" i="1" s="1"/>
  <c r="H96" i="1"/>
  <c r="I96" i="1"/>
  <c r="J96" i="1" s="1"/>
  <c r="K96" i="1" s="1"/>
  <c r="H95" i="1"/>
  <c r="I95" i="1"/>
  <c r="J95" i="1" s="1"/>
  <c r="K95" i="1" s="1"/>
  <c r="H94" i="1"/>
  <c r="I94" i="1"/>
  <c r="J94" i="1" s="1"/>
  <c r="K94" i="1" s="1"/>
  <c r="H93" i="1"/>
  <c r="I93" i="1"/>
  <c r="J93" i="1" s="1"/>
  <c r="K93" i="1" s="1"/>
  <c r="H92" i="1"/>
  <c r="I92" i="1"/>
  <c r="J92" i="1" s="1"/>
  <c r="K92" i="1" s="1"/>
  <c r="H91" i="1"/>
  <c r="I91" i="1"/>
  <c r="J91" i="1" s="1"/>
  <c r="K91" i="1" s="1"/>
  <c r="H90" i="1"/>
  <c r="I90" i="1"/>
  <c r="J90" i="1" s="1"/>
  <c r="K90" i="1" s="1"/>
  <c r="H89" i="1"/>
  <c r="I89" i="1"/>
  <c r="J89" i="1" s="1"/>
  <c r="K89" i="1" s="1"/>
  <c r="H88" i="1"/>
  <c r="I88" i="1"/>
  <c r="J88" i="1" s="1"/>
  <c r="K88" i="1" s="1"/>
  <c r="H87" i="1"/>
  <c r="I87" i="1"/>
  <c r="J87" i="1" s="1"/>
  <c r="K87" i="1" s="1"/>
  <c r="H86" i="1"/>
  <c r="I86" i="1"/>
  <c r="J86" i="1" s="1"/>
  <c r="K86" i="1" s="1"/>
  <c r="I85" i="1"/>
  <c r="H85" i="1"/>
  <c r="J85" i="1"/>
  <c r="K85" i="1"/>
  <c r="I84" i="1"/>
  <c r="H84" i="1"/>
  <c r="J84" i="1"/>
  <c r="K84" i="1"/>
  <c r="H83" i="1"/>
  <c r="I83" i="1"/>
  <c r="J83" i="1" s="1"/>
  <c r="K83" i="1" s="1"/>
  <c r="H82" i="1"/>
  <c r="I82" i="1"/>
  <c r="J82" i="1" s="1"/>
  <c r="K82" i="1" s="1"/>
  <c r="J101" i="1" l="1"/>
  <c r="K10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Roger Yearsley</author>
  </authors>
  <commentList>
    <comment ref="B46" authorId="0" shapeId="0" xr:uid="{00000000-0006-0000-0000-000001000000}">
      <text>
        <r>
          <rPr>
            <b/>
            <sz val="10"/>
            <color indexed="81"/>
            <rFont val="Arial"/>
            <family val="2"/>
          </rPr>
          <t xml:space="preserve">Receptors </t>
        </r>
        <r>
          <rPr>
            <sz val="10"/>
            <color indexed="81"/>
            <rFont val="Arial"/>
            <family val="2"/>
          </rPr>
          <t>to consider should include: atmosphere, land, surface waters, groundwater, humans, wildlife and their habitats. A single receptor may be at risk from several different sources and all must be addressed.</t>
        </r>
        <r>
          <rPr>
            <sz val="8"/>
            <color indexed="81"/>
            <rFont val="Tahoma"/>
            <family val="2"/>
          </rPr>
          <t xml:space="preserve">
</t>
        </r>
      </text>
    </comment>
    <comment ref="C46" authorId="0" shapeId="0" xr:uid="{00000000-0006-0000-0000-000002000000}">
      <text>
        <r>
          <rPr>
            <sz val="10"/>
            <color indexed="81"/>
            <rFont val="Arial"/>
            <family val="2"/>
          </rPr>
          <t xml:space="preserve">The </t>
        </r>
        <r>
          <rPr>
            <b/>
            <sz val="10"/>
            <color indexed="81"/>
            <rFont val="Arial"/>
            <family val="2"/>
          </rPr>
          <t>Source</t>
        </r>
        <r>
          <rPr>
            <sz val="10"/>
            <color indexed="81"/>
            <rFont val="Arial"/>
            <family val="2"/>
          </rPr>
          <t xml:space="preserve"> of hazard will be the activity or operation taking place for which a particular hazard may arise.</t>
        </r>
      </text>
    </comment>
    <comment ref="D46" authorId="0" shapeId="0" xr:uid="{00000000-0006-0000-0000-000003000000}">
      <text>
        <r>
          <rPr>
            <b/>
            <sz val="10"/>
            <color indexed="81"/>
            <rFont val="Arial"/>
            <family val="2"/>
          </rPr>
          <t xml:space="preserve">Harm </t>
        </r>
        <r>
          <rPr>
            <sz val="10"/>
            <color indexed="81"/>
            <rFont val="Arial"/>
            <family val="2"/>
          </rPr>
          <t>may arise when a specific hazard is realised.</t>
        </r>
      </text>
    </comment>
    <comment ref="E46" authorId="0" shapeId="0" xr:uid="{00000000-0006-0000-0000-000004000000}">
      <text>
        <r>
          <rPr>
            <b/>
            <sz val="10"/>
            <color indexed="81"/>
            <rFont val="Arial"/>
            <family val="2"/>
          </rPr>
          <t>Pathways</t>
        </r>
        <r>
          <rPr>
            <sz val="10"/>
            <color indexed="81"/>
            <rFont val="Arial"/>
            <family val="2"/>
          </rPr>
          <t xml:space="preserve"> are the routes or means by which defined hazards may potentially realise their consequences at the receptors.</t>
        </r>
        <r>
          <rPr>
            <sz val="8"/>
            <color indexed="81"/>
            <rFont val="Tahoma"/>
            <family val="2"/>
          </rPr>
          <t xml:space="preserve">
</t>
        </r>
      </text>
    </comment>
    <comment ref="F46" authorId="0" shapeId="0" xr:uid="{00000000-0006-0000-0000-000005000000}">
      <text>
        <r>
          <rPr>
            <b/>
            <sz val="10"/>
            <color indexed="81"/>
            <rFont val="Arial"/>
            <family val="2"/>
          </rPr>
          <t>Probability of  exposure</t>
        </r>
        <r>
          <rPr>
            <sz val="10"/>
            <color indexed="81"/>
            <rFont val="Arial"/>
            <family val="2"/>
          </rPr>
          <t xml:space="preserve"> is the likelihood of the receptors being exposed to the hazard.  Example definitions:
</t>
        </r>
        <r>
          <rPr>
            <b/>
            <sz val="10"/>
            <color indexed="81"/>
            <rFont val="Arial"/>
            <family val="2"/>
          </rPr>
          <t xml:space="preserve">High </t>
        </r>
        <r>
          <rPr>
            <sz val="10"/>
            <color indexed="81"/>
            <rFont val="Arial"/>
            <family val="2"/>
          </rPr>
          <t xml:space="preserve">– exposure is probable: direct exposure likely with no / few barriers between hazard source and receptor;
</t>
        </r>
        <r>
          <rPr>
            <b/>
            <sz val="10"/>
            <color indexed="81"/>
            <rFont val="Arial"/>
            <family val="2"/>
          </rPr>
          <t>Medium</t>
        </r>
        <r>
          <rPr>
            <sz val="10"/>
            <color indexed="81"/>
            <rFont val="Arial"/>
            <family val="2"/>
          </rPr>
          <t xml:space="preserve">  – exposure is fairly probable: feasible exposure possible - barriers to exposure less controllable;
</t>
        </r>
        <r>
          <rPr>
            <b/>
            <sz val="10"/>
            <color indexed="81"/>
            <rFont val="Arial"/>
            <family val="2"/>
          </rPr>
          <t>Low</t>
        </r>
        <r>
          <rPr>
            <sz val="10"/>
            <color indexed="81"/>
            <rFont val="Arial"/>
            <family val="2"/>
          </rPr>
          <t xml:space="preserve"> – exposure is unlikely: several barriers exist between hazards source and receptors to mitigate against exposure:
</t>
        </r>
        <r>
          <rPr>
            <b/>
            <sz val="10"/>
            <color indexed="81"/>
            <rFont val="Arial"/>
            <family val="2"/>
          </rPr>
          <t xml:space="preserve">Very Low </t>
        </r>
        <r>
          <rPr>
            <sz val="10"/>
            <color indexed="81"/>
            <rFont val="Arial"/>
            <family val="2"/>
          </rPr>
          <t>– exposure is very unlikely: effective, multiple barriers in place to mitigate against exposure.</t>
        </r>
        <r>
          <rPr>
            <sz val="8"/>
            <color indexed="81"/>
            <rFont val="Tahoma"/>
            <family val="2"/>
          </rPr>
          <t xml:space="preserve">
</t>
        </r>
      </text>
    </comment>
    <comment ref="G46" authorId="0" shapeId="0" xr:uid="{00000000-0006-0000-0000-000006000000}">
      <text>
        <r>
          <rPr>
            <sz val="10"/>
            <color indexed="81"/>
            <rFont val="Arial"/>
            <family val="2"/>
          </rPr>
          <t xml:space="preserve">The </t>
        </r>
        <r>
          <rPr>
            <b/>
            <sz val="10"/>
            <color indexed="81"/>
            <rFont val="Arial"/>
            <family val="2"/>
          </rPr>
          <t xml:space="preserve">consequences </t>
        </r>
        <r>
          <rPr>
            <sz val="10"/>
            <color indexed="81"/>
            <rFont val="Arial"/>
            <family val="2"/>
          </rPr>
          <t>of a hazard being realised may be actual or potential harm.  
This will include be on a high/medium/low/very low score using attributes and scaling to consider 'harm'.</t>
        </r>
        <r>
          <rPr>
            <sz val="8"/>
            <color indexed="81"/>
            <rFont val="Tahoma"/>
            <family val="2"/>
          </rPr>
          <t xml:space="preserve">
</t>
        </r>
      </text>
    </comment>
    <comment ref="H46" authorId="0" shapeId="0" xr:uid="{00000000-0006-0000-0000-000007000000}">
      <text>
        <r>
          <rPr>
            <b/>
            <sz val="10"/>
            <color indexed="81"/>
            <rFont val="Arial"/>
            <family val="2"/>
          </rPr>
          <t>Magnitude of the risk</t>
        </r>
        <r>
          <rPr>
            <sz val="10"/>
            <color indexed="81"/>
            <rFont val="Arial"/>
            <family val="2"/>
          </rPr>
          <t xml:space="preserve"> is determined by combining the probability with the magnitude of the potential consequences</t>
        </r>
        <r>
          <rPr>
            <sz val="8"/>
            <color indexed="81"/>
            <rFont val="Tahoma"/>
            <family val="2"/>
          </rPr>
          <t xml:space="preserve">
</t>
        </r>
        <r>
          <rPr>
            <b/>
            <sz val="10"/>
            <color indexed="81"/>
            <rFont val="Arial"/>
            <family val="2"/>
          </rPr>
          <t>High risks</t>
        </r>
        <r>
          <rPr>
            <sz val="10"/>
            <color indexed="81"/>
            <rFont val="Arial"/>
            <family val="2"/>
          </rPr>
          <t xml:space="preserve"> require additional assessment and active management
</t>
        </r>
        <r>
          <rPr>
            <b/>
            <sz val="10"/>
            <color indexed="81"/>
            <rFont val="Arial"/>
            <family val="2"/>
          </rPr>
          <t>Medium risks</t>
        </r>
        <r>
          <rPr>
            <sz val="10"/>
            <color indexed="81"/>
            <rFont val="Arial"/>
            <family val="2"/>
          </rPr>
          <t xml:space="preserve"> require additional assessment and may require active management/monitoring 
</t>
        </r>
        <r>
          <rPr>
            <b/>
            <sz val="10"/>
            <color indexed="81"/>
            <rFont val="Arial"/>
            <family val="2"/>
          </rPr>
          <t>Low and very low risks</t>
        </r>
        <r>
          <rPr>
            <sz val="10"/>
            <color indexed="81"/>
            <rFont val="Arial"/>
            <family val="2"/>
          </rPr>
          <t xml:space="preserve"> require periodic review.</t>
        </r>
      </text>
    </comment>
    <comment ref="J46" authorId="0" shapeId="0" xr:uid="{00000000-0006-0000-0000-000008000000}">
      <text>
        <r>
          <rPr>
            <b/>
            <sz val="10"/>
            <color indexed="81"/>
            <rFont val="Arial"/>
            <family val="2"/>
          </rPr>
          <t xml:space="preserve">Risk management </t>
        </r>
        <r>
          <rPr>
            <sz val="10"/>
            <color indexed="81"/>
            <rFont val="Arial"/>
            <family val="2"/>
          </rPr>
          <t xml:space="preserve">involves breaking or limiting the source-pathway-receptor linkage to reduce risk.  
</t>
        </r>
        <r>
          <rPr>
            <sz val="8"/>
            <color indexed="81"/>
            <rFont val="Tahoma"/>
            <family val="2"/>
          </rPr>
          <t xml:space="preserve">
</t>
        </r>
      </text>
    </comment>
  </commentList>
</comments>
</file>

<file path=xl/sharedStrings.xml><?xml version="1.0" encoding="utf-8"?>
<sst xmlns="http://schemas.openxmlformats.org/spreadsheetml/2006/main" count="313" uniqueCount="191">
  <si>
    <t>This publication was withdrawn on 18 December 2024.</t>
  </si>
  <si>
    <t>This generic risk assessment for standard rules permit SR2008 No 6 has been withdrawn because it has been consolidated into standard rules permit SR2022 No 5: non-hazardous waste transfer with asbestos hazardous batteries cable and WEEE storage:</t>
  </si>
  <si>
    <t>You need to check if you comply with the new standard rules permit. If not, you must apply to vary your permit into a bespoke permit within 3 months of the date. The consolidated standard rules was published (18 December 2024).</t>
  </si>
  <si>
    <t>Generic risk assessment for standard rules set number SR2008 No6 v5.0</t>
  </si>
  <si>
    <t>Standard Facility:</t>
  </si>
  <si>
    <t>Waste Operation: Household, Commercial and Industrial Waste Transfer Station and asbestos storage (no building)</t>
  </si>
  <si>
    <t>Location:</t>
  </si>
  <si>
    <t>Applies to all potential locations.</t>
  </si>
  <si>
    <t>Location of environmentally sensitive sites (km / m):</t>
  </si>
  <si>
    <t>Greater than 50m (see below)</t>
  </si>
  <si>
    <t>Risk assessment carried out by:</t>
  </si>
  <si>
    <t>Environment Agency</t>
  </si>
  <si>
    <t>Date:</t>
  </si>
  <si>
    <t>The scope of the permit and associated rules is defined by the following risk criteria:</t>
  </si>
  <si>
    <t>Parameter 1</t>
  </si>
  <si>
    <t>Permitted activities - The storage and repackaging of waste (D15, R13, D14) and treatment consisting only of</t>
  </si>
  <si>
    <t>manual sorting or separation of non hazardous waste (D9, R3, R4, R5).</t>
  </si>
  <si>
    <t>Parameter 2</t>
  </si>
  <si>
    <t>Permitted waste types - Non hazardous and hazardous (asbestos only) Household, Commercial and Industrial Waste</t>
  </si>
  <si>
    <t>Parameter 3</t>
  </si>
  <si>
    <t>Quantity of waste accepted at the facility: less than 5,000 tonnes per annum,</t>
  </si>
  <si>
    <t>Including not more than 10 tonnes per day of asbestos.</t>
  </si>
  <si>
    <t>Parameter 4</t>
  </si>
  <si>
    <t>The quantity of tyres stored at the facility shall not be more than 50 tonnes</t>
  </si>
  <si>
    <t>Parameter 5</t>
  </si>
  <si>
    <t>The quantity of asbestos stored at the facility shall not be more than 10 tonnes</t>
  </si>
  <si>
    <t>Parameter 6</t>
  </si>
  <si>
    <t>Asbestos waste shall be double bagged and stored within secure lockable containers</t>
  </si>
  <si>
    <t>Parameter 7</t>
  </si>
  <si>
    <t xml:space="preserve">All waste shall be stored and treated on an impermeable surface with sealed drainage system, except for specified </t>
  </si>
  <si>
    <t>low-risk waste which may be stored and treated on hard standing.</t>
  </si>
  <si>
    <t>Parameter 8</t>
  </si>
  <si>
    <t>The only point source discharges to controlled waters or groundwater, are surface water from the roofs of buildings</t>
  </si>
  <si>
    <t>and from areas of the facility not used for the storage or treatment of wastes.</t>
  </si>
  <si>
    <t>Parameter 9</t>
  </si>
  <si>
    <t>The activities shall not be carried out within 200m of any residential dwelling of workplace.</t>
  </si>
  <si>
    <t>Parameter 10</t>
  </si>
  <si>
    <t xml:space="preserve">The activities shall not be carried out within 200m of a European Site (candidate or Special Area of Conservation,  </t>
  </si>
  <si>
    <t>proposed or Special Protection Area or Ramsar site) or a Site of Special Scientific Interest (SSSI).</t>
  </si>
  <si>
    <t>Parameter 11</t>
  </si>
  <si>
    <t>The activities are not carried out predominantly using a limited number of the permitted waste types</t>
  </si>
  <si>
    <t>in a manner which significantly increases any of the risks compared to the generic operation of this type of facility,</t>
  </si>
  <si>
    <t>for example predominantly storing wastes which presents a significant increase in fire risk.</t>
  </si>
  <si>
    <t>Parameter 12</t>
  </si>
  <si>
    <t>The activity shall not be carried out within 50m of any well, spring or borehole used for the supply of water for human consumption.  This mjust include private water supplies.</t>
  </si>
  <si>
    <t>Parameter 13</t>
  </si>
  <si>
    <t>Requirement for 3 month maximum duration of waste storage on site.</t>
  </si>
  <si>
    <t>Abbreviations:</t>
  </si>
  <si>
    <t>SR - Standard Rule</t>
  </si>
  <si>
    <t>SR (no buildings)  - There is no requirement to carry out the activity in a building or store waste in containers so there</t>
  </si>
  <si>
    <t xml:space="preserve">are two standard rules to manage the risk -  the activities shall not be carried out within 200m of any residential dwelling  </t>
  </si>
  <si>
    <t>or workplace and the quantity of waste accepted at the facility shall be less than 5,000 tonnes per annum.</t>
  </si>
  <si>
    <t xml:space="preserve">SR (asbestos) - Asbestos is the only permitted hazardous waste and there are several standard rules to manage the risk: </t>
  </si>
  <si>
    <t xml:space="preserve">quantity received shall not exceed 10 tonnes per day; quantity stored shall not exceed 10 tonnes;  there shall be no treatment; </t>
  </si>
  <si>
    <t>storage conditions shall be double bagged within clearly identified, segregated, secure,  lockable containers on</t>
  </si>
  <si>
    <t>an impermeable surface with a sealed drainage system.</t>
  </si>
  <si>
    <t>Data and information</t>
  </si>
  <si>
    <t>Judgement</t>
  </si>
  <si>
    <t>Action (by permitting)</t>
  </si>
  <si>
    <t>Receptor</t>
  </si>
  <si>
    <t>Source</t>
  </si>
  <si>
    <t>Harm</t>
  </si>
  <si>
    <t>Pathway</t>
  </si>
  <si>
    <t>Probability of exposure</t>
  </si>
  <si>
    <t>Consequence</t>
  </si>
  <si>
    <t>Magnitude of risk</t>
  </si>
  <si>
    <t>Justification for magnitude</t>
  </si>
  <si>
    <t>Risk management</t>
  </si>
  <si>
    <t>Residual risk</t>
  </si>
  <si>
    <t>What is at risk?           What do I wish to protect?</t>
  </si>
  <si>
    <t>What is the agent or process with potential to cause harm?</t>
  </si>
  <si>
    <t>What are the harmful consequences if things go wrong?</t>
  </si>
  <si>
    <t>How  might the receptor come into contact with the source?</t>
  </si>
  <si>
    <t>How likely is this contact?</t>
  </si>
  <si>
    <t>How severe will the consequences be if this occurs?</t>
  </si>
  <si>
    <t>What is the overall magnitude of the risk?</t>
  </si>
  <si>
    <t>On what did I base my judgement?</t>
  </si>
  <si>
    <t>How can I best manage the risk to reduce the magnitude?</t>
  </si>
  <si>
    <t>What is the magnitude of the risk after management? (This residual risk will be controlled by Compliance Assessment).</t>
  </si>
  <si>
    <t>Local human population</t>
  </si>
  <si>
    <t>Airborne asbestos fibres</t>
  </si>
  <si>
    <t>Respiratory illness i.e. lung cancer and mesothelioma</t>
  </si>
  <si>
    <t>Air transport then inhalation.</t>
  </si>
  <si>
    <t>Low</t>
  </si>
  <si>
    <t>High</t>
  </si>
  <si>
    <t>Medium</t>
  </si>
  <si>
    <t>Potential for exposure is low because of separate health and safety controls to protect employees</t>
  </si>
  <si>
    <t>SR (asbestos)</t>
  </si>
  <si>
    <t>Releases of particulate matter (dusts) and micro-organisms (bioaerosols).</t>
  </si>
  <si>
    <t>Harm to human health - respiratory irritation and illness.</t>
  </si>
  <si>
    <t xml:space="preserve">Apart from asbestos, permitted waste types do not include …. dusts, powders or loose fibres so only a medium magnitude risk is estimated.  There is potential for exposure if anyone is living or working close to the site (apart from the operator and employees). </t>
  </si>
  <si>
    <t>SR - emissions of substances not controlled by emission limits   SR - (if required) - emissions management plan. Effects reduced by SR (no buildings).</t>
  </si>
  <si>
    <t>As above</t>
  </si>
  <si>
    <t>Nuisance - dust on cars, clothing etc.</t>
  </si>
  <si>
    <t>Air transport then deposition</t>
  </si>
  <si>
    <t>low</t>
  </si>
  <si>
    <t>Local residents often sensitive to dust.</t>
  </si>
  <si>
    <t>Local human population, livestock and wildlife.</t>
  </si>
  <si>
    <t xml:space="preserve">Litter </t>
  </si>
  <si>
    <t>Nuisance, loss of amenity and harm to animal health</t>
  </si>
  <si>
    <t>Local residents often sensitive to litter.</t>
  </si>
  <si>
    <t>SR - emissions of substances not controlled by emission limits   SR - (if required) - emissions management plan. Effects reduced by SR (no buildings). Appropriate measures could include clearing litter arising from the activities from affected areas outside the site.</t>
  </si>
  <si>
    <t>Waste, litter and mud on local roads</t>
  </si>
  <si>
    <t>Nuisance, loss of amenity, road traffic accidents.</t>
  </si>
  <si>
    <t>Vehicles entering and leaving site.</t>
  </si>
  <si>
    <t>Road safety, local residents often sensitive to mud on roads.</t>
  </si>
  <si>
    <t>SR - emissions of substances not controlled by emission limits   SR - (if required) - emissions management plan. Effects reduced by SR (no buildings). Appropriate measures could include clearing litter arising from the activities from affected areas outside the site..</t>
  </si>
  <si>
    <t>Odour</t>
  </si>
  <si>
    <t>Nuisance, loss of amenity</t>
  </si>
  <si>
    <t>Local residents often sensitive to odour.</t>
  </si>
  <si>
    <t>SR - emissions shall be free from odour  SR (if required) - odour management plan.  Effects will be reduced by SR (no buildings).</t>
  </si>
  <si>
    <t>Noise and vibration</t>
  </si>
  <si>
    <t>Nuisance, loss of amenity, loss of sleep.</t>
  </si>
  <si>
    <t xml:space="preserve">Noise through the air and vibration through the ground. </t>
  </si>
  <si>
    <t>Local residents often sensitive to noise and vibration</t>
  </si>
  <si>
    <t>SR - emissions shall be free from noise and vibration     SR (if required) - noise and vibration management plan.  Effects will be reduced by SR (no buildings).</t>
  </si>
  <si>
    <t>Scavenging animals and scavenging birds</t>
  </si>
  <si>
    <t>Harm to human health - from waste carried off site and faeces.  Nuisance and  loss of amenity.</t>
  </si>
  <si>
    <t>Air transport and over land</t>
  </si>
  <si>
    <t>Permitted wastes may attract scavenging animals and birds. Wastes may become nesting / breeding sites.</t>
  </si>
  <si>
    <t xml:space="preserve">SR - emissions of substances not controlled by emission limits (including those from scavenging animals, scavenging birds and other pests) shall not cause pollution  Effects will be reduced by SR (no buildings).  Access to hazardous waste is restricted by SR (asbestos). </t>
  </si>
  <si>
    <t>Pests (e.g. flies)</t>
  </si>
  <si>
    <t>Harm to human health, nuisance, loss of amenity</t>
  </si>
  <si>
    <t xml:space="preserve">Insect pests can multiply on permitted wastes, particularly in summer months </t>
  </si>
  <si>
    <t>Local human population and local environment</t>
  </si>
  <si>
    <t>Flooding of site</t>
  </si>
  <si>
    <t>If waste is washed off site it may contaminate buildings / gardens / natural habitats downstream.</t>
  </si>
  <si>
    <t>Flood waters</t>
  </si>
  <si>
    <t>Non hazardous wastes are not stored in buildings or inside secure containers so they could be washed off-site, which will add to the volume of the post-flood clean up workload, rather than the hazard.</t>
  </si>
  <si>
    <t>SR - management system (will include flood risk management). Effects will be reduced by SR (no buildings). Hazardous waste washed off site restricted by SR (asbestos).</t>
  </si>
  <si>
    <t>Local human population and / or livestock after gaining unauthorised access to the waste operation</t>
  </si>
  <si>
    <t>All on-site hazards: wastes; machinery and vehicles.</t>
  </si>
  <si>
    <t>Bodily injury</t>
  </si>
  <si>
    <t>Direct physical contact</t>
  </si>
  <si>
    <t>Apart from asbestos, permitted waste types are non-hazardous therefore only a medium magnitude risk is estimated.</t>
  </si>
  <si>
    <t>SR - activities shall be managed and operated in accordance with a management system (will include site security measures to prevent unauthorised access). Access to hazardous waste restricted by SR (asbestos).</t>
  </si>
  <si>
    <t>Local human population and local environment.</t>
  </si>
  <si>
    <t>Arson and / or vandalism causing the release of polluting materials to air (smoke or fumes), water or land.</t>
  </si>
  <si>
    <t xml:space="preserve">Respiratory irritation, illness and nuisance to local population.  Injury to staff, firefighters or arsonists/vandals. Pollution of water or land. </t>
  </si>
  <si>
    <t>Air transport of smoke.  Spillages and contaminated firewater by direct run-off from site and via surface water drains and ditches.</t>
  </si>
  <si>
    <t>Permitted waste types do not include sludges or liquids and, apart from asbestos, are non-hazardous therefore only a medium magnitude risk is estimated.</t>
  </si>
  <si>
    <t>SR - activities shall be managed and operated in accordance with a management system (will include site security measures to prevent unauthorised access). Access to hazardous waste restricted by SR (asbestos). SR - management system (will include fire and spillages). Effects will be reduced by SR (no buildings). Spread of fire to hazardous waste restricted by SR (asbestos). SR - tyre storage no more than 50 tonnes.</t>
  </si>
  <si>
    <t>Accidental fire causing the release of polluting materials to air (smoke or fumes), water or land.</t>
  </si>
  <si>
    <t>Respiratory irritation, illness and nuisance to local population.  Injury to staff or firefighters. Pollution of water or land.</t>
  </si>
  <si>
    <t>As above.</t>
  </si>
  <si>
    <t>Risk of accidental combustion of waste is moderate.</t>
  </si>
  <si>
    <t>SR - activities shall be managed and operated in accordance with a management system (will include site security measures to prevent unauthorised access). Access to hazardous waste restricted by SR (asbestos)..  SR - management system (will include fire and spillages). Effects will be reduced by SR (no buildings). Spread of fire to hazardous waste restricted by SR (asbestos). SR - tyre storage no more than 50 tonnes. Permitted activities do not include the burning of waste.</t>
  </si>
  <si>
    <t>All surface waters close to and downstream of site.</t>
  </si>
  <si>
    <t>Spillage of liquids, leachate from waste, contaminated rainwater run-off from waste e.g. containing suspended solids.</t>
  </si>
  <si>
    <t>Acute effects: oxygen depletion, fish kill and algal blooms</t>
  </si>
  <si>
    <t>Direct run-off from site across ground surface, via surface water drains, ditches etc.</t>
  </si>
  <si>
    <t>Permitted waste types do not include sludges or liquids so only a medium magnitude risk is estimated.  There is potential for contaminated rainwater run-off from wastes stored outside buildings especially during heavy rain.</t>
  </si>
  <si>
    <t>SR - All liquids shall be provided with secondary containment   (applies to non- wastes such as fuels). Effects reduced by SR (no buildings). Run-off restricted by SR on emissions of substances not controlled by emission limits with appropriate measures:    storage &amp; treatment on an impermeable surface with sealed drainage; only specified low risk wastes can be stored &amp; treated outside on hard standing.</t>
  </si>
  <si>
    <t xml:space="preserve">As above </t>
  </si>
  <si>
    <t>Chronic effects: deterioration of water quality</t>
  </si>
  <si>
    <t>As above.  Indirect run-off via the soil layer</t>
  </si>
  <si>
    <t>Waste types are non-hazardous so harm is likely to be temporary and reversible.</t>
  </si>
  <si>
    <t xml:space="preserve">Abstraction from watercourse downstream of facility (for agricultural or potable use). </t>
  </si>
  <si>
    <t>Acute effects, closure of abstraction intakes.</t>
  </si>
  <si>
    <t>Direct run-off from site across ground surface, via surface water drains, ditches etc. then abstraction.</t>
  </si>
  <si>
    <t>Watercourse must have medium / high flow for abstraction to be permitted, which will dilute contaminated run-off.</t>
  </si>
  <si>
    <t>Groundwater</t>
  </si>
  <si>
    <t>Chronic effects: contamination of groundwater, requiring treatment of water or closure of borehole.</t>
  </si>
  <si>
    <t>Transport through soil/groundwater then extraction at borehole.</t>
  </si>
  <si>
    <t>There is potential for contaminated rainwater run-off or leachate from permitted waste types.</t>
  </si>
  <si>
    <t>SR - All liquids shall be provided with secondary containment   (applies to non- wastes such as fuels). Effects reduced by SR (no buildings). Run-off restricted by SR on emissions of substances not controlled by emission limits with appropriate measures:    storage &amp; treatment on an impermeable surface with sealed drainage; only specified low risk wastes can be stored &amp; treated outside on hard standing.Also the activity shall not be carried out within 50m of any well, spring or borehole used for the supply of water for human consumption.  This mjust include private water supplies.</t>
  </si>
  <si>
    <t>Contaminated waters used for recreational purposes</t>
  </si>
  <si>
    <t>Harm to human health - skin damage or gastro-intestinal illness.</t>
  </si>
  <si>
    <t>Direct contact or ingestion</t>
  </si>
  <si>
    <t>Unlikely to occur, but might restrict recreational use.</t>
  </si>
  <si>
    <t>SR - emissions of substances not controlled by emission limits   shall not cause pollution   SR (if required) - emissions management plan.</t>
  </si>
  <si>
    <t>Very low</t>
  </si>
  <si>
    <t xml:space="preserve">Protected sites -  European sites and SSSIs  </t>
  </si>
  <si>
    <t>Any</t>
  </si>
  <si>
    <t>Harm to protected site through toxic contamination, nutrient enrichment, smothering, disturbance, predation etc.</t>
  </si>
  <si>
    <t xml:space="preserve">Waste operations may cause harm to and deterioration of nature conservation sites. </t>
  </si>
  <si>
    <t>SR - activities shall not be carried out within 200m of a European Site or SSSI. (Distance criteria as agreed with Natural England/Countryside Council for Wales).</t>
  </si>
  <si>
    <t>Local human population and all surface waters close to and downstream of site.</t>
  </si>
  <si>
    <t>Serious Fire</t>
  </si>
  <si>
    <t>Nuisance, harm to human health, loss of amenity, deterioration of water quality</t>
  </si>
  <si>
    <t>Air transport then inhalation or deposition.  Direct run off of fire water across site to surface waters.</t>
  </si>
  <si>
    <t xml:space="preserve">Waste fires are not common but approximately 300 fires pa linked to waste activities.  Impact on health and amenity can be significant for many days or weeks.   </t>
  </si>
  <si>
    <t xml:space="preserve">SR - Limit in SR of annual tonnage to 5000 tonnes.  
SR - activities shall not be carried out within 200m of a workplace or residential dwelling
SR - Requirement for 3 month maximum duration of waste storage on site.
Requirement for Fire Prevention Plan </t>
  </si>
  <si>
    <t>Loss of amenity, deterioration of water quality</t>
  </si>
  <si>
    <t>Direct run off of fire water across site to surface waters.</t>
  </si>
  <si>
    <t xml:space="preserve">Waste fires are not common but approximately 300 fires pa linked to waste activities.  In event of fire, fire water can be produced for days/ weeks.  Contaminated firewater run-off can kill fish and aquatic life.   </t>
  </si>
  <si>
    <t xml:space="preserve">SR - Requirement for Fire Prevention Plan  </t>
  </si>
  <si>
    <t xml:space="preserve">Notes: </t>
  </si>
  <si>
    <t xml:space="preserve">Red triangle indicates comment containing supporting information </t>
  </si>
  <si>
    <t xml:space="preserve">Yellow columns contain drop down menus that allow automatic evaluation of risk in green column </t>
  </si>
  <si>
    <t>https://www.gov.uk/government/publications/sr2022-no-5-non-hazardous-waste-transfer-with-asbestos-hazardous-batteries-cable-and-weee-storage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</si>
</sst>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font>
    <font>
      <b/>
      <sz val="10"/>
      <name val="Arial"/>
      <family val="2"/>
    </font>
    <font>
      <b/>
      <sz val="12"/>
      <name val="Arial"/>
      <family val="2"/>
    </font>
    <font>
      <sz val="12"/>
      <name val="Arial"/>
      <family val="2"/>
    </font>
    <font>
      <b/>
      <sz val="14"/>
      <name val="Arial"/>
      <family val="2"/>
    </font>
    <font>
      <sz val="8"/>
      <color indexed="81"/>
      <name val="Tahoma"/>
      <family val="2"/>
    </font>
    <font>
      <sz val="10"/>
      <color indexed="81"/>
      <name val="Arial"/>
      <family val="2"/>
    </font>
    <font>
      <b/>
      <sz val="10"/>
      <color indexed="81"/>
      <name val="Arial"/>
      <family val="2"/>
    </font>
    <font>
      <sz val="10"/>
      <name val="Arial"/>
      <family val="2"/>
    </font>
    <font>
      <b/>
      <sz val="15"/>
      <color theme="3"/>
      <name val="Calibri"/>
      <family val="2"/>
      <scheme val="minor"/>
    </font>
    <font>
      <u/>
      <sz val="10"/>
      <color theme="10"/>
      <name val="Arial"/>
      <family val="2"/>
    </font>
    <font>
      <b/>
      <sz val="15"/>
      <color theme="3"/>
      <name val="Arial"/>
      <family val="2"/>
    </font>
    <font>
      <sz val="11"/>
      <color theme="1"/>
      <name val="Arial"/>
      <family val="2"/>
    </font>
    <font>
      <sz val="12"/>
      <color theme="1"/>
      <name val="Arial"/>
      <family val="2"/>
    </font>
    <font>
      <u/>
      <sz val="12"/>
      <color theme="10"/>
      <name val="Arial"/>
      <family val="2"/>
    </font>
  </fonts>
  <fills count="12">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0"/>
        <bgColor indexed="64"/>
      </patternFill>
    </fill>
    <fill>
      <patternFill patternType="solid">
        <fgColor indexed="13"/>
        <bgColor indexed="64"/>
      </patternFill>
    </fill>
    <fill>
      <patternFill patternType="solid">
        <fgColor indexed="15"/>
        <bgColor indexed="64"/>
      </patternFill>
    </fill>
    <fill>
      <patternFill patternType="solid">
        <fgColor indexed="42"/>
        <bgColor indexed="64"/>
      </patternFill>
    </fill>
    <fill>
      <patternFill patternType="solid">
        <fgColor indexed="11"/>
        <bgColor indexed="64"/>
      </patternFill>
    </fill>
    <fill>
      <patternFill patternType="solid">
        <fgColor indexed="9"/>
        <bgColor indexed="64"/>
      </patternFill>
    </fill>
    <fill>
      <patternFill patternType="solid">
        <fgColor rgb="FFFFFF00"/>
        <bgColor indexed="64"/>
      </patternFill>
    </fill>
    <fill>
      <patternFill patternType="solid">
        <fgColor rgb="FF00FF00"/>
        <bgColor indexed="64"/>
      </patternFill>
    </fill>
  </fills>
  <borders count="35">
    <border>
      <left/>
      <right/>
      <top/>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diagonal/>
    </border>
    <border>
      <left/>
      <right style="double">
        <color indexed="64"/>
      </right>
      <top/>
      <bottom style="thin">
        <color indexed="64"/>
      </bottom>
      <diagonal/>
    </border>
    <border>
      <left/>
      <right style="double">
        <color indexed="64"/>
      </right>
      <top/>
      <bottom/>
      <diagonal/>
    </border>
    <border>
      <left/>
      <right/>
      <top/>
      <bottom style="dashed">
        <color indexed="64"/>
      </bottom>
      <diagonal/>
    </border>
    <border>
      <left/>
      <right/>
      <top/>
      <bottom style="dotted">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bottom/>
      <diagonal/>
    </border>
    <border>
      <left style="double">
        <color indexed="64"/>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double">
        <color indexed="64"/>
      </left>
      <right/>
      <top/>
      <bottom style="medium">
        <color indexed="64"/>
      </bottom>
      <diagonal/>
    </border>
    <border>
      <left style="medium">
        <color indexed="64"/>
      </left>
      <right style="medium">
        <color indexed="64"/>
      </right>
      <top/>
      <bottom style="medium">
        <color indexed="64"/>
      </bottom>
      <diagonal/>
    </border>
    <border>
      <left/>
      <right style="double">
        <color indexed="64"/>
      </right>
      <top/>
      <bottom style="medium">
        <color indexed="64"/>
      </bottom>
      <diagonal/>
    </border>
    <border>
      <left/>
      <right/>
      <top/>
      <bottom style="thick">
        <color theme="4"/>
      </bottom>
      <diagonal/>
    </border>
  </borders>
  <cellStyleXfs count="3">
    <xf numFmtId="0" fontId="0" fillId="0" borderId="0"/>
    <xf numFmtId="0" fontId="9" fillId="0" borderId="34" applyNumberFormat="0" applyFill="0" applyAlignment="0" applyProtection="0"/>
    <xf numFmtId="0" fontId="10" fillId="0" borderId="0" applyNumberFormat="0" applyFill="0" applyBorder="0" applyAlignment="0" applyProtection="0"/>
  </cellStyleXfs>
  <cellXfs count="79">
    <xf numFmtId="0" fontId="0" fillId="0" borderId="0" xfId="0"/>
    <xf numFmtId="0" fontId="0" fillId="0" borderId="1" xfId="0" applyBorder="1"/>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3" borderId="5" xfId="0" applyFont="1" applyFill="1" applyBorder="1" applyAlignment="1">
      <alignment vertical="top" wrapText="1"/>
    </xf>
    <xf numFmtId="0" fontId="1" fillId="3" borderId="6" xfId="0" applyFont="1" applyFill="1" applyBorder="1" applyAlignment="1">
      <alignment vertical="top" wrapText="1"/>
    </xf>
    <xf numFmtId="0" fontId="1" fillId="3" borderId="7" xfId="0" applyFont="1" applyFill="1" applyBorder="1" applyAlignment="1">
      <alignment vertical="top" wrapText="1"/>
    </xf>
    <xf numFmtId="0" fontId="0" fillId="0" borderId="0" xfId="0" applyAlignment="1">
      <alignment horizontal="center"/>
    </xf>
    <xf numFmtId="0" fontId="0" fillId="2" borderId="8" xfId="0" applyFill="1" applyBorder="1" applyAlignment="1">
      <alignment horizontal="centerContinuous" vertical="top"/>
    </xf>
    <xf numFmtId="0" fontId="2" fillId="2" borderId="9" xfId="0" applyFont="1" applyFill="1" applyBorder="1" applyAlignment="1">
      <alignment horizontal="centerContinuous" vertical="center"/>
    </xf>
    <xf numFmtId="0" fontId="0" fillId="2" borderId="10" xfId="0" applyFill="1" applyBorder="1" applyAlignment="1">
      <alignment horizontal="centerContinuous" vertical="center"/>
    </xf>
    <xf numFmtId="0" fontId="3" fillId="0" borderId="0" xfId="0" applyFont="1"/>
    <xf numFmtId="0" fontId="0" fillId="3" borderId="0" xfId="0" applyFill="1"/>
    <xf numFmtId="0" fontId="0" fillId="4" borderId="0" xfId="0" applyFill="1"/>
    <xf numFmtId="0" fontId="0" fillId="5" borderId="0" xfId="0" applyFill="1"/>
    <xf numFmtId="0" fontId="0" fillId="6" borderId="0" xfId="0" applyFill="1"/>
    <xf numFmtId="2" fontId="0" fillId="0" borderId="0" xfId="0" applyNumberFormat="1"/>
    <xf numFmtId="0" fontId="0" fillId="0" borderId="5"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11"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0" xfId="0" applyAlignment="1">
      <alignment horizontal="center" vertical="top"/>
    </xf>
    <xf numFmtId="0" fontId="0" fillId="0" borderId="12" xfId="0" applyBorder="1" applyAlignment="1" applyProtection="1">
      <alignment vertical="top" wrapText="1"/>
      <protection locked="0"/>
    </xf>
    <xf numFmtId="0" fontId="0" fillId="0" borderId="13" xfId="0" applyBorder="1" applyAlignment="1" applyProtection="1">
      <alignment vertical="top" wrapText="1"/>
      <protection locked="0"/>
    </xf>
    <xf numFmtId="0" fontId="0" fillId="7" borderId="0" xfId="0" applyFill="1"/>
    <xf numFmtId="0" fontId="0" fillId="7" borderId="14" xfId="0" applyFill="1" applyBorder="1"/>
    <xf numFmtId="0" fontId="0" fillId="7" borderId="15" xfId="0" applyFill="1" applyBorder="1"/>
    <xf numFmtId="0" fontId="2" fillId="7" borderId="0" xfId="0" applyFont="1" applyFill="1"/>
    <xf numFmtId="0" fontId="3" fillId="7" borderId="0" xfId="0" applyFont="1" applyFill="1"/>
    <xf numFmtId="0" fontId="4" fillId="7" borderId="0" xfId="0" applyFont="1" applyFill="1"/>
    <xf numFmtId="0" fontId="2" fillId="0" borderId="0" xfId="0" applyFont="1"/>
    <xf numFmtId="0" fontId="0" fillId="5" borderId="16" xfId="0" applyFill="1" applyBorder="1" applyAlignment="1" applyProtection="1">
      <alignment vertical="top" wrapText="1"/>
      <protection locked="0"/>
    </xf>
    <xf numFmtId="0" fontId="0" fillId="5" borderId="17" xfId="0" applyFill="1" applyBorder="1" applyAlignment="1" applyProtection="1">
      <alignment vertical="top" wrapText="1"/>
      <protection locked="0"/>
    </xf>
    <xf numFmtId="0" fontId="1" fillId="2" borderId="18" xfId="0" applyFont="1" applyFill="1" applyBorder="1" applyAlignment="1">
      <alignment horizontal="center" vertical="top" wrapText="1"/>
    </xf>
    <xf numFmtId="0" fontId="1" fillId="3" borderId="19" xfId="0" applyFont="1" applyFill="1" applyBorder="1" applyAlignment="1">
      <alignment vertical="top" wrapText="1"/>
    </xf>
    <xf numFmtId="0" fontId="0" fillId="0" borderId="0" xfId="0" applyAlignment="1" applyProtection="1">
      <alignment vertical="top" wrapText="1"/>
      <protection locked="0"/>
    </xf>
    <xf numFmtId="0" fontId="0" fillId="5" borderId="20" xfId="0" applyFill="1" applyBorder="1" applyAlignment="1" applyProtection="1">
      <alignment vertical="top" wrapText="1"/>
      <protection locked="0"/>
    </xf>
    <xf numFmtId="0" fontId="1" fillId="8" borderId="6" xfId="0" applyFont="1" applyFill="1" applyBorder="1" applyAlignment="1" applyProtection="1">
      <alignment vertical="top" wrapText="1"/>
      <protection locked="0"/>
    </xf>
    <xf numFmtId="0" fontId="0" fillId="5" borderId="21" xfId="0" applyFill="1" applyBorder="1" applyAlignment="1" applyProtection="1">
      <alignment vertical="top" wrapText="1"/>
      <protection locked="0"/>
    </xf>
    <xf numFmtId="0" fontId="1" fillId="8" borderId="1" xfId="0" applyFont="1" applyFill="1" applyBorder="1" applyAlignment="1" applyProtection="1">
      <alignment vertical="top" wrapText="1"/>
      <protection locked="0"/>
    </xf>
    <xf numFmtId="0" fontId="0" fillId="0" borderId="22" xfId="0" applyBorder="1" applyAlignment="1" applyProtection="1">
      <alignment vertical="top" wrapText="1"/>
      <protection locked="0"/>
    </xf>
    <xf numFmtId="0" fontId="0" fillId="0" borderId="23" xfId="0" applyBorder="1" applyAlignment="1" applyProtection="1">
      <alignment vertical="top" wrapText="1"/>
      <protection locked="0"/>
    </xf>
    <xf numFmtId="0" fontId="0" fillId="0" borderId="24" xfId="0" applyBorder="1" applyAlignment="1" applyProtection="1">
      <alignment vertical="top" wrapText="1"/>
      <protection locked="0"/>
    </xf>
    <xf numFmtId="0" fontId="0" fillId="5" borderId="25" xfId="0" applyFill="1" applyBorder="1" applyAlignment="1" applyProtection="1">
      <alignment vertical="top" wrapText="1"/>
      <protection locked="0"/>
    </xf>
    <xf numFmtId="0" fontId="0" fillId="5" borderId="26" xfId="0" applyFill="1" applyBorder="1" applyAlignment="1" applyProtection="1">
      <alignment vertical="top" wrapText="1"/>
      <protection locked="0"/>
    </xf>
    <xf numFmtId="0" fontId="1" fillId="8" borderId="23" xfId="0" applyFont="1" applyFill="1" applyBorder="1" applyAlignment="1" applyProtection="1">
      <alignment vertical="top" wrapText="1"/>
      <protection locked="0"/>
    </xf>
    <xf numFmtId="0" fontId="0" fillId="0" borderId="27" xfId="0" applyBorder="1" applyAlignment="1" applyProtection="1">
      <alignment vertical="top" wrapText="1"/>
      <protection locked="0"/>
    </xf>
    <xf numFmtId="0" fontId="8" fillId="0" borderId="0" xfId="0" applyFont="1"/>
    <xf numFmtId="0" fontId="8" fillId="0" borderId="0" xfId="0" applyFont="1" applyAlignment="1">
      <alignment vertical="top"/>
    </xf>
    <xf numFmtId="0" fontId="8" fillId="0" borderId="11" xfId="0" applyFont="1" applyBorder="1" applyAlignment="1" applyProtection="1">
      <alignment vertical="top" wrapText="1"/>
      <protection locked="0"/>
    </xf>
    <xf numFmtId="0" fontId="8" fillId="0" borderId="28" xfId="0" applyFont="1" applyBorder="1" applyAlignment="1">
      <alignment vertical="top" wrapText="1"/>
    </xf>
    <xf numFmtId="0" fontId="8" fillId="0" borderId="29" xfId="0" applyFont="1" applyBorder="1" applyAlignment="1">
      <alignment vertical="top" wrapText="1"/>
    </xf>
    <xf numFmtId="0" fontId="8" fillId="0" borderId="30" xfId="0" applyFont="1" applyBorder="1" applyAlignment="1">
      <alignment vertical="top" wrapText="1"/>
    </xf>
    <xf numFmtId="0" fontId="8" fillId="10" borderId="31" xfId="0" applyFont="1" applyFill="1" applyBorder="1" applyAlignment="1">
      <alignment vertical="top" wrapText="1"/>
    </xf>
    <xf numFmtId="0" fontId="8" fillId="10" borderId="32" xfId="0" applyFont="1" applyFill="1" applyBorder="1" applyAlignment="1">
      <alignment vertical="top" wrapText="1"/>
    </xf>
    <xf numFmtId="0" fontId="8" fillId="0" borderId="33" xfId="0" applyFont="1" applyBorder="1" applyAlignment="1">
      <alignment vertical="top" wrapText="1"/>
    </xf>
    <xf numFmtId="0" fontId="8" fillId="0" borderId="0" xfId="0" applyFont="1" applyAlignment="1">
      <alignment vertical="top" wrapText="1"/>
    </xf>
    <xf numFmtId="0" fontId="4" fillId="0" borderId="0" xfId="0" applyFont="1"/>
    <xf numFmtId="0" fontId="2" fillId="2" borderId="9" xfId="0" applyFont="1" applyFill="1" applyBorder="1" applyAlignment="1">
      <alignment vertical="center"/>
    </xf>
    <xf numFmtId="0" fontId="2" fillId="2" borderId="8" xfId="0" applyFont="1" applyFill="1" applyBorder="1" applyAlignment="1">
      <alignment horizontal="centerContinuous" vertical="center"/>
    </xf>
    <xf numFmtId="0" fontId="2" fillId="2" borderId="8" xfId="0" applyFont="1" applyFill="1" applyBorder="1" applyAlignment="1">
      <alignment vertical="center"/>
    </xf>
    <xf numFmtId="0" fontId="1" fillId="11" borderId="29" xfId="0" applyFont="1" applyFill="1" applyBorder="1" applyAlignment="1">
      <alignment vertical="top" wrapText="1"/>
    </xf>
    <xf numFmtId="0" fontId="1" fillId="0" borderId="0" xfId="0" applyFont="1" applyAlignment="1">
      <alignment horizontal="right"/>
    </xf>
    <xf numFmtId="0" fontId="1" fillId="0" borderId="0" xfId="0" applyFont="1"/>
    <xf numFmtId="0" fontId="1" fillId="0" borderId="0" xfId="0" applyFont="1" applyAlignment="1">
      <alignment horizontal="left"/>
    </xf>
    <xf numFmtId="0" fontId="11" fillId="0" borderId="34" xfId="1" applyFont="1" applyAlignment="1">
      <alignment vertical="center"/>
    </xf>
    <xf numFmtId="0" fontId="12" fillId="0" borderId="0" xfId="0" applyFont="1"/>
    <xf numFmtId="0" fontId="13" fillId="0" borderId="0" xfId="0" applyFont="1"/>
    <xf numFmtId="0" fontId="14" fillId="0" borderId="0" xfId="2" applyFont="1"/>
    <xf numFmtId="0" fontId="8" fillId="0" borderId="0" xfId="0" applyFont="1" applyAlignment="1">
      <alignment vertical="top" wrapText="1"/>
    </xf>
    <xf numFmtId="0" fontId="0" fillId="0" borderId="0" xfId="0" applyAlignment="1">
      <alignment vertical="top" wrapText="1"/>
    </xf>
    <xf numFmtId="15" fontId="0" fillId="9" borderId="14" xfId="0" applyNumberFormat="1" applyFill="1"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9" borderId="14" xfId="0" applyFill="1" applyBorder="1" applyAlignment="1" applyProtection="1">
      <alignment vertical="top" wrapText="1"/>
      <protection locked="0"/>
    </xf>
    <xf numFmtId="0" fontId="8" fillId="9" borderId="14" xfId="0" applyFont="1" applyFill="1" applyBorder="1" applyAlignment="1" applyProtection="1">
      <alignment vertical="top" wrapText="1"/>
      <protection locked="0"/>
    </xf>
    <xf numFmtId="0" fontId="0" fillId="0" borderId="14" xfId="0" applyBorder="1" applyAlignment="1" applyProtection="1">
      <alignment vertical="top" wrapText="1"/>
      <protection locked="0"/>
    </xf>
    <xf numFmtId="0" fontId="0" fillId="9" borderId="15" xfId="0" applyFill="1" applyBorder="1" applyAlignment="1" applyProtection="1">
      <alignment vertical="top" wrapText="1"/>
      <protection locked="0"/>
    </xf>
  </cellXfs>
  <cellStyles count="3">
    <cellStyle name="Heading 1" xfId="1" builtinId="16"/>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publications/sr2022-no-5-non-hazardous-waste-transfer-with-asbestos-hazardous-batteries-cable-and-weee-storage"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04760-6BC0-46E1-AE67-0A66C4553EED}">
  <dimension ref="A1:A4"/>
  <sheetViews>
    <sheetView tabSelected="1" workbookViewId="0"/>
  </sheetViews>
  <sheetFormatPr defaultRowHeight="12.75" x14ac:dyDescent="0.2"/>
  <sheetData>
    <row r="1" spans="1:1" s="68" customFormat="1" ht="20.25" thickBot="1" x14ac:dyDescent="0.25">
      <c r="A1" s="67" t="s">
        <v>0</v>
      </c>
    </row>
    <row r="2" spans="1:1" s="69" customFormat="1" ht="15.75" thickTop="1" x14ac:dyDescent="0.2">
      <c r="A2" s="69" t="s">
        <v>1</v>
      </c>
    </row>
    <row r="3" spans="1:1" s="69" customFormat="1" ht="15" x14ac:dyDescent="0.2">
      <c r="A3" s="70" t="s">
        <v>190</v>
      </c>
    </row>
    <row r="4" spans="1:1" s="69" customFormat="1" ht="15" x14ac:dyDescent="0.2">
      <c r="A4" s="12" t="s">
        <v>2</v>
      </c>
    </row>
  </sheetData>
  <hyperlinks>
    <hyperlink ref="A3" r:id="rId1" xr:uid="{CEDA1E2A-8B76-4AEC-B719-A560899A84E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139"/>
  <sheetViews>
    <sheetView topLeftCell="B1" zoomScaleNormal="100" workbookViewId="0">
      <selection activeCell="B2" sqref="B2"/>
    </sheetView>
  </sheetViews>
  <sheetFormatPr defaultRowHeight="12.75" x14ac:dyDescent="0.2"/>
  <cols>
    <col min="1" max="1" width="0" hidden="1" customWidth="1"/>
    <col min="2" max="2" width="16.7109375" customWidth="1"/>
    <col min="3" max="3" width="16.85546875" customWidth="1"/>
    <col min="4" max="5" width="16.7109375" customWidth="1"/>
    <col min="6" max="6" width="11.85546875" customWidth="1"/>
    <col min="7" max="7" width="9.7109375" customWidth="1"/>
    <col min="8" max="8" width="11.28515625" customWidth="1"/>
    <col min="9" max="9" width="19" customWidth="1"/>
    <col min="10" max="10" width="31.140625" customWidth="1"/>
    <col min="11" max="11" width="16.7109375" customWidth="1"/>
  </cols>
  <sheetData>
    <row r="2" spans="2:11" ht="18" x14ac:dyDescent="0.25">
      <c r="B2" s="59" t="s">
        <v>3</v>
      </c>
      <c r="C2" s="59"/>
      <c r="D2" s="59"/>
      <c r="E2" s="12"/>
    </row>
    <row r="3" spans="2:11" ht="12.75" customHeight="1" x14ac:dyDescent="0.25">
      <c r="B3" s="29"/>
      <c r="C3" s="29"/>
      <c r="D3" s="29"/>
      <c r="E3" s="30"/>
      <c r="F3" s="26"/>
      <c r="G3" s="26"/>
      <c r="H3" s="26"/>
      <c r="I3" s="26"/>
      <c r="J3" s="26"/>
      <c r="K3" s="26"/>
    </row>
    <row r="4" spans="2:11" ht="15.75" x14ac:dyDescent="0.25">
      <c r="B4" s="29" t="s">
        <v>4</v>
      </c>
      <c r="C4" s="29"/>
      <c r="D4" s="29"/>
      <c r="E4" s="30"/>
      <c r="F4" s="75" t="s">
        <v>5</v>
      </c>
      <c r="G4" s="75"/>
      <c r="H4" s="75"/>
      <c r="I4" s="75"/>
      <c r="J4" s="75"/>
      <c r="K4" s="27"/>
    </row>
    <row r="5" spans="2:11" ht="9.75" customHeight="1" x14ac:dyDescent="0.25">
      <c r="B5" s="29"/>
      <c r="C5" s="29"/>
      <c r="D5" s="29"/>
      <c r="E5" s="30"/>
      <c r="F5" s="26"/>
      <c r="G5" s="26"/>
      <c r="H5" s="26"/>
      <c r="I5" s="26"/>
      <c r="J5" s="26"/>
      <c r="K5" s="26"/>
    </row>
    <row r="6" spans="2:11" ht="15.75" x14ac:dyDescent="0.25">
      <c r="B6" s="29" t="s">
        <v>6</v>
      </c>
      <c r="C6" s="30"/>
      <c r="D6" s="30"/>
      <c r="E6" s="30"/>
      <c r="F6" s="75" t="s">
        <v>7</v>
      </c>
      <c r="G6" s="75"/>
      <c r="H6" s="75"/>
      <c r="I6" s="75"/>
      <c r="J6" s="75"/>
      <c r="K6" s="27"/>
    </row>
    <row r="7" spans="2:11" ht="9.75" customHeight="1" x14ac:dyDescent="0.25">
      <c r="B7" s="31"/>
      <c r="C7" s="26"/>
      <c r="D7" s="26"/>
      <c r="E7" s="26"/>
      <c r="F7" s="26"/>
      <c r="G7" s="26"/>
      <c r="H7" s="26"/>
      <c r="I7" s="26"/>
      <c r="J7" s="26"/>
      <c r="K7" s="26"/>
    </row>
    <row r="8" spans="2:11" ht="15.75" customHeight="1" x14ac:dyDescent="0.25">
      <c r="B8" s="29" t="s">
        <v>8</v>
      </c>
      <c r="C8" s="30"/>
      <c r="D8" s="30"/>
      <c r="E8" s="30"/>
      <c r="F8" s="76" t="s">
        <v>9</v>
      </c>
      <c r="G8" s="77"/>
      <c r="H8" s="77"/>
      <c r="I8" s="77"/>
      <c r="J8" s="77"/>
      <c r="K8" s="27"/>
    </row>
    <row r="9" spans="2:11" ht="10.5" customHeight="1" x14ac:dyDescent="0.2">
      <c r="B9" s="26"/>
      <c r="C9" s="26"/>
      <c r="D9" s="26"/>
      <c r="E9" s="26"/>
      <c r="F9" s="26"/>
      <c r="G9" s="26"/>
      <c r="H9" s="26"/>
      <c r="I9" s="26"/>
      <c r="J9" s="26"/>
      <c r="K9" s="26"/>
    </row>
    <row r="10" spans="2:11" ht="15.75" x14ac:dyDescent="0.25">
      <c r="B10" s="29" t="s">
        <v>10</v>
      </c>
      <c r="C10" s="26"/>
      <c r="D10" s="26"/>
      <c r="E10" s="26"/>
      <c r="F10" s="78" t="s">
        <v>11</v>
      </c>
      <c r="G10" s="78"/>
      <c r="H10" s="78"/>
      <c r="I10" s="78"/>
      <c r="J10" s="78"/>
      <c r="K10" s="28"/>
    </row>
    <row r="11" spans="2:11" ht="11.25" customHeight="1" x14ac:dyDescent="0.25">
      <c r="B11" s="29"/>
      <c r="C11" s="26"/>
      <c r="D11" s="26"/>
      <c r="E11" s="26"/>
      <c r="F11" s="26"/>
      <c r="G11" s="26"/>
      <c r="H11" s="29"/>
      <c r="I11" s="26"/>
      <c r="J11" s="26"/>
      <c r="K11" s="26"/>
    </row>
    <row r="12" spans="2:11" ht="15.75" x14ac:dyDescent="0.25">
      <c r="B12" s="29" t="s">
        <v>12</v>
      </c>
      <c r="C12" s="26"/>
      <c r="D12" s="26"/>
      <c r="E12" s="26"/>
      <c r="F12" s="73">
        <v>42216</v>
      </c>
      <c r="G12" s="74"/>
      <c r="H12" s="74"/>
      <c r="I12" s="74"/>
      <c r="J12" s="74"/>
      <c r="K12" s="27"/>
    </row>
    <row r="13" spans="2:11" ht="15.75" x14ac:dyDescent="0.25">
      <c r="B13" s="29"/>
      <c r="C13" s="26"/>
      <c r="D13" s="26"/>
      <c r="E13" s="26"/>
      <c r="F13" s="26"/>
      <c r="G13" s="26"/>
      <c r="H13" s="29"/>
      <c r="I13" s="26"/>
      <c r="J13" s="26"/>
      <c r="K13" s="26"/>
    </row>
    <row r="14" spans="2:11" ht="15.75" x14ac:dyDescent="0.25">
      <c r="B14" s="32"/>
      <c r="C14" t="s">
        <v>13</v>
      </c>
      <c r="H14" s="32"/>
    </row>
    <row r="15" spans="2:11" ht="15.75" x14ac:dyDescent="0.25">
      <c r="B15" s="32"/>
      <c r="C15" t="s">
        <v>14</v>
      </c>
      <c r="D15" t="s">
        <v>15</v>
      </c>
      <c r="H15" s="32"/>
    </row>
    <row r="16" spans="2:11" x14ac:dyDescent="0.2">
      <c r="D16" t="s">
        <v>16</v>
      </c>
    </row>
    <row r="17" spans="3:4" x14ac:dyDescent="0.2">
      <c r="C17" t="s">
        <v>17</v>
      </c>
      <c r="D17" t="s">
        <v>18</v>
      </c>
    </row>
    <row r="18" spans="3:4" x14ac:dyDescent="0.2">
      <c r="C18" t="s">
        <v>19</v>
      </c>
      <c r="D18" t="s">
        <v>20</v>
      </c>
    </row>
    <row r="19" spans="3:4" x14ac:dyDescent="0.2">
      <c r="D19" t="s">
        <v>21</v>
      </c>
    </row>
    <row r="20" spans="3:4" x14ac:dyDescent="0.2">
      <c r="C20" t="s">
        <v>22</v>
      </c>
      <c r="D20" t="s">
        <v>23</v>
      </c>
    </row>
    <row r="21" spans="3:4" x14ac:dyDescent="0.2">
      <c r="C21" t="s">
        <v>24</v>
      </c>
      <c r="D21" t="s">
        <v>25</v>
      </c>
    </row>
    <row r="22" spans="3:4" x14ac:dyDescent="0.2">
      <c r="C22" t="s">
        <v>26</v>
      </c>
      <c r="D22" t="s">
        <v>27</v>
      </c>
    </row>
    <row r="23" spans="3:4" x14ac:dyDescent="0.2">
      <c r="C23" t="s">
        <v>28</v>
      </c>
      <c r="D23" t="s">
        <v>29</v>
      </c>
    </row>
    <row r="24" spans="3:4" x14ac:dyDescent="0.2">
      <c r="D24" t="s">
        <v>30</v>
      </c>
    </row>
    <row r="25" spans="3:4" x14ac:dyDescent="0.2">
      <c r="C25" t="s">
        <v>31</v>
      </c>
      <c r="D25" t="s">
        <v>32</v>
      </c>
    </row>
    <row r="26" spans="3:4" x14ac:dyDescent="0.2">
      <c r="D26" t="s">
        <v>33</v>
      </c>
    </row>
    <row r="27" spans="3:4" x14ac:dyDescent="0.2">
      <c r="C27" t="s">
        <v>34</v>
      </c>
      <c r="D27" t="s">
        <v>35</v>
      </c>
    </row>
    <row r="28" spans="3:4" x14ac:dyDescent="0.2">
      <c r="C28" t="s">
        <v>36</v>
      </c>
      <c r="D28" t="s">
        <v>37</v>
      </c>
    </row>
    <row r="29" spans="3:4" x14ac:dyDescent="0.2">
      <c r="D29" t="s">
        <v>38</v>
      </c>
    </row>
    <row r="30" spans="3:4" x14ac:dyDescent="0.2">
      <c r="C30" t="s">
        <v>39</v>
      </c>
      <c r="D30" t="s">
        <v>40</v>
      </c>
    </row>
    <row r="31" spans="3:4" x14ac:dyDescent="0.2">
      <c r="D31" t="s">
        <v>41</v>
      </c>
    </row>
    <row r="32" spans="3:4" x14ac:dyDescent="0.2">
      <c r="D32" t="s">
        <v>42</v>
      </c>
    </row>
    <row r="33" spans="1:11" ht="27.75" customHeight="1" x14ac:dyDescent="0.2">
      <c r="C33" s="50" t="s">
        <v>43</v>
      </c>
      <c r="D33" s="71" t="s">
        <v>44</v>
      </c>
      <c r="E33" s="71"/>
      <c r="F33" s="71"/>
      <c r="G33" s="71"/>
      <c r="H33" s="71"/>
      <c r="I33" s="71"/>
      <c r="J33" s="71"/>
    </row>
    <row r="34" spans="1:11" ht="27.75" customHeight="1" x14ac:dyDescent="0.2">
      <c r="C34" s="50" t="s">
        <v>45</v>
      </c>
      <c r="D34" s="71" t="s">
        <v>46</v>
      </c>
      <c r="E34" s="71"/>
      <c r="F34" s="71"/>
      <c r="G34" s="71"/>
      <c r="H34" s="72"/>
      <c r="I34" s="72"/>
      <c r="J34" s="58"/>
    </row>
    <row r="35" spans="1:11" x14ac:dyDescent="0.2">
      <c r="D35" s="49"/>
    </row>
    <row r="36" spans="1:11" x14ac:dyDescent="0.2">
      <c r="C36" t="s">
        <v>47</v>
      </c>
      <c r="D36" t="s">
        <v>48</v>
      </c>
    </row>
    <row r="37" spans="1:11" x14ac:dyDescent="0.2">
      <c r="D37" t="s">
        <v>49</v>
      </c>
    </row>
    <row r="38" spans="1:11" x14ac:dyDescent="0.2">
      <c r="D38" t="s">
        <v>50</v>
      </c>
    </row>
    <row r="39" spans="1:11" x14ac:dyDescent="0.2">
      <c r="D39" t="s">
        <v>51</v>
      </c>
    </row>
    <row r="40" spans="1:11" x14ac:dyDescent="0.2">
      <c r="D40" t="s">
        <v>52</v>
      </c>
    </row>
    <row r="41" spans="1:11" x14ac:dyDescent="0.2">
      <c r="D41" t="s">
        <v>53</v>
      </c>
    </row>
    <row r="42" spans="1:11" x14ac:dyDescent="0.2">
      <c r="D42" t="s">
        <v>54</v>
      </c>
    </row>
    <row r="43" spans="1:11" x14ac:dyDescent="0.2">
      <c r="D43" t="s">
        <v>55</v>
      </c>
    </row>
    <row r="44" spans="1:11" ht="13.5" thickBot="1" x14ac:dyDescent="0.25"/>
    <row r="45" spans="1:11" ht="28.5" customHeight="1" thickTop="1" x14ac:dyDescent="0.2">
      <c r="A45" s="1"/>
      <c r="B45" s="10" t="s">
        <v>56</v>
      </c>
      <c r="C45" s="9"/>
      <c r="D45" s="9"/>
      <c r="E45" s="9"/>
      <c r="F45" s="60"/>
      <c r="G45" s="61" t="s">
        <v>57</v>
      </c>
      <c r="H45" s="61"/>
      <c r="I45" s="62"/>
      <c r="J45" s="10" t="s">
        <v>58</v>
      </c>
      <c r="K45" s="11"/>
    </row>
    <row r="46" spans="1:11" ht="25.5" x14ac:dyDescent="0.2">
      <c r="B46" s="2" t="s">
        <v>59</v>
      </c>
      <c r="C46" s="3" t="s">
        <v>60</v>
      </c>
      <c r="D46" s="3" t="s">
        <v>61</v>
      </c>
      <c r="E46" s="4" t="s">
        <v>62</v>
      </c>
      <c r="F46" s="2" t="s">
        <v>63</v>
      </c>
      <c r="G46" s="3" t="s">
        <v>64</v>
      </c>
      <c r="H46" s="3" t="s">
        <v>65</v>
      </c>
      <c r="I46" s="4" t="s">
        <v>66</v>
      </c>
      <c r="J46" s="2" t="s">
        <v>67</v>
      </c>
      <c r="K46" s="35" t="s">
        <v>68</v>
      </c>
    </row>
    <row r="47" spans="1:11" ht="121.5" customHeight="1" x14ac:dyDescent="0.2">
      <c r="B47" s="5" t="s">
        <v>69</v>
      </c>
      <c r="C47" s="6" t="s">
        <v>70</v>
      </c>
      <c r="D47" s="6" t="s">
        <v>71</v>
      </c>
      <c r="E47" s="7" t="s">
        <v>72</v>
      </c>
      <c r="F47" s="5" t="s">
        <v>73</v>
      </c>
      <c r="G47" s="6" t="s">
        <v>74</v>
      </c>
      <c r="H47" s="6" t="s">
        <v>75</v>
      </c>
      <c r="I47" s="7" t="s">
        <v>76</v>
      </c>
      <c r="J47" s="5" t="s">
        <v>77</v>
      </c>
      <c r="K47" s="36" t="s">
        <v>78</v>
      </c>
    </row>
    <row r="48" spans="1:11" ht="74.25" customHeight="1" x14ac:dyDescent="0.2">
      <c r="A48" s="23"/>
      <c r="B48" s="18" t="s">
        <v>79</v>
      </c>
      <c r="C48" s="19" t="s">
        <v>80</v>
      </c>
      <c r="D48" s="19" t="s">
        <v>81</v>
      </c>
      <c r="E48" s="20" t="s">
        <v>82</v>
      </c>
      <c r="F48" s="33" t="s">
        <v>83</v>
      </c>
      <c r="G48" s="34" t="s">
        <v>84</v>
      </c>
      <c r="H48" s="39" t="s">
        <v>85</v>
      </c>
      <c r="I48" s="20" t="s">
        <v>86</v>
      </c>
      <c r="J48" s="18" t="s">
        <v>87</v>
      </c>
      <c r="K48" s="24" t="s">
        <v>83</v>
      </c>
    </row>
    <row r="49" spans="1:11" ht="191.25" customHeight="1" x14ac:dyDescent="0.2">
      <c r="A49" s="23"/>
      <c r="B49" s="18" t="s">
        <v>79</v>
      </c>
      <c r="C49" s="19" t="s">
        <v>88</v>
      </c>
      <c r="D49" s="19" t="s">
        <v>89</v>
      </c>
      <c r="E49" s="20" t="s">
        <v>82</v>
      </c>
      <c r="F49" s="33" t="s">
        <v>85</v>
      </c>
      <c r="G49" s="34" t="s">
        <v>85</v>
      </c>
      <c r="H49" s="39" t="s">
        <v>85</v>
      </c>
      <c r="I49" s="20" t="s">
        <v>90</v>
      </c>
      <c r="J49" s="18" t="s">
        <v>91</v>
      </c>
      <c r="K49" s="24" t="s">
        <v>83</v>
      </c>
    </row>
    <row r="50" spans="1:11" ht="112.5" customHeight="1" x14ac:dyDescent="0.2">
      <c r="A50" s="23"/>
      <c r="B50" s="18" t="s">
        <v>79</v>
      </c>
      <c r="C50" s="19" t="s">
        <v>92</v>
      </c>
      <c r="D50" s="19" t="s">
        <v>93</v>
      </c>
      <c r="E50" s="20" t="s">
        <v>94</v>
      </c>
      <c r="F50" s="33" t="s">
        <v>85</v>
      </c>
      <c r="G50" s="34" t="s">
        <v>83</v>
      </c>
      <c r="H50" s="39" t="s">
        <v>95</v>
      </c>
      <c r="I50" s="20" t="s">
        <v>96</v>
      </c>
      <c r="J50" s="18" t="s">
        <v>91</v>
      </c>
      <c r="K50" s="24" t="s">
        <v>83</v>
      </c>
    </row>
    <row r="51" spans="1:11" ht="189.75" customHeight="1" x14ac:dyDescent="0.2">
      <c r="A51" s="23"/>
      <c r="B51" s="18" t="s">
        <v>97</v>
      </c>
      <c r="C51" s="19" t="s">
        <v>98</v>
      </c>
      <c r="D51" s="19" t="s">
        <v>99</v>
      </c>
      <c r="E51" s="20" t="s">
        <v>94</v>
      </c>
      <c r="F51" s="33" t="s">
        <v>85</v>
      </c>
      <c r="G51" s="34" t="s">
        <v>85</v>
      </c>
      <c r="H51" s="39" t="s">
        <v>85</v>
      </c>
      <c r="I51" s="20" t="s">
        <v>100</v>
      </c>
      <c r="J51" s="18" t="s">
        <v>101</v>
      </c>
      <c r="K51" s="24" t="s">
        <v>83</v>
      </c>
    </row>
    <row r="52" spans="1:11" ht="189.75" customHeight="1" x14ac:dyDescent="0.2">
      <c r="A52" s="23"/>
      <c r="B52" s="18" t="s">
        <v>79</v>
      </c>
      <c r="C52" s="19" t="s">
        <v>102</v>
      </c>
      <c r="D52" s="19" t="s">
        <v>103</v>
      </c>
      <c r="E52" s="20" t="s">
        <v>104</v>
      </c>
      <c r="F52" s="33" t="s">
        <v>85</v>
      </c>
      <c r="G52" s="34" t="s">
        <v>85</v>
      </c>
      <c r="H52" s="39" t="s">
        <v>85</v>
      </c>
      <c r="I52" s="20" t="s">
        <v>105</v>
      </c>
      <c r="J52" s="18" t="s">
        <v>106</v>
      </c>
      <c r="K52" s="24" t="s">
        <v>83</v>
      </c>
    </row>
    <row r="53" spans="1:11" ht="99" customHeight="1" x14ac:dyDescent="0.2">
      <c r="A53" s="23"/>
      <c r="B53" s="18" t="s">
        <v>79</v>
      </c>
      <c r="C53" s="19" t="s">
        <v>107</v>
      </c>
      <c r="D53" s="19" t="s">
        <v>108</v>
      </c>
      <c r="E53" s="20" t="s">
        <v>82</v>
      </c>
      <c r="F53" s="33" t="s">
        <v>85</v>
      </c>
      <c r="G53" s="34" t="s">
        <v>85</v>
      </c>
      <c r="H53" s="39" t="s">
        <v>85</v>
      </c>
      <c r="I53" s="20" t="s">
        <v>109</v>
      </c>
      <c r="J53" s="18" t="s">
        <v>110</v>
      </c>
      <c r="K53" s="24" t="s">
        <v>83</v>
      </c>
    </row>
    <row r="54" spans="1:11" ht="111.75" customHeight="1" x14ac:dyDescent="0.2">
      <c r="A54" s="23"/>
      <c r="B54" s="18" t="s">
        <v>79</v>
      </c>
      <c r="C54" s="19" t="s">
        <v>111</v>
      </c>
      <c r="D54" s="19" t="s">
        <v>112</v>
      </c>
      <c r="E54" s="20" t="s">
        <v>113</v>
      </c>
      <c r="F54" s="33" t="s">
        <v>85</v>
      </c>
      <c r="G54" s="34" t="s">
        <v>85</v>
      </c>
      <c r="H54" s="39" t="s">
        <v>85</v>
      </c>
      <c r="I54" s="20" t="s">
        <v>114</v>
      </c>
      <c r="J54" s="18" t="s">
        <v>115</v>
      </c>
      <c r="K54" s="24" t="s">
        <v>83</v>
      </c>
    </row>
    <row r="55" spans="1:11" ht="192" customHeight="1" x14ac:dyDescent="0.2">
      <c r="A55" s="23"/>
      <c r="B55" s="18" t="s">
        <v>79</v>
      </c>
      <c r="C55" s="19" t="s">
        <v>116</v>
      </c>
      <c r="D55" s="19" t="s">
        <v>117</v>
      </c>
      <c r="E55" s="20" t="s">
        <v>118</v>
      </c>
      <c r="F55" s="33" t="s">
        <v>85</v>
      </c>
      <c r="G55" s="34" t="s">
        <v>85</v>
      </c>
      <c r="H55" s="39" t="s">
        <v>85</v>
      </c>
      <c r="I55" s="20" t="s">
        <v>119</v>
      </c>
      <c r="J55" s="18" t="s">
        <v>120</v>
      </c>
      <c r="K55" s="24" t="s">
        <v>83</v>
      </c>
    </row>
    <row r="56" spans="1:11" ht="192" customHeight="1" x14ac:dyDescent="0.2">
      <c r="A56" s="23"/>
      <c r="B56" s="18" t="s">
        <v>79</v>
      </c>
      <c r="C56" s="19" t="s">
        <v>121</v>
      </c>
      <c r="D56" s="19" t="s">
        <v>122</v>
      </c>
      <c r="E56" s="20" t="s">
        <v>118</v>
      </c>
      <c r="F56" s="33" t="s">
        <v>85</v>
      </c>
      <c r="G56" s="34" t="s">
        <v>85</v>
      </c>
      <c r="H56" s="39" t="s">
        <v>85</v>
      </c>
      <c r="I56" s="20" t="s">
        <v>123</v>
      </c>
      <c r="J56" s="18" t="s">
        <v>120</v>
      </c>
      <c r="K56" s="24" t="s">
        <v>83</v>
      </c>
    </row>
    <row r="57" spans="1:11" ht="141.75" customHeight="1" x14ac:dyDescent="0.2">
      <c r="A57" s="23"/>
      <c r="B57" s="18" t="s">
        <v>124</v>
      </c>
      <c r="C57" s="19" t="s">
        <v>125</v>
      </c>
      <c r="D57" s="19" t="s">
        <v>126</v>
      </c>
      <c r="E57" s="20" t="s">
        <v>127</v>
      </c>
      <c r="F57" s="33" t="s">
        <v>83</v>
      </c>
      <c r="G57" s="34" t="s">
        <v>85</v>
      </c>
      <c r="H57" s="39" t="s">
        <v>83</v>
      </c>
      <c r="I57" s="20" t="s">
        <v>128</v>
      </c>
      <c r="J57" s="18" t="s">
        <v>129</v>
      </c>
      <c r="K57" s="24" t="s">
        <v>83</v>
      </c>
    </row>
    <row r="58" spans="1:11" ht="162" customHeight="1" x14ac:dyDescent="0.2">
      <c r="A58" s="23"/>
      <c r="B58" s="18" t="s">
        <v>130</v>
      </c>
      <c r="C58" s="19" t="s">
        <v>131</v>
      </c>
      <c r="D58" s="19" t="s">
        <v>132</v>
      </c>
      <c r="E58" s="20" t="s">
        <v>133</v>
      </c>
      <c r="F58" s="33" t="s">
        <v>85</v>
      </c>
      <c r="G58" s="34" t="s">
        <v>85</v>
      </c>
      <c r="H58" s="39" t="s">
        <v>85</v>
      </c>
      <c r="I58" s="20" t="s">
        <v>134</v>
      </c>
      <c r="J58" s="18" t="s">
        <v>135</v>
      </c>
      <c r="K58" s="24" t="s">
        <v>83</v>
      </c>
    </row>
    <row r="59" spans="1:11" ht="292.5" customHeight="1" x14ac:dyDescent="0.2">
      <c r="A59" s="23"/>
      <c r="B59" s="18" t="s">
        <v>136</v>
      </c>
      <c r="C59" s="19" t="s">
        <v>137</v>
      </c>
      <c r="D59" s="19" t="s">
        <v>138</v>
      </c>
      <c r="E59" s="20" t="s">
        <v>139</v>
      </c>
      <c r="F59" s="33" t="s">
        <v>85</v>
      </c>
      <c r="G59" s="34" t="s">
        <v>85</v>
      </c>
      <c r="H59" s="39" t="s">
        <v>85</v>
      </c>
      <c r="I59" s="20" t="s">
        <v>140</v>
      </c>
      <c r="J59" s="18" t="s">
        <v>141</v>
      </c>
      <c r="K59" s="24" t="s">
        <v>83</v>
      </c>
    </row>
    <row r="60" spans="1:11" ht="335.25" customHeight="1" x14ac:dyDescent="0.2">
      <c r="A60" s="23"/>
      <c r="B60" s="18" t="s">
        <v>124</v>
      </c>
      <c r="C60" s="19" t="s">
        <v>142</v>
      </c>
      <c r="D60" s="19" t="s">
        <v>143</v>
      </c>
      <c r="E60" s="20" t="s">
        <v>144</v>
      </c>
      <c r="F60" s="33" t="s">
        <v>85</v>
      </c>
      <c r="G60" s="34" t="s">
        <v>85</v>
      </c>
      <c r="H60" s="39" t="s">
        <v>85</v>
      </c>
      <c r="I60" s="20" t="s">
        <v>145</v>
      </c>
      <c r="J60" s="18" t="s">
        <v>146</v>
      </c>
      <c r="K60" s="24" t="s">
        <v>83</v>
      </c>
    </row>
    <row r="61" spans="1:11" ht="275.25" customHeight="1" x14ac:dyDescent="0.2">
      <c r="A61" s="23"/>
      <c r="B61" s="18" t="s">
        <v>147</v>
      </c>
      <c r="C61" s="19" t="s">
        <v>148</v>
      </c>
      <c r="D61" s="19" t="s">
        <v>149</v>
      </c>
      <c r="E61" s="20" t="s">
        <v>150</v>
      </c>
      <c r="F61" s="33" t="s">
        <v>85</v>
      </c>
      <c r="G61" s="34" t="s">
        <v>85</v>
      </c>
      <c r="H61" s="39" t="s">
        <v>85</v>
      </c>
      <c r="I61" s="20" t="s">
        <v>151</v>
      </c>
      <c r="J61" s="18" t="s">
        <v>152</v>
      </c>
      <c r="K61" s="24" t="s">
        <v>83</v>
      </c>
    </row>
    <row r="62" spans="1:11" ht="277.5" customHeight="1" x14ac:dyDescent="0.2">
      <c r="A62" s="23"/>
      <c r="B62" s="18" t="s">
        <v>147</v>
      </c>
      <c r="C62" s="19" t="s">
        <v>153</v>
      </c>
      <c r="D62" s="19" t="s">
        <v>154</v>
      </c>
      <c r="E62" s="20" t="s">
        <v>155</v>
      </c>
      <c r="F62" s="33" t="s">
        <v>85</v>
      </c>
      <c r="G62" s="34" t="s">
        <v>83</v>
      </c>
      <c r="H62" s="39" t="s">
        <v>83</v>
      </c>
      <c r="I62" s="20" t="s">
        <v>156</v>
      </c>
      <c r="J62" s="18" t="s">
        <v>152</v>
      </c>
      <c r="K62" s="24" t="s">
        <v>83</v>
      </c>
    </row>
    <row r="63" spans="1:11" ht="277.5" customHeight="1" x14ac:dyDescent="0.2">
      <c r="A63" s="23"/>
      <c r="B63" s="18" t="s">
        <v>157</v>
      </c>
      <c r="C63" s="19" t="s">
        <v>92</v>
      </c>
      <c r="D63" s="19" t="s">
        <v>158</v>
      </c>
      <c r="E63" s="20" t="s">
        <v>159</v>
      </c>
      <c r="F63" s="33" t="s">
        <v>85</v>
      </c>
      <c r="G63" s="34" t="s">
        <v>85</v>
      </c>
      <c r="H63" s="39" t="s">
        <v>85</v>
      </c>
      <c r="I63" s="20" t="s">
        <v>160</v>
      </c>
      <c r="J63" s="18" t="s">
        <v>152</v>
      </c>
      <c r="K63" s="24" t="s">
        <v>83</v>
      </c>
    </row>
    <row r="64" spans="1:11" ht="386.25" customHeight="1" thickBot="1" x14ac:dyDescent="0.25">
      <c r="A64" s="23"/>
      <c r="B64" s="21" t="s">
        <v>161</v>
      </c>
      <c r="C64" s="22" t="s">
        <v>92</v>
      </c>
      <c r="D64" s="22" t="s">
        <v>162</v>
      </c>
      <c r="E64" s="37" t="s">
        <v>163</v>
      </c>
      <c r="F64" s="40" t="s">
        <v>85</v>
      </c>
      <c r="G64" s="38" t="s">
        <v>85</v>
      </c>
      <c r="H64" s="41" t="s">
        <v>85</v>
      </c>
      <c r="I64" s="37" t="s">
        <v>164</v>
      </c>
      <c r="J64" s="51" t="s">
        <v>165</v>
      </c>
      <c r="K64" s="25" t="s">
        <v>83</v>
      </c>
    </row>
    <row r="65" spans="1:11" ht="102" customHeight="1" thickTop="1" thickBot="1" x14ac:dyDescent="0.25">
      <c r="A65" s="23"/>
      <c r="B65" s="42" t="s">
        <v>79</v>
      </c>
      <c r="C65" s="43" t="s">
        <v>166</v>
      </c>
      <c r="D65" s="43" t="s">
        <v>167</v>
      </c>
      <c r="E65" s="44" t="s">
        <v>168</v>
      </c>
      <c r="F65" s="45" t="s">
        <v>83</v>
      </c>
      <c r="G65" s="46" t="s">
        <v>85</v>
      </c>
      <c r="H65" s="47" t="s">
        <v>83</v>
      </c>
      <c r="I65" s="44" t="s">
        <v>169</v>
      </c>
      <c r="J65" s="42" t="s">
        <v>170</v>
      </c>
      <c r="K65" s="48" t="s">
        <v>171</v>
      </c>
    </row>
    <row r="66" spans="1:11" ht="129.75" customHeight="1" thickTop="1" x14ac:dyDescent="0.2">
      <c r="A66" s="23"/>
      <c r="B66" s="21" t="s">
        <v>172</v>
      </c>
      <c r="C66" s="22" t="s">
        <v>173</v>
      </c>
      <c r="D66" s="22" t="s">
        <v>174</v>
      </c>
      <c r="E66" s="37" t="s">
        <v>173</v>
      </c>
      <c r="F66" s="33" t="s">
        <v>83</v>
      </c>
      <c r="G66" s="38" t="s">
        <v>85</v>
      </c>
      <c r="H66" s="39" t="s">
        <v>83</v>
      </c>
      <c r="I66" s="37" t="s">
        <v>175</v>
      </c>
      <c r="J66" s="21" t="s">
        <v>176</v>
      </c>
      <c r="K66" s="25" t="s">
        <v>83</v>
      </c>
    </row>
    <row r="67" spans="1:11" ht="129.75" customHeight="1" thickBot="1" x14ac:dyDescent="0.25">
      <c r="A67" s="23"/>
      <c r="B67" s="52" t="s">
        <v>177</v>
      </c>
      <c r="C67" s="53" t="s">
        <v>178</v>
      </c>
      <c r="D67" s="53" t="s">
        <v>179</v>
      </c>
      <c r="E67" s="54" t="s">
        <v>180</v>
      </c>
      <c r="F67" s="55" t="s">
        <v>83</v>
      </c>
      <c r="G67" s="56" t="s">
        <v>84</v>
      </c>
      <c r="H67" s="63" t="s">
        <v>85</v>
      </c>
      <c r="I67" s="54" t="s">
        <v>181</v>
      </c>
      <c r="J67" s="52" t="s">
        <v>182</v>
      </c>
      <c r="K67" s="57" t="s">
        <v>83</v>
      </c>
    </row>
    <row r="68" spans="1:11" ht="166.5" thickBot="1" x14ac:dyDescent="0.25">
      <c r="A68" s="8"/>
      <c r="B68" s="52" t="s">
        <v>147</v>
      </c>
      <c r="C68" s="53" t="s">
        <v>178</v>
      </c>
      <c r="D68" s="53" t="s">
        <v>183</v>
      </c>
      <c r="E68" s="54" t="s">
        <v>184</v>
      </c>
      <c r="F68" s="55" t="s">
        <v>83</v>
      </c>
      <c r="G68" s="56" t="s">
        <v>84</v>
      </c>
      <c r="H68" s="63" t="s">
        <v>85</v>
      </c>
      <c r="I68" s="54" t="s">
        <v>185</v>
      </c>
      <c r="J68" s="52" t="s">
        <v>186</v>
      </c>
      <c r="K68" s="57" t="s">
        <v>83</v>
      </c>
    </row>
    <row r="69" spans="1:11" ht="15.75" x14ac:dyDescent="0.25">
      <c r="A69" s="8"/>
      <c r="B69" s="64" t="s">
        <v>187</v>
      </c>
      <c r="C69" t="s">
        <v>188</v>
      </c>
      <c r="H69" s="32"/>
    </row>
    <row r="70" spans="1:11" ht="15.75" x14ac:dyDescent="0.25">
      <c r="A70" s="8"/>
      <c r="B70" s="65"/>
      <c r="C70" t="s">
        <v>189</v>
      </c>
      <c r="H70" s="32"/>
    </row>
    <row r="71" spans="1:11" ht="15.75" x14ac:dyDescent="0.25">
      <c r="A71" s="8"/>
      <c r="B71" s="65"/>
      <c r="H71" s="32"/>
    </row>
    <row r="72" spans="1:11" ht="15.75" hidden="1" x14ac:dyDescent="0.25">
      <c r="A72" s="8"/>
      <c r="B72" s="65"/>
      <c r="H72" s="32"/>
    </row>
    <row r="73" spans="1:11" hidden="1" x14ac:dyDescent="0.2">
      <c r="A73" s="8"/>
    </row>
    <row r="74" spans="1:11" hidden="1" x14ac:dyDescent="0.2">
      <c r="A74" s="8"/>
      <c r="C74" s="66" t="s">
        <v>171</v>
      </c>
      <c r="D74" s="66" t="s">
        <v>83</v>
      </c>
      <c r="E74" s="66" t="s">
        <v>85</v>
      </c>
      <c r="F74" s="66" t="s">
        <v>84</v>
      </c>
    </row>
    <row r="75" spans="1:11" hidden="1" x14ac:dyDescent="0.2">
      <c r="A75" s="8"/>
      <c r="B75" s="65" t="s">
        <v>84</v>
      </c>
      <c r="C75" s="16">
        <v>4</v>
      </c>
      <c r="D75" s="15">
        <v>8</v>
      </c>
      <c r="E75" s="14">
        <v>12</v>
      </c>
      <c r="F75" s="14">
        <v>16</v>
      </c>
    </row>
    <row r="76" spans="1:11" hidden="1" x14ac:dyDescent="0.2">
      <c r="A76" s="8"/>
      <c r="B76" s="65" t="s">
        <v>85</v>
      </c>
      <c r="C76" s="16">
        <v>3</v>
      </c>
      <c r="D76" s="15">
        <v>6</v>
      </c>
      <c r="E76" s="15">
        <v>9</v>
      </c>
      <c r="F76" s="14">
        <v>12</v>
      </c>
    </row>
    <row r="77" spans="1:11" hidden="1" x14ac:dyDescent="0.2">
      <c r="A77" s="8"/>
      <c r="B77" s="65" t="s">
        <v>83</v>
      </c>
      <c r="C77" s="16">
        <v>2</v>
      </c>
      <c r="D77" s="16">
        <v>4</v>
      </c>
      <c r="E77" s="15">
        <v>6</v>
      </c>
      <c r="F77" s="15">
        <v>8</v>
      </c>
    </row>
    <row r="78" spans="1:11" hidden="1" x14ac:dyDescent="0.2">
      <c r="A78" s="8"/>
      <c r="B78" s="65" t="s">
        <v>171</v>
      </c>
      <c r="C78" s="16">
        <v>1</v>
      </c>
      <c r="D78" s="16">
        <v>2</v>
      </c>
      <c r="E78" s="16">
        <v>3</v>
      </c>
      <c r="F78" s="16">
        <v>4</v>
      </c>
    </row>
    <row r="79" spans="1:11" hidden="1" x14ac:dyDescent="0.2">
      <c r="A79" s="8"/>
    </row>
    <row r="80" spans="1:11" hidden="1" x14ac:dyDescent="0.2">
      <c r="A80" s="8"/>
    </row>
    <row r="81" spans="1:11" hidden="1" x14ac:dyDescent="0.2">
      <c r="A81" s="8"/>
    </row>
    <row r="82" spans="1:11" hidden="1" x14ac:dyDescent="0.2">
      <c r="A82" s="8"/>
      <c r="F82" t="s">
        <v>171</v>
      </c>
      <c r="H82" s="13" t="e">
        <f>IF(#REF!="",0,IF(#REF!="Very low",1,IF(#REF!="Low",2,IF(#REF!="Medium",3,IF(#REF!="High",4,F63)))))</f>
        <v>#REF!</v>
      </c>
      <c r="I82" s="13" t="e">
        <f>IF(#REF!="",0,IF(#REF!="Very low",1,IF(#REF!="Low",2,IF(#REF!="Medium",3,IF(#REF!="High",4,G63)))))</f>
        <v>#REF!</v>
      </c>
      <c r="J82" s="17" t="e">
        <f>IF(H82*I82=0,"",IF(H82*I82&gt;0.5,H82*I82))</f>
        <v>#REF!</v>
      </c>
      <c r="K82" t="e">
        <f>IF(J82="","",IF(J82&lt;5, "Low",IF(J82&lt;11,"Medium",IF(J82&gt;11,"High"))))</f>
        <v>#REF!</v>
      </c>
    </row>
    <row r="83" spans="1:11" hidden="1" x14ac:dyDescent="0.2">
      <c r="A83" s="8"/>
      <c r="F83" t="s">
        <v>83</v>
      </c>
      <c r="H83" s="13">
        <f>IF(F63="",0,IF(F63="Very low",1,IF(F63="Low",2,IF(F63="Medium",3,IF(F63="High",4,#REF!)))))</f>
        <v>3</v>
      </c>
      <c r="I83" s="13">
        <f>IF(G63="",0,IF(G63="Very low",1,IF(G63="Low",2,IF(G63="Medium",3,IF(G63="High",4,#REF!)))))</f>
        <v>3</v>
      </c>
      <c r="J83" s="17">
        <f t="shared" ref="J83:J101" si="0">IF(H83*I83=0,"",IF(H83*I83&gt;0.5,H83*I83))</f>
        <v>9</v>
      </c>
      <c r="K83" t="str">
        <f t="shared" ref="K83:K101" si="1">IF(J83="","",IF(J83&lt;5, "Low",IF(J83&lt;11,"Medium",IF(J83&gt;11,"High"))))</f>
        <v>Medium</v>
      </c>
    </row>
    <row r="84" spans="1:11" hidden="1" x14ac:dyDescent="0.2">
      <c r="A84" s="8"/>
      <c r="F84" t="s">
        <v>85</v>
      </c>
      <c r="H84" s="13" t="e">
        <f>IF(#REF!="",0,IF(#REF!="Very low",1,IF(#REF!="Low",2,IF(#REF!="Medium",3,IF(#REF!="High",4,F48)))))</f>
        <v>#REF!</v>
      </c>
      <c r="I84" s="13" t="e">
        <f>IF(#REF!="",0,IF(#REF!="Very low",1,IF(#REF!="Low",2,IF(#REF!="Medium",3,IF(#REF!="High",4,G48)))))</f>
        <v>#REF!</v>
      </c>
      <c r="J84" s="17" t="e">
        <f t="shared" si="0"/>
        <v>#REF!</v>
      </c>
      <c r="K84" t="e">
        <f t="shared" si="1"/>
        <v>#REF!</v>
      </c>
    </row>
    <row r="85" spans="1:11" hidden="1" x14ac:dyDescent="0.2">
      <c r="A85" s="8"/>
      <c r="F85" t="s">
        <v>84</v>
      </c>
      <c r="H85" s="13">
        <f>IF(F48="",0,IF(F48="Very low",1,IF(F48="Low",2,IF(F48="Medium",3,IF(F48="High",4,F50)))))</f>
        <v>2</v>
      </c>
      <c r="I85" s="13">
        <f>IF(G48="",0,IF(G48="Very low",1,IF(G48="Low",2,IF(G48="Medium",3,IF(G48="High",4,G50)))))</f>
        <v>4</v>
      </c>
      <c r="J85" s="17">
        <f t="shared" si="0"/>
        <v>8</v>
      </c>
      <c r="K85" t="str">
        <f t="shared" si="1"/>
        <v>Medium</v>
      </c>
    </row>
    <row r="86" spans="1:11" hidden="1" x14ac:dyDescent="0.2">
      <c r="A86" s="8"/>
      <c r="H86" s="13">
        <f>IF(F50="",0,IF(F50="Very low",1,IF(F50="Low",2,IF(F50="Medium",3,IF(F50="High",4,#REF!)))))</f>
        <v>3</v>
      </c>
      <c r="I86" s="13">
        <f>IF(G50="",0,IF(G50="Very low",1,IF(G50="Low",2,IF(G50="Medium",3,IF(G50="High",4,#REF!)))))</f>
        <v>2</v>
      </c>
      <c r="J86" s="17">
        <f t="shared" si="0"/>
        <v>6</v>
      </c>
      <c r="K86" t="str">
        <f t="shared" si="1"/>
        <v>Medium</v>
      </c>
    </row>
    <row r="87" spans="1:11" hidden="1" x14ac:dyDescent="0.2">
      <c r="A87" s="8"/>
      <c r="H87" s="13" t="e">
        <f>IF(#REF!="",0,IF(#REF!="Very low",1,IF(#REF!="Low",2,IF(#REF!="Medium",3,IF(#REF!="High",4,F52)))))</f>
        <v>#REF!</v>
      </c>
      <c r="I87" s="13" t="e">
        <f>IF(#REF!="",0,IF(#REF!="Very low",1,IF(#REF!="Low",2,IF(#REF!="Medium",3,IF(#REF!="High",4,G52)))))</f>
        <v>#REF!</v>
      </c>
      <c r="J87" s="17" t="e">
        <f t="shared" si="0"/>
        <v>#REF!</v>
      </c>
      <c r="K87" t="e">
        <f t="shared" si="1"/>
        <v>#REF!</v>
      </c>
    </row>
    <row r="88" spans="1:11" hidden="1" x14ac:dyDescent="0.2">
      <c r="A88" s="8"/>
      <c r="H88" s="13">
        <f>IF(F52="",0,IF(F52="Very low",1,IF(F52="Low",2,IF(F52="Medium",3,IF(F52="High",4,F53)))))</f>
        <v>3</v>
      </c>
      <c r="I88" s="13">
        <f>IF(G52="",0,IF(G52="Very low",1,IF(G52="Low",2,IF(G52="Medium",3,IF(G52="High",4,G53)))))</f>
        <v>3</v>
      </c>
      <c r="J88" s="17">
        <f t="shared" si="0"/>
        <v>9</v>
      </c>
      <c r="K88" t="str">
        <f t="shared" si="1"/>
        <v>Medium</v>
      </c>
    </row>
    <row r="89" spans="1:11" hidden="1" x14ac:dyDescent="0.2">
      <c r="A89" s="8"/>
      <c r="H89" s="13">
        <f>IF(F53="",0,IF(F53="Very low",1,IF(F53="Low",2,IF(F53="Medium",3,IF(F53="High",4,#REF!)))))</f>
        <v>3</v>
      </c>
      <c r="I89" s="13">
        <f>IF(G53="",0,IF(G53="Very low",1,IF(G53="Low",2,IF(G53="Medium",3,IF(G53="High",4,#REF!)))))</f>
        <v>3</v>
      </c>
      <c r="J89" s="17">
        <f t="shared" si="0"/>
        <v>9</v>
      </c>
      <c r="K89" t="str">
        <f t="shared" si="1"/>
        <v>Medium</v>
      </c>
    </row>
    <row r="90" spans="1:11" hidden="1" x14ac:dyDescent="0.2">
      <c r="A90" s="8"/>
      <c r="C90" t="s">
        <v>171</v>
      </c>
      <c r="D90" t="s">
        <v>83</v>
      </c>
      <c r="E90" t="s">
        <v>85</v>
      </c>
      <c r="F90" t="s">
        <v>84</v>
      </c>
      <c r="H90" s="13" t="e">
        <f>IF(#REF!="",0,IF(#REF!="Very low",1,IF(#REF!="Low",2,IF(#REF!="Medium",3,IF(#REF!="High",4,#REF!)))))</f>
        <v>#REF!</v>
      </c>
      <c r="I90" s="13" t="e">
        <f>IF(#REF!="",0,IF(#REF!="Very low",1,IF(#REF!="Low",2,IF(#REF!="Medium",3,IF(#REF!="High",4,#REF!)))))</f>
        <v>#REF!</v>
      </c>
      <c r="J90" s="17" t="e">
        <f t="shared" si="0"/>
        <v>#REF!</v>
      </c>
      <c r="K90" t="e">
        <f t="shared" si="1"/>
        <v>#REF!</v>
      </c>
    </row>
    <row r="91" spans="1:11" hidden="1" x14ac:dyDescent="0.2">
      <c r="A91" s="8"/>
      <c r="B91" t="s">
        <v>171</v>
      </c>
      <c r="C91" s="16">
        <v>1</v>
      </c>
      <c r="D91" s="16">
        <v>2</v>
      </c>
      <c r="E91" s="16">
        <v>3</v>
      </c>
      <c r="F91" s="16">
        <v>4</v>
      </c>
      <c r="H91" s="13" t="e">
        <f>IF(#REF!="",0,IF(#REF!="Very low",1,IF(#REF!="Low",2,IF(#REF!="Medium",3,IF(#REF!="High",4,F55)))))</f>
        <v>#REF!</v>
      </c>
      <c r="I91" s="13" t="e">
        <f>IF(#REF!="",0,IF(#REF!="Very low",1,IF(#REF!="Low",2,IF(#REF!="Medium",3,IF(#REF!="High",4,G55)))))</f>
        <v>#REF!</v>
      </c>
      <c r="J91" s="17" t="e">
        <f t="shared" si="0"/>
        <v>#REF!</v>
      </c>
      <c r="K91" t="e">
        <f t="shared" si="1"/>
        <v>#REF!</v>
      </c>
    </row>
    <row r="92" spans="1:11" hidden="1" x14ac:dyDescent="0.2">
      <c r="A92" s="8"/>
      <c r="B92" t="s">
        <v>83</v>
      </c>
      <c r="C92" s="16">
        <v>2</v>
      </c>
      <c r="D92" s="16">
        <v>4</v>
      </c>
      <c r="E92" s="15">
        <v>6</v>
      </c>
      <c r="F92" s="15">
        <v>8</v>
      </c>
      <c r="H92" s="13">
        <f>IF(F55="",0,IF(F55="Very low",1,IF(F55="Low",2,IF(F55="Medium",3,IF(F55="High",4,#REF!)))))</f>
        <v>3</v>
      </c>
      <c r="I92" s="13">
        <f>IF(G55="",0,IF(G55="Very low",1,IF(G55="Low",2,IF(G55="Medium",3,IF(G55="High",4,#REF!)))))</f>
        <v>3</v>
      </c>
      <c r="J92" s="17">
        <f t="shared" si="0"/>
        <v>9</v>
      </c>
      <c r="K92" t="str">
        <f t="shared" si="1"/>
        <v>Medium</v>
      </c>
    </row>
    <row r="93" spans="1:11" hidden="1" x14ac:dyDescent="0.2">
      <c r="A93" s="8"/>
      <c r="B93" t="s">
        <v>85</v>
      </c>
      <c r="C93" s="16">
        <v>3</v>
      </c>
      <c r="D93" s="15">
        <v>6</v>
      </c>
      <c r="E93" s="15">
        <v>9</v>
      </c>
      <c r="F93" s="14">
        <v>12</v>
      </c>
      <c r="H93" s="13" t="e">
        <f>IF(#REF!="",0,IF(#REF!="Very low",1,IF(#REF!="Low",2,IF(#REF!="Medium",3,IF(#REF!="High",4,#REF!)))))</f>
        <v>#REF!</v>
      </c>
      <c r="I93" s="13" t="e">
        <f>IF(#REF!="",0,IF(#REF!="Very low",1,IF(#REF!="Low",2,IF(#REF!="Medium",3,IF(#REF!="High",4,#REF!)))))</f>
        <v>#REF!</v>
      </c>
      <c r="J93" s="17" t="e">
        <f t="shared" si="0"/>
        <v>#REF!</v>
      </c>
      <c r="K93" t="e">
        <f t="shared" si="1"/>
        <v>#REF!</v>
      </c>
    </row>
    <row r="94" spans="1:11" hidden="1" x14ac:dyDescent="0.2">
      <c r="A94" s="8"/>
      <c r="B94" t="s">
        <v>84</v>
      </c>
      <c r="C94" s="16">
        <v>4</v>
      </c>
      <c r="D94" s="15">
        <v>8</v>
      </c>
      <c r="E94" s="14">
        <v>12</v>
      </c>
      <c r="F94" s="14">
        <v>16</v>
      </c>
      <c r="H94" s="13" t="e">
        <f>IF(#REF!="",0,IF(#REF!="Very low",1,IF(#REF!="Low",2,IF(#REF!="Medium",3,IF(#REF!="High",4,#REF!)))))</f>
        <v>#REF!</v>
      </c>
      <c r="I94" s="13" t="e">
        <f>IF(#REF!="",0,IF(#REF!="Very low",1,IF(#REF!="Low",2,IF(#REF!="Medium",3,IF(#REF!="High",4,#REF!)))))</f>
        <v>#REF!</v>
      </c>
      <c r="J94" s="17" t="e">
        <f t="shared" si="0"/>
        <v>#REF!</v>
      </c>
      <c r="K94" t="e">
        <f t="shared" si="1"/>
        <v>#REF!</v>
      </c>
    </row>
    <row r="95" spans="1:11" hidden="1" x14ac:dyDescent="0.2">
      <c r="A95" s="8"/>
      <c r="H95" s="13" t="e">
        <f>IF(#REF!="",0,IF(#REF!="Very low",1,IF(#REF!="Low",2,IF(#REF!="Medium",3,IF(#REF!="High",4,#REF!)))))</f>
        <v>#REF!</v>
      </c>
      <c r="I95" s="13" t="e">
        <f>IF(#REF!="",0,IF(#REF!="Very low",1,IF(#REF!="Low",2,IF(#REF!="Medium",3,IF(#REF!="High",4,#REF!)))))</f>
        <v>#REF!</v>
      </c>
      <c r="J95" s="17" t="e">
        <f t="shared" si="0"/>
        <v>#REF!</v>
      </c>
      <c r="K95" t="e">
        <f t="shared" si="1"/>
        <v>#REF!</v>
      </c>
    </row>
    <row r="96" spans="1:11" hidden="1" x14ac:dyDescent="0.2">
      <c r="A96" s="8"/>
      <c r="H96" s="13" t="e">
        <f>IF(#REF!="",0,IF(#REF!="Very low",1,IF(#REF!="Low",2,IF(#REF!="Medium",3,IF(#REF!="High",4,#REF!)))))</f>
        <v>#REF!</v>
      </c>
      <c r="I96" s="13" t="e">
        <f>IF(#REF!="",0,IF(#REF!="Very low",1,IF(#REF!="Low",2,IF(#REF!="Medium",3,IF(#REF!="High",4,#REF!)))))</f>
        <v>#REF!</v>
      </c>
      <c r="J96" s="17" t="e">
        <f t="shared" si="0"/>
        <v>#REF!</v>
      </c>
      <c r="K96" t="e">
        <f t="shared" si="1"/>
        <v>#REF!</v>
      </c>
    </row>
    <row r="97" spans="1:11" hidden="1" x14ac:dyDescent="0.2">
      <c r="A97" s="8"/>
      <c r="H97" s="13" t="e">
        <f>IF(#REF!="",0,IF(#REF!="Very low",1,IF(#REF!="Low",2,IF(#REF!="Medium",3,IF(#REF!="High",4,#REF!)))))</f>
        <v>#REF!</v>
      </c>
      <c r="I97" s="13" t="e">
        <f>IF(#REF!="",0,IF(#REF!="Very low",1,IF(#REF!="Low",2,IF(#REF!="Medium",3,IF(#REF!="High",4,#REF!)))))</f>
        <v>#REF!</v>
      </c>
      <c r="J97" s="17" t="e">
        <f t="shared" si="0"/>
        <v>#REF!</v>
      </c>
      <c r="K97" t="e">
        <f t="shared" si="1"/>
        <v>#REF!</v>
      </c>
    </row>
    <row r="98" spans="1:11" hidden="1" x14ac:dyDescent="0.2">
      <c r="A98" s="8"/>
      <c r="H98" s="13" t="e">
        <f>IF(#REF!="",0,IF(#REF!="Very low",1,IF(#REF!="Low",2,IF(#REF!="Medium",3,IF(#REF!="High",4,#REF!)))))</f>
        <v>#REF!</v>
      </c>
      <c r="I98" s="13" t="e">
        <f>IF(#REF!="",0,IF(#REF!="Very low",1,IF(#REF!="Low",2,IF(#REF!="Medium",3,IF(#REF!="High",4,#REF!)))))</f>
        <v>#REF!</v>
      </c>
      <c r="J98" s="17" t="e">
        <f t="shared" si="0"/>
        <v>#REF!</v>
      </c>
      <c r="K98" t="e">
        <f t="shared" si="1"/>
        <v>#REF!</v>
      </c>
    </row>
    <row r="99" spans="1:11" hidden="1" x14ac:dyDescent="0.2">
      <c r="A99" s="8"/>
      <c r="H99" s="13" t="e">
        <f>IF(#REF!="",0,IF(#REF!="Very low",1,IF(#REF!="Low",2,IF(#REF!="Medium",3,IF(#REF!="High",4,#REF!)))))</f>
        <v>#REF!</v>
      </c>
      <c r="I99" s="13" t="e">
        <f>IF(#REF!="",0,IF(#REF!="Very low",1,IF(#REF!="Low",2,IF(#REF!="Medium",3,IF(#REF!="High",4,#REF!)))))</f>
        <v>#REF!</v>
      </c>
      <c r="J99" s="17" t="e">
        <f t="shared" si="0"/>
        <v>#REF!</v>
      </c>
      <c r="K99" t="e">
        <f t="shared" si="1"/>
        <v>#REF!</v>
      </c>
    </row>
    <row r="100" spans="1:11" hidden="1" x14ac:dyDescent="0.2">
      <c r="A100" s="8"/>
      <c r="H100" s="13" t="e">
        <f>IF(#REF!="",0,IF(#REF!="Very low",1,IF(#REF!="Low",2,IF(#REF!="Medium",3,IF(#REF!="High",4,#REF!)))))</f>
        <v>#REF!</v>
      </c>
      <c r="I100" s="13" t="e">
        <f>IF(#REF!="",0,IF(#REF!="Very low",1,IF(#REF!="Low",2,IF(#REF!="Medium",3,IF(#REF!="High",4,#REF!)))))</f>
        <v>#REF!</v>
      </c>
      <c r="J100" s="17" t="e">
        <f t="shared" si="0"/>
        <v>#REF!</v>
      </c>
      <c r="K100" t="e">
        <f t="shared" si="1"/>
        <v>#REF!</v>
      </c>
    </row>
    <row r="101" spans="1:11" hidden="1" x14ac:dyDescent="0.2">
      <c r="A101" s="8"/>
      <c r="H101" s="13" t="e">
        <f>IF(#REF!="",0,IF(#REF!="Very low",1,IF(#REF!="Low",2,IF(#REF!="Medium",3,IF(#REF!="High",4,F68)))))</f>
        <v>#REF!</v>
      </c>
      <c r="I101" s="13" t="e">
        <f>IF(#REF!="",0,IF(#REF!="Very low",1,IF(#REF!="Low",2,IF(#REF!="Medium",3,IF(#REF!="High",4,G68)))))</f>
        <v>#REF!</v>
      </c>
      <c r="J101" s="17" t="e">
        <f t="shared" si="0"/>
        <v>#REF!</v>
      </c>
      <c r="K101" t="e">
        <f t="shared" si="1"/>
        <v>#REF!</v>
      </c>
    </row>
    <row r="102" spans="1:11" hidden="1" x14ac:dyDescent="0.2">
      <c r="A102" s="8"/>
    </row>
    <row r="103" spans="1:11" hidden="1" x14ac:dyDescent="0.2"/>
    <row r="104" spans="1:11" hidden="1" x14ac:dyDescent="0.2"/>
    <row r="105" spans="1:11" hidden="1" x14ac:dyDescent="0.2"/>
    <row r="139" ht="13.5" customHeight="1" x14ac:dyDescent="0.2"/>
  </sheetData>
  <sheetProtection selectLockedCells="1"/>
  <mergeCells count="7">
    <mergeCell ref="D34:I34"/>
    <mergeCell ref="D33:J33"/>
    <mergeCell ref="F12:J12"/>
    <mergeCell ref="F4:J4"/>
    <mergeCell ref="F6:J6"/>
    <mergeCell ref="F8:J8"/>
    <mergeCell ref="F10:J10"/>
  </mergeCells>
  <phoneticPr fontId="0" type="noConversion"/>
  <dataValidations count="2">
    <dataValidation type="list" allowBlank="1" showInputMessage="1" showErrorMessage="1" sqref="F48:G55 F57:G66" xr:uid="{00000000-0002-0000-0000-000000000000}">
      <formula1>$F$82:$F$86</formula1>
    </dataValidation>
    <dataValidation type="list" allowBlank="1" showInputMessage="1" showErrorMessage="1" sqref="F56:G56" xr:uid="{00000000-0002-0000-0000-000001000000}">
      <formula1>$F$81:$F$86</formula1>
    </dataValidation>
  </dataValidations>
  <pageMargins left="0.74803149606299213" right="0.74803149606299213" top="0.98425196850393704" bottom="0.98425196850393704" header="0.51181102362204722" footer="0.51181102362204722"/>
  <pageSetup paperSize="8" orientation="landscape"/>
  <headerFooter alignWithMargins="0">
    <oddHeader>&amp;CGeneric Risk Assessment SR2008No6GRA</oddHeader>
    <oddFooter>Page &amp;P</oddFoot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EFE5F54692E514CB2AEA097AE037329" ma:contentTypeVersion="13" ma:contentTypeDescription="Create a new document." ma:contentTypeScope="" ma:versionID="27706427087b3649c9ea2af85812d7cb">
  <xsd:schema xmlns:xsd="http://www.w3.org/2001/XMLSchema" xmlns:xs="http://www.w3.org/2001/XMLSchema" xmlns:p="http://schemas.microsoft.com/office/2006/metadata/properties" xmlns:ns2="10b270c1-eef4-4c01-b2a6-f58cdd2b8ede" xmlns:ns3="662745e8-e224-48e8-a2e3-254862b8c2f5" xmlns:ns4="a419be38-4df6-424f-97b0-bdabc0d49042" targetNamespace="http://schemas.microsoft.com/office/2006/metadata/properties" ma:root="true" ma:fieldsID="4118e64ef635a8a25aa4a17c646efcd5" ns2:_="" ns3:_="" ns4:_="">
    <xsd:import namespace="10b270c1-eef4-4c01-b2a6-f58cdd2b8ede"/>
    <xsd:import namespace="662745e8-e224-48e8-a2e3-254862b8c2f5"/>
    <xsd:import namespace="a419be38-4df6-424f-97b0-bdabc0d4904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4:SharedWithUsers" minOccurs="0"/>
                <xsd:element ref="ns4: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b270c1-eef4-4c01-b2a6-f58cdd2b8e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15f3799-e3ff-4dfb-a2c0-a6dc2dea0a0f}" ma:internalName="TaxCatchAll" ma:showField="CatchAllData" ma:web="a419be38-4df6-424f-97b0-bdabc0d4904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419be38-4df6-424f-97b0-bdabc0d4904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0b270c1-eef4-4c01-b2a6-f58cdd2b8ede">
      <Terms xmlns="http://schemas.microsoft.com/office/infopath/2007/PartnerControls"/>
    </lcf76f155ced4ddcb4097134ff3c332f>
    <TaxCatchAll xmlns="662745e8-e224-48e8-a2e3-254862b8c2f5" xsi:nil="true"/>
  </documentManagement>
</p:properties>
</file>

<file path=customXml/itemProps1.xml><?xml version="1.0" encoding="utf-8"?>
<ds:datastoreItem xmlns:ds="http://schemas.openxmlformats.org/officeDocument/2006/customXml" ds:itemID="{9D8BEE7C-4AF2-463A-B585-A944325EF4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b270c1-eef4-4c01-b2a6-f58cdd2b8ede"/>
    <ds:schemaRef ds:uri="662745e8-e224-48e8-a2e3-254862b8c2f5"/>
    <ds:schemaRef ds:uri="a419be38-4df6-424f-97b0-bdabc0d490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DA9090-9BC3-47A9-A357-F0827743B314}">
  <ds:schemaRefs>
    <ds:schemaRef ds:uri="http://schemas.microsoft.com/sharepoint/v3/contenttype/forms"/>
  </ds:schemaRefs>
</ds:datastoreItem>
</file>

<file path=customXml/itemProps3.xml><?xml version="1.0" encoding="utf-8"?>
<ds:datastoreItem xmlns:ds="http://schemas.openxmlformats.org/officeDocument/2006/customXml" ds:itemID="{8A36398C-7083-4216-B3C1-99BFBB4649F0}">
  <ds:schemaRefs>
    <ds:schemaRef ds:uri="http://schemas.microsoft.com/office/2006/metadata/properties"/>
    <ds:schemaRef ds:uri="http://schemas.microsoft.com/office/infopath/2007/PartnerControls"/>
    <ds:schemaRef ds:uri="10b270c1-eef4-4c01-b2a6-f58cdd2b8ede"/>
    <ds:schemaRef ds:uri="662745e8-e224-48e8-a2e3-254862b8c2f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Withdrawn</vt:lpstr>
      <vt:lpstr>Standard Permit GRA1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Withdrawn GRA SR2008 No 6</dc:title>
  <dc:subject/>
  <dc:creator/>
  <cp:keywords/>
  <dc:description>207_06_SD33; Version 2_x000d_
Issue date: 22/02/07_x000d_
review due: 22/05/08</dc:description>
  <cp:lastModifiedBy>Spooncer, Aby</cp:lastModifiedBy>
  <cp:revision/>
  <dcterms:created xsi:type="dcterms:W3CDTF">2005-05-04T08:30:35Z</dcterms:created>
  <dcterms:modified xsi:type="dcterms:W3CDTF">2025-01-27T14:41:17Z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-1944791472</vt:i4>
  </property>
  <property fmtid="{D5CDD505-2E9C-101B-9397-08002B2CF9AE}" pid="3" name="_NewReviewCycle">
    <vt:lpwstr/>
  </property>
  <property fmtid="{D5CDD505-2E9C-101B-9397-08002B2CF9AE}" pid="4" name="_EmailSubject">
    <vt:lpwstr>batch addition / removal</vt:lpwstr>
  </property>
  <property fmtid="{D5CDD505-2E9C-101B-9397-08002B2CF9AE}" pid="5" name="_AuthorEmail">
    <vt:lpwstr>Document-Management.Bristol4.HO@environment-agency.gov.uk</vt:lpwstr>
  </property>
  <property fmtid="{D5CDD505-2E9C-101B-9397-08002B2CF9AE}" pid="6" name="_AuthorEmailDisplayName">
    <vt:lpwstr>Document-Management</vt:lpwstr>
  </property>
  <property fmtid="{D5CDD505-2E9C-101B-9397-08002B2CF9AE}" pid="7" name="_PreviousAdHocReviewCycleID">
    <vt:i4>-832766666</vt:i4>
  </property>
  <property fmtid="{D5CDD505-2E9C-101B-9397-08002B2CF9AE}" pid="8" name="_ReviewingToolsShownOnce">
    <vt:lpwstr/>
  </property>
  <property fmtid="{D5CDD505-2E9C-101B-9397-08002B2CF9AE}" pid="9" name="ContentTypeId">
    <vt:lpwstr>0x010100FEFE5F54692E514CB2AEA097AE037329</vt:lpwstr>
  </property>
  <property fmtid="{D5CDD505-2E9C-101B-9397-08002B2CF9AE}" pid="10" name="MediaServiceImageTags">
    <vt:lpwstr/>
  </property>
</Properties>
</file>