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efra-my.sharepoint.com/personal/christopher_gardner_marinemanagement_org_uk/Documents/Dropbox/GOV.UK/2025/2025-01-23 - NQS publication/"/>
    </mc:Choice>
  </mc:AlternateContent>
  <xr:revisionPtr revIDLastSave="0" documentId="8_{495B727A-F4A9-49FF-BD27-171DF69A6275}" xr6:coauthVersionLast="47" xr6:coauthVersionMax="47" xr10:uidLastSave="{00000000-0000-0000-0000-000000000000}"/>
  <bookViews>
    <workbookView xWindow="-33017" yWindow="-9360" windowWidth="33120" windowHeight="18000" activeTab="4" xr2:uid="{53A9A7C6-D456-40A8-9180-40A3FECBAE64}"/>
  </bookViews>
  <sheets>
    <sheet name="Intro" sheetId="8" r:id="rId1"/>
    <sheet name="Time Series - Cumulative Uptake" sheetId="10" r:id="rId2"/>
    <sheet name="Time Series - Data" sheetId="6" r:id="rId3"/>
    <sheet name="Table 1" sheetId="5" r:id="rId4"/>
    <sheet name="Table 2" sheetId="13" r:id="rId5"/>
    <sheet name="Table 3" sheetId="7" r:id="rId6"/>
    <sheet name="Table 4" sheetId="9"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5" l="1"/>
  <c r="E15" i="5"/>
  <c r="E16" i="5"/>
  <c r="E17" i="5"/>
  <c r="E18" i="5"/>
  <c r="E19" i="5"/>
  <c r="E20" i="5"/>
  <c r="E21" i="5"/>
  <c r="E22" i="5"/>
  <c r="E23" i="5"/>
  <c r="E24" i="5"/>
  <c r="E25" i="5"/>
  <c r="E26" i="5"/>
  <c r="E27" i="5"/>
  <c r="E28" i="5"/>
  <c r="E29" i="5"/>
  <c r="E30" i="5"/>
  <c r="E31" i="5"/>
  <c r="E32" i="5"/>
  <c r="E33" i="5"/>
  <c r="E34" i="5"/>
  <c r="E35" i="5"/>
  <c r="E36" i="5"/>
  <c r="E37" i="5"/>
  <c r="E38" i="5"/>
  <c r="E39" i="5"/>
  <c r="E8" i="5"/>
  <c r="E9" i="5"/>
  <c r="E10" i="5"/>
  <c r="E11" i="5"/>
  <c r="E12" i="5"/>
  <c r="F36" i="9" l="1"/>
  <c r="G33" i="7"/>
  <c r="E13" i="5"/>
  <c r="E40" i="5"/>
  <c r="E41" i="5"/>
  <c r="E42" i="5"/>
  <c r="E43" i="5"/>
  <c r="E44" i="5"/>
  <c r="E45" i="5"/>
  <c r="E46" i="5"/>
  <c r="E47" i="5"/>
  <c r="E48" i="5"/>
  <c r="E49" i="5"/>
  <c r="E50" i="5"/>
  <c r="G27" i="7"/>
  <c r="G28" i="7"/>
  <c r="G29" i="7"/>
  <c r="G30" i="7"/>
  <c r="G31" i="7"/>
  <c r="G32" i="7"/>
  <c r="G26" i="7"/>
  <c r="F29" i="9"/>
  <c r="F30" i="9"/>
  <c r="F31" i="9"/>
  <c r="E7" i="5"/>
  <c r="F32" i="9"/>
  <c r="F33" i="9"/>
  <c r="F34" i="9"/>
  <c r="F35" i="9"/>
</calcChain>
</file>

<file path=xl/sharedStrings.xml><?xml version="1.0" encoding="utf-8"?>
<sst xmlns="http://schemas.openxmlformats.org/spreadsheetml/2006/main" count="174" uniqueCount="119">
  <si>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</si>
  <si>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</si>
  <si>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</si>
  <si>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</si>
  <si>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</si>
  <si>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</si>
  <si>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</si>
  <si>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</si>
  <si>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</si>
  <si>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</si>
  <si>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</si>
  <si>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</si>
  <si>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</si>
  <si>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</si>
  <si>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</si>
  <si>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</si>
  <si>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</si>
  <si>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</si>
  <si>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</si>
  <si>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</si>
  <si>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</si>
  <si>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</si>
  <si>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</si>
  <si>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</si>
  <si>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</si>
  <si>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</si>
  <si>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</si>
  <si>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</si>
  <si>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</si>
  <si>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</si>
  <si>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</si>
  <si>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</si>
  <si>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</si>
  <si>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</si>
  <si>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</si>
  <si>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</si>
  <si>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</si>
  <si>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</si>
  <si>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</si>
  <si>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</si>
  <si>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Conger Eels</t>
  </si>
  <si>
    <t>Crawfish</t>
  </si>
  <si>
    <t>Cuttlefish</t>
  </si>
  <si>
    <t>Dabs</t>
  </si>
  <si>
    <t>Flounder or Flukes</t>
  </si>
  <si>
    <t>Gurnards - Red</t>
  </si>
  <si>
    <t>Tub Gurnard</t>
  </si>
  <si>
    <t>Gurnard and Latchet</t>
  </si>
  <si>
    <t>John Dory</t>
  </si>
  <si>
    <t>Gurnards - Grey</t>
  </si>
  <si>
    <t>Lobsters</t>
  </si>
  <si>
    <t>Crabs - Velvet (Swim)</t>
  </si>
  <si>
    <t>Octopus</t>
  </si>
  <si>
    <t>Redfishes</t>
  </si>
  <si>
    <t>Sea Breams</t>
  </si>
  <si>
    <t>Spider Crabs</t>
  </si>
  <si>
    <t>Sand Sole</t>
  </si>
  <si>
    <t>Squid</t>
  </si>
  <si>
    <t>Lesser Spotted Dog</t>
  </si>
  <si>
    <t>Undulate Ray</t>
  </si>
  <si>
    <t>European Flying Squid</t>
  </si>
  <si>
    <t>Turbot</t>
  </si>
  <si>
    <t>Greater Weever</t>
  </si>
  <si>
    <t>Shortfin squids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</si>
  <si>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</si>
  <si>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</si>
  <si>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</si>
  <si>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</si>
  <si>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</si>
  <si>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</si>
  <si>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</si>
  <si>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</si>
  <si>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</si>
  <si>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</si>
  <si>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Irish Sea</t>
  </si>
  <si>
    <t>Southern North Sea</t>
  </si>
  <si>
    <t>Live Weight (tonnes)</t>
  </si>
  <si>
    <t>Table 4</t>
  </si>
  <si>
    <t>Table 2</t>
  </si>
  <si>
    <t>Other Species</t>
  </si>
  <si>
    <t>Black Seabream</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</si>
  <si>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</si>
  <si>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</si>
  <si>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</si>
  <si>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</si>
  <si>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</si>
  <si>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</si>
  <si>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</si>
  <si>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</si>
  <si>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</si>
  <si>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</si>
  <si>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</si>
  <si>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</si>
  <si>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</si>
  <si>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</si>
  <si>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</si>
  <si>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</si>
  <si>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</si>
  <si>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</si>
  <si>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</si>
  <si>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</si>
  <si>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</si>
  <si>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</si>
  <si>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</si>
  <si>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Unidentified Dogfish</t>
  </si>
  <si>
    <t>Triggerfish</t>
  </si>
  <si>
    <t>Dogfish (Scyliorhinidae)</t>
  </si>
  <si>
    <t>Breakdown of data used for time series graphs by each month in 2023 &amp; 2024</t>
  </si>
  <si>
    <t>UK fleet landings in EU waters - based on reported zone of capture by species in December 2024</t>
  </si>
  <si>
    <t>UK fleet landings in EU waters based on reported zone of capture by area in December 2024</t>
  </si>
  <si>
    <t>Landings of NQS in December 2024 by Main Species and Vessel Length Group</t>
  </si>
  <si>
    <t>December 2024 (Live weight tonnes)</t>
  </si>
  <si>
    <t>Landings of NQS in December 2024 by species and vessel nationality</t>
  </si>
  <si>
    <t>Provisional Non-Quota uptake by UK vessels in EU waters December 2024</t>
  </si>
  <si>
    <t>This workbook was updated 24th January 2025</t>
  </si>
  <si>
    <t>Live weight landings (t) of NQS for December 2024 by species</t>
  </si>
  <si>
    <t>Live weight landings (t) of NQS 6 Main species for December 2024 by area.</t>
  </si>
  <si>
    <t>Live weight landings (t) of NQS for December 2024 by vessel length group.</t>
  </si>
  <si>
    <t>Live weight landings (t) for December 2024 by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</si>
</sst>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2"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sz val="8"/>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77">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1"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1" fontId="2" fillId="0" borderId="0" xfId="0" applyNumberFormat="1" applyFont="1" applyAlignment="1">
      <alignment horizontal="right"/>
    </xf>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3" fillId="0" borderId="0" xfId="0" applyFont="1"/>
    <xf numFmtId="1" fontId="12" fillId="0" borderId="0" xfId="0" applyNumberFormat="1" applyFont="1" applyAlignment="1">
      <alignment horizontal="righ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0" fillId="0" borderId="0" xfId="0" applyNumberFormat="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9"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20"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2" fontId="0" fillId="0" borderId="0" xfId="0" applyNumberFormat="1" applyAlignment="1">
      <alignment horizontal="left" indent="1"/>
    </xf>
    <xf numFmtId="9" fontId="0" fillId="0" borderId="0" xfId="0" applyNumberFormat="1"/>
    <xf numFmtId="9" fontId="1" fillId="0" borderId="1" xfId="0" applyNumberFormat="1" applyFont="1" applyBorder="1"/>
    <xf numFmtId="3" fontId="1" fillId="0" borderId="1" xfId="1" applyNumberFormat="1" applyFont="1" applyBorder="1" applyAlignment="1">
      <alignment horizontal="right"/>
    </xf>
    <xf numFmtId="0" fontId="1" fillId="0" borderId="1" xfId="0" applyFont="1" applyBorder="1" applyAlignment="1">
      <alignment horizontal="left"/>
    </xf>
    <xf numFmtId="164" fontId="2" fillId="0" borderId="0" xfId="0" applyNumberFormat="1" applyFont="1"/>
    <xf numFmtId="3" fontId="16" fillId="0" borderId="0" xfId="0" applyNumberFormat="1" applyFont="1" applyAlignment="1">
      <alignment horizontal="left"/>
    </xf>
    <xf numFmtId="0" fontId="21" fillId="0" borderId="0" xfId="0" applyFont="1" applyAlignment="1">
      <alignment horizontal="left"/>
    </xf>
    <xf numFmtId="3" fontId="1" fillId="0" borderId="1" xfId="0" applyNumberFormat="1" applyFont="1" applyBorder="1"/>
    <xf numFmtId="1" fontId="1" fillId="0" borderId="1" xfId="0" applyNumberFormat="1" applyFont="1" applyBorder="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237.85565375398403</c:v>
                </c:pt>
                <c:pt idx="1">
                  <c:v>309.32025375398405</c:v>
                </c:pt>
                <c:pt idx="2">
                  <c:v>368.86597903353606</c:v>
                </c:pt>
                <c:pt idx="3">
                  <c:v>430.98296735222408</c:v>
                </c:pt>
                <c:pt idx="4">
                  <c:v>538.03278510380812</c:v>
                </c:pt>
                <c:pt idx="5">
                  <c:v>699.21985933502413</c:v>
                </c:pt>
                <c:pt idx="6">
                  <c:v>1126.3981508485922</c:v>
                </c:pt>
                <c:pt idx="7">
                  <c:v>1471.6495604432321</c:v>
                </c:pt>
                <c:pt idx="8">
                  <c:v>1770.84450155744</c:v>
                </c:pt>
                <c:pt idx="9">
                  <c:v>2227.48123915728</c:v>
                </c:pt>
                <c:pt idx="10">
                  <c:v>2733.2011141972162</c:v>
                </c:pt>
                <c:pt idx="11">
                  <c:v>3001.0471998470002</c:v>
                </c:pt>
              </c:numCache>
            </c:numRef>
          </c:val>
          <c:smooth val="0"/>
          <c:extLst>
            <c:ext xmlns:c16="http://schemas.microsoft.com/office/drawing/2014/chart" uri="{C3380CC4-5D6E-409C-BE32-E72D297353CC}">
              <c16:uniqueId val="{00000023-73F0-4862-8612-1D73B691AE5D}"/>
            </c:ext>
          </c:extLst>
        </c:ser>
        <c:ser>
          <c:idx val="3"/>
          <c:order val="1"/>
          <c:tx>
            <c:strRef>
              <c:f>'Time Series - Data'!$C$5:$N$5</c:f>
              <c:strCache>
                <c:ptCount val="12"/>
                <c:pt idx="0">
                  <c:v>2024</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29-73F0-4862-8612-1D73B691AE5D}"/>
              </c:ext>
            </c:extLst>
          </c:dPt>
          <c:val>
            <c:numRef>
              <c:f>'Time Series - Data'!$C$7:$N$7</c:f>
              <c:numCache>
                <c:formatCode>#,##0</c:formatCode>
                <c:ptCount val="12"/>
                <c:pt idx="0">
                  <c:v>102.29390000000001</c:v>
                </c:pt>
                <c:pt idx="1">
                  <c:v>165.65629999999999</c:v>
                </c:pt>
                <c:pt idx="2">
                  <c:v>213.45509999999999</c:v>
                </c:pt>
                <c:pt idx="3">
                  <c:v>288.42199999999997</c:v>
                </c:pt>
                <c:pt idx="4">
                  <c:v>382.05449999999996</c:v>
                </c:pt>
                <c:pt idx="5">
                  <c:v>562.15449999999998</c:v>
                </c:pt>
                <c:pt idx="6">
                  <c:v>865.19779999999992</c:v>
                </c:pt>
                <c:pt idx="7">
                  <c:v>1155.5808</c:v>
                </c:pt>
                <c:pt idx="8">
                  <c:v>1407.6458</c:v>
                </c:pt>
                <c:pt idx="9">
                  <c:v>1847.2429</c:v>
                </c:pt>
                <c:pt idx="10">
                  <c:v>2256.0927999999999</c:v>
                </c:pt>
                <c:pt idx="11">
                  <c:v>2479.8379999999997</c:v>
                </c:pt>
              </c:numCache>
            </c:numRef>
          </c:val>
          <c:smooth val="0"/>
          <c:extLst>
            <c:ext xmlns:c16="http://schemas.microsoft.com/office/drawing/2014/chart" uri="{C3380CC4-5D6E-409C-BE32-E72D297353CC}">
              <c16:uniqueId val="{00000030-73F0-4862-8612-1D73B691AE5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120.0142</c:v>
                </c:pt>
                <c:pt idx="1">
                  <c:v>2.2492999999999999</c:v>
                </c:pt>
                <c:pt idx="2">
                  <c:v>19.640799999999999</c:v>
                </c:pt>
                <c:pt idx="3">
                  <c:v>0</c:v>
                </c:pt>
                <c:pt idx="4">
                  <c:v>0</c:v>
                </c:pt>
                <c:pt idx="5">
                  <c:v>0</c:v>
                </c:pt>
                <c:pt idx="6" formatCode="0">
                  <c:v>124.74160000000003</c:v>
                </c:pt>
                <c:pt idx="7">
                  <c:v>266.64589999999998</c:v>
                </c:pt>
              </c:numCache>
            </c:numRef>
          </c:val>
          <c:extLst>
            <c:ext xmlns:c16="http://schemas.microsoft.com/office/drawing/2014/chart" uri="{C3380CC4-5D6E-409C-BE32-E72D297353CC}">
              <c16:uniqueId val="{00000000-84DB-4F24-97C1-B89400F85D05}"/>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25.5977</c:v>
                </c:pt>
                <c:pt idx="1">
                  <c:v>3.4999999999999996E-2</c:v>
                </c:pt>
                <c:pt idx="2">
                  <c:v>1.67</c:v>
                </c:pt>
                <c:pt idx="3">
                  <c:v>0</c:v>
                </c:pt>
                <c:pt idx="4">
                  <c:v>0</c:v>
                </c:pt>
                <c:pt idx="5">
                  <c:v>0</c:v>
                </c:pt>
                <c:pt idx="6" formatCode="0">
                  <c:v>9.3131000000000004</c:v>
                </c:pt>
                <c:pt idx="7">
                  <c:v>36.615800000000007</c:v>
                </c:pt>
              </c:numCache>
            </c:numRef>
          </c:val>
          <c:extLst>
            <c:ext xmlns:c16="http://schemas.microsoft.com/office/drawing/2014/chart" uri="{C3380CC4-5D6E-409C-BE32-E72D297353CC}">
              <c16:uniqueId val="{00000001-84DB-4F24-97C1-B89400F85D05}"/>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78.133300000000006</c:v>
                </c:pt>
                <c:pt idx="1">
                  <c:v>5.0299999999999997E-2</c:v>
                </c:pt>
                <c:pt idx="2">
                  <c:v>234.6788</c:v>
                </c:pt>
                <c:pt idx="3">
                  <c:v>0</c:v>
                </c:pt>
                <c:pt idx="4">
                  <c:v>0</c:v>
                </c:pt>
                <c:pt idx="5">
                  <c:v>0</c:v>
                </c:pt>
                <c:pt idx="6" formatCode="0">
                  <c:v>89.521299999999982</c:v>
                </c:pt>
                <c:pt idx="7">
                  <c:v>402.38369999999998</c:v>
                </c:pt>
              </c:numCache>
            </c:numRef>
          </c:val>
          <c:extLst>
            <c:ext xmlns:c16="http://schemas.microsoft.com/office/drawing/2014/chart" uri="{C3380CC4-5D6E-409C-BE32-E72D297353CC}">
              <c16:uniqueId val="{00000002-84DB-4F24-97C1-B89400F85D05}"/>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1.9560999999999997</c:v>
                </c:pt>
                <c:pt idx="7">
                  <c:v>1.9560999999999997</c:v>
                </c:pt>
              </c:numCache>
            </c:numRef>
          </c:val>
          <c:extLst>
            <c:ext xmlns:c16="http://schemas.microsoft.com/office/drawing/2014/chart" uri="{C3380CC4-5D6E-409C-BE32-E72D297353CC}">
              <c16:uniqueId val="{00000003-84DB-4F24-97C1-B89400F85D05}"/>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1.2267916733120001</c:v>
                </c:pt>
                <c:pt idx="1">
                  <c:v>2.5867916733119998</c:v>
                </c:pt>
                <c:pt idx="2">
                  <c:v>4.7687985523040002</c:v>
                </c:pt>
                <c:pt idx="3">
                  <c:v>6.1716054312960003</c:v>
                </c:pt>
                <c:pt idx="4">
                  <c:v>11.307454702448002</c:v>
                </c:pt>
                <c:pt idx="5">
                  <c:v>17.549347174480005</c:v>
                </c:pt>
                <c:pt idx="6">
                  <c:v>21.702388927664003</c:v>
                </c:pt>
                <c:pt idx="7">
                  <c:v>25.631043480368003</c:v>
                </c:pt>
                <c:pt idx="8">
                  <c:v>28.302634674448004</c:v>
                </c:pt>
                <c:pt idx="9">
                  <c:v>31.427423312624004</c:v>
                </c:pt>
                <c:pt idx="10">
                  <c:v>32.686080111744005</c:v>
                </c:pt>
                <c:pt idx="11">
                  <c:v>34.305472926782002</c:v>
                </c:pt>
              </c:numCache>
            </c:numRef>
          </c:val>
          <c:smooth val="0"/>
          <c:extLst>
            <c:ext xmlns:c16="http://schemas.microsoft.com/office/drawing/2014/chart" uri="{C3380CC4-5D6E-409C-BE32-E72D297353CC}">
              <c16:uniqueId val="{0000006B-1115-43B4-BC8B-88E6C770D504}"/>
            </c:ext>
          </c:extLst>
        </c:ser>
        <c:ser>
          <c:idx val="2"/>
          <c:order val="1"/>
          <c:tx>
            <c:strRef>
              <c:f>'Time Series - Data'!$C$5:$N$5</c:f>
              <c:strCache>
                <c:ptCount val="12"/>
                <c:pt idx="0">
                  <c:v>2024</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1.1791999999999998</c:v>
                </c:pt>
                <c:pt idx="1">
                  <c:v>2.3038999999999996</c:v>
                </c:pt>
                <c:pt idx="2">
                  <c:v>3.5820999999999996</c:v>
                </c:pt>
                <c:pt idx="3">
                  <c:v>6.4133999999999993</c:v>
                </c:pt>
                <c:pt idx="4">
                  <c:v>12.236599999999999</c:v>
                </c:pt>
                <c:pt idx="5">
                  <c:v>17.886499999999998</c:v>
                </c:pt>
                <c:pt idx="6">
                  <c:v>23.7012</c:v>
                </c:pt>
                <c:pt idx="7">
                  <c:v>28.569099999999999</c:v>
                </c:pt>
                <c:pt idx="8">
                  <c:v>31.664400000000001</c:v>
                </c:pt>
                <c:pt idx="9">
                  <c:v>34.234300000000005</c:v>
                </c:pt>
                <c:pt idx="10">
                  <c:v>36.791200000000003</c:v>
                </c:pt>
                <c:pt idx="11">
                  <c:v>39.125800000000005</c:v>
                </c:pt>
              </c:numCache>
            </c:numRef>
          </c:val>
          <c:smooth val="0"/>
          <c:extLst>
            <c:ext xmlns:c16="http://schemas.microsoft.com/office/drawing/2014/chart" uri="{C3380CC4-5D6E-409C-BE32-E72D297353CC}">
              <c16:uniqueId val="{0000006C-1115-43B4-BC8B-88E6C770D50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316.17249999999996</c:v>
                </c:pt>
                <c:pt idx="1">
                  <c:v>621.96109999999999</c:v>
                </c:pt>
                <c:pt idx="2">
                  <c:v>860.20420000000001</c:v>
                </c:pt>
                <c:pt idx="3">
                  <c:v>1367.2008000000001</c:v>
                </c:pt>
                <c:pt idx="4">
                  <c:v>1680.8007000000002</c:v>
                </c:pt>
                <c:pt idx="5">
                  <c:v>1938.2288000000003</c:v>
                </c:pt>
                <c:pt idx="6">
                  <c:v>2585.9341000000004</c:v>
                </c:pt>
                <c:pt idx="7">
                  <c:v>3066.9697000000006</c:v>
                </c:pt>
                <c:pt idx="8">
                  <c:v>3344.8675000000007</c:v>
                </c:pt>
                <c:pt idx="9">
                  <c:v>4442.837700000001</c:v>
                </c:pt>
                <c:pt idx="10">
                  <c:v>4790.311200000001</c:v>
                </c:pt>
                <c:pt idx="11">
                  <c:v>5135.625500000001</c:v>
                </c:pt>
              </c:numCache>
            </c:numRef>
          </c:val>
          <c:smooth val="0"/>
          <c:extLst>
            <c:ext xmlns:c16="http://schemas.microsoft.com/office/drawing/2014/chart" uri="{C3380CC4-5D6E-409C-BE32-E72D297353CC}">
              <c16:uniqueId val="{0000002F-7279-479C-BD53-B35A115F88B4}"/>
            </c:ext>
          </c:extLst>
        </c:ser>
        <c:ser>
          <c:idx val="2"/>
          <c:order val="1"/>
          <c:tx>
            <c:strRef>
              <c:f>'Time Series - Data'!$C$5:$N$5</c:f>
              <c:strCache>
                <c:ptCount val="12"/>
                <c:pt idx="0">
                  <c:v>2024</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17-50BD-4753-BB25-A12CFE26C8A8}"/>
              </c:ext>
            </c:extLst>
          </c:dPt>
          <c:val>
            <c:numRef>
              <c:f>'Time Series - Data'!$C$9:$N$9</c:f>
              <c:numCache>
                <c:formatCode>#,##0</c:formatCode>
                <c:ptCount val="12"/>
                <c:pt idx="0">
                  <c:v>189.92950000000002</c:v>
                </c:pt>
                <c:pt idx="1">
                  <c:v>517.09490000000005</c:v>
                </c:pt>
                <c:pt idx="2">
                  <c:v>805.89690000000007</c:v>
                </c:pt>
                <c:pt idx="3">
                  <c:v>1269.7455</c:v>
                </c:pt>
                <c:pt idx="4">
                  <c:v>1711.9659999999999</c:v>
                </c:pt>
                <c:pt idx="5">
                  <c:v>2029.4834999999998</c:v>
                </c:pt>
                <c:pt idx="6">
                  <c:v>2508.3433</c:v>
                </c:pt>
                <c:pt idx="7">
                  <c:v>2934.4776000000002</c:v>
                </c:pt>
                <c:pt idx="8">
                  <c:v>3095.2475000000004</c:v>
                </c:pt>
                <c:pt idx="9">
                  <c:v>4181.6559000000007</c:v>
                </c:pt>
                <c:pt idx="10">
                  <c:v>4392.1955000000007</c:v>
                </c:pt>
                <c:pt idx="11">
                  <c:v>4648.1851000000006</c:v>
                </c:pt>
              </c:numCache>
            </c:numRef>
          </c:val>
          <c:smooth val="0"/>
          <c:extLst>
            <c:ext xmlns:c16="http://schemas.microsoft.com/office/drawing/2014/chart" uri="{C3380CC4-5D6E-409C-BE32-E72D297353CC}">
              <c16:uniqueId val="{00000030-7279-479C-BD53-B35A115F88B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1E-3</c:v>
                </c:pt>
                <c:pt idx="1">
                  <c:v>2.9000000000000001E-2</c:v>
                </c:pt>
                <c:pt idx="2">
                  <c:v>2.0939999999999999</c:v>
                </c:pt>
                <c:pt idx="3">
                  <c:v>3.3577999999999997</c:v>
                </c:pt>
                <c:pt idx="4">
                  <c:v>3.5207999999999995</c:v>
                </c:pt>
                <c:pt idx="5">
                  <c:v>3.5767999999999995</c:v>
                </c:pt>
                <c:pt idx="6">
                  <c:v>3.5767999999999995</c:v>
                </c:pt>
                <c:pt idx="7">
                  <c:v>3.5767999999999995</c:v>
                </c:pt>
                <c:pt idx="8">
                  <c:v>6.2027000000000001</c:v>
                </c:pt>
                <c:pt idx="9">
                  <c:v>6.4587000000000003</c:v>
                </c:pt>
                <c:pt idx="10">
                  <c:v>6.4587000000000003</c:v>
                </c:pt>
                <c:pt idx="11">
                  <c:v>6.4587000000000003</c:v>
                </c:pt>
              </c:numCache>
            </c:numRef>
          </c:val>
          <c:smooth val="0"/>
          <c:extLst>
            <c:ext xmlns:c16="http://schemas.microsoft.com/office/drawing/2014/chart" uri="{C3380CC4-5D6E-409C-BE32-E72D297353CC}">
              <c16:uniqueId val="{000000E0-F680-400E-8EEF-5301D0E84E6B}"/>
            </c:ext>
          </c:extLst>
        </c:ser>
        <c:ser>
          <c:idx val="2"/>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E1-F680-400E-8EEF-5301D0E84E6B}"/>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5.2999999999999999E-2</c:v>
                </c:pt>
                <c:pt idx="1">
                  <c:v>1.133</c:v>
                </c:pt>
                <c:pt idx="2">
                  <c:v>2.59</c:v>
                </c:pt>
                <c:pt idx="3">
                  <c:v>6.7759999999999998</c:v>
                </c:pt>
                <c:pt idx="4">
                  <c:v>53.116100000000003</c:v>
                </c:pt>
                <c:pt idx="5">
                  <c:v>126.51370000000001</c:v>
                </c:pt>
                <c:pt idx="6">
                  <c:v>165.98570000000001</c:v>
                </c:pt>
                <c:pt idx="7">
                  <c:v>227.5737</c:v>
                </c:pt>
                <c:pt idx="8">
                  <c:v>232.25370000000001</c:v>
                </c:pt>
                <c:pt idx="9">
                  <c:v>232.25370000000001</c:v>
                </c:pt>
                <c:pt idx="10">
                  <c:v>232.25370000000001</c:v>
                </c:pt>
                <c:pt idx="11">
                  <c:v>232.25370000000001</c:v>
                </c:pt>
              </c:numCache>
            </c:numRef>
          </c:val>
          <c:smooth val="0"/>
          <c:extLst>
            <c:ext xmlns:c16="http://schemas.microsoft.com/office/drawing/2014/chart" uri="{C3380CC4-5D6E-409C-BE32-E72D297353CC}">
              <c16:uniqueId val="{00000023-A10D-40A6-91CB-0373A8305748}"/>
            </c:ext>
          </c:extLst>
        </c:ser>
        <c:ser>
          <c:idx val="3"/>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6.4000000000000001E-2</c:v>
                </c:pt>
                <c:pt idx="2">
                  <c:v>1.5309999999999999</c:v>
                </c:pt>
                <c:pt idx="3">
                  <c:v>5.3840000000000003</c:v>
                </c:pt>
                <c:pt idx="4">
                  <c:v>125.5371</c:v>
                </c:pt>
                <c:pt idx="5">
                  <c:v>361.03269999999998</c:v>
                </c:pt>
                <c:pt idx="6">
                  <c:v>572.93419999999992</c:v>
                </c:pt>
                <c:pt idx="7">
                  <c:v>651.90919999999994</c:v>
                </c:pt>
                <c:pt idx="8">
                  <c:v>662.90199999999993</c:v>
                </c:pt>
                <c:pt idx="9">
                  <c:v>662.90199999999993</c:v>
                </c:pt>
                <c:pt idx="10">
                  <c:v>662.90199999999993</c:v>
                </c:pt>
                <c:pt idx="11">
                  <c:v>662.90199999999993</c:v>
                </c:pt>
              </c:numCache>
            </c:numRef>
          </c:val>
          <c:smooth val="0"/>
          <c:extLst>
            <c:ext xmlns:c16="http://schemas.microsoft.com/office/drawing/2014/chart" uri="{C3380CC4-5D6E-409C-BE32-E72D297353CC}">
              <c16:uniqueId val="{00000029-A10D-40A6-91CB-0373A830574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708.74019885421967</c:v>
                </c:pt>
                <c:pt idx="1">
                  <c:v>1167.8254364146117</c:v>
                </c:pt>
                <c:pt idx="2">
                  <c:v>1646.7918222822479</c:v>
                </c:pt>
                <c:pt idx="3">
                  <c:v>2305.2577144533848</c:v>
                </c:pt>
                <c:pt idx="4">
                  <c:v>2842.6954814761211</c:v>
                </c:pt>
                <c:pt idx="5">
                  <c:v>3432.2894481793692</c:v>
                </c:pt>
                <c:pt idx="6">
                  <c:v>4636.6703814461207</c:v>
                </c:pt>
                <c:pt idx="7">
                  <c:v>5592.3753793092637</c:v>
                </c:pt>
                <c:pt idx="8">
                  <c:v>6286.1757871417985</c:v>
                </c:pt>
                <c:pt idx="9">
                  <c:v>7946.6112133798142</c:v>
                </c:pt>
                <c:pt idx="10">
                  <c:v>8952.9228452188709</c:v>
                </c:pt>
                <c:pt idx="11">
                  <c:v>9622.4661850516131</c:v>
                </c:pt>
              </c:numCache>
            </c:numRef>
          </c:val>
          <c:smooth val="0"/>
          <c:extLst>
            <c:ext xmlns:c16="http://schemas.microsoft.com/office/drawing/2014/chart" uri="{C3380CC4-5D6E-409C-BE32-E72D297353CC}">
              <c16:uniqueId val="{0000002D-FCFD-49E4-902C-B8F8F9906F50}"/>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Data'!$C$14:$N$14</c:f>
              <c:numCache>
                <c:formatCode>#,##0</c:formatCode>
                <c:ptCount val="12"/>
                <c:pt idx="0">
                  <c:v>446.14040000000017</c:v>
                </c:pt>
                <c:pt idx="1">
                  <c:v>1538.8597999999981</c:v>
                </c:pt>
                <c:pt idx="2">
                  <c:v>2422.562399999998</c:v>
                </c:pt>
                <c:pt idx="3">
                  <c:v>3046.8517999999981</c:v>
                </c:pt>
                <c:pt idx="4">
                  <c:v>3809.7256999999977</c:v>
                </c:pt>
                <c:pt idx="5">
                  <c:v>4675.1294999999982</c:v>
                </c:pt>
                <c:pt idx="6">
                  <c:v>5835.7589999999973</c:v>
                </c:pt>
                <c:pt idx="7">
                  <c:v>6736.1210999999976</c:v>
                </c:pt>
                <c:pt idx="8">
                  <c:v>7218.5153999999975</c:v>
                </c:pt>
                <c:pt idx="9">
                  <c:v>8891.6309999999976</c:v>
                </c:pt>
                <c:pt idx="10">
                  <c:v>9772.7111999999979</c:v>
                </c:pt>
                <c:pt idx="11">
                  <c:v>10480.312699999999</c:v>
                </c:pt>
              </c:numCache>
            </c:numRef>
          </c:val>
          <c:smooth val="0"/>
          <c:extLst>
            <c:ext xmlns:c16="http://schemas.microsoft.com/office/drawing/2014/chart" uri="{C3380CC4-5D6E-409C-BE32-E72D297353CC}">
              <c16:uniqueId val="{0000002E-FCFD-49E4-902C-B8F8F9906F50}"/>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33-0B45-4EDA-9398-D77B6AA1D4C7}"/>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34-0B45-4EDA-9398-D77B6AA1D4C7}"/>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153.48425342692389</c:v>
                </c:pt>
                <c:pt idx="1">
                  <c:v>232.79529098731584</c:v>
                </c:pt>
                <c:pt idx="2">
                  <c:v>408.26884469640817</c:v>
                </c:pt>
                <c:pt idx="3">
                  <c:v>490.7685416698655</c:v>
                </c:pt>
                <c:pt idx="4">
                  <c:v>555.91764166986547</c:v>
                </c:pt>
                <c:pt idx="5">
                  <c:v>647.20094166986541</c:v>
                </c:pt>
                <c:pt idx="6">
                  <c:v>733.07324166986541</c:v>
                </c:pt>
                <c:pt idx="7">
                  <c:v>796.97457538566493</c:v>
                </c:pt>
                <c:pt idx="8">
                  <c:v>903.70475090991192</c:v>
                </c:pt>
                <c:pt idx="9">
                  <c:v>1006.1524509099119</c:v>
                </c:pt>
                <c:pt idx="10">
                  <c:v>1158.0120509099117</c:v>
                </c:pt>
                <c:pt idx="11">
                  <c:v>1212.7756122778326</c:v>
                </c:pt>
              </c:numCache>
            </c:numRef>
          </c:val>
          <c:smooth val="0"/>
          <c:extLst>
            <c:ext xmlns:c16="http://schemas.microsoft.com/office/drawing/2014/chart" uri="{C3380CC4-5D6E-409C-BE32-E72D297353CC}">
              <c16:uniqueId val="{0000000F-7F16-4E79-818F-1A0936C2C3AD}"/>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Data'!$C$13:$N$13</c:f>
              <c:numCache>
                <c:formatCode>#,##0</c:formatCode>
                <c:ptCount val="12"/>
                <c:pt idx="0">
                  <c:v>152.65880000000001</c:v>
                </c:pt>
                <c:pt idx="1">
                  <c:v>314.59729999999996</c:v>
                </c:pt>
                <c:pt idx="2">
                  <c:v>423.9905</c:v>
                </c:pt>
                <c:pt idx="3">
                  <c:v>501.34809999999993</c:v>
                </c:pt>
                <c:pt idx="4">
                  <c:v>600.51369999999986</c:v>
                </c:pt>
                <c:pt idx="5">
                  <c:v>726.07699999999988</c:v>
                </c:pt>
                <c:pt idx="6">
                  <c:v>886.37239999999986</c:v>
                </c:pt>
                <c:pt idx="7">
                  <c:v>985.61809999999991</c:v>
                </c:pt>
                <c:pt idx="8">
                  <c:v>1040.6643999999999</c:v>
                </c:pt>
                <c:pt idx="9">
                  <c:v>1184.9435999999998</c:v>
                </c:pt>
                <c:pt idx="10">
                  <c:v>1443.9423999999997</c:v>
                </c:pt>
                <c:pt idx="11">
                  <c:v>1669.4744999999998</c:v>
                </c:pt>
              </c:numCache>
            </c:numRef>
          </c:val>
          <c:smooth val="0"/>
          <c:extLst>
            <c:ext xmlns:c16="http://schemas.microsoft.com/office/drawing/2014/chart" uri="{C3380CC4-5D6E-409C-BE32-E72D297353CC}">
              <c16:uniqueId val="{00000010-7F16-4E79-818F-1A0936C2C3A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AF0-43CD-B786-68793D93AC6A}"/>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12.738</c:v>
                </c:pt>
                <c:pt idx="1">
                  <c:v>5.0000000000000001E-3</c:v>
                </c:pt>
                <c:pt idx="2">
                  <c:v>1.67</c:v>
                </c:pt>
                <c:pt idx="3">
                  <c:v>0</c:v>
                </c:pt>
                <c:pt idx="4">
                  <c:v>0</c:v>
                </c:pt>
                <c:pt idx="5">
                  <c:v>0</c:v>
                </c:pt>
                <c:pt idx="6">
                  <c:v>4.41E-2</c:v>
                </c:pt>
                <c:pt idx="7">
                  <c:v>14.457100000000001</c:v>
                </c:pt>
              </c:numCache>
            </c:numRef>
          </c:val>
          <c:extLst>
            <c:ext xmlns:c16="http://schemas.microsoft.com/office/drawing/2014/chart" uri="{C3380CC4-5D6E-409C-BE32-E72D297353CC}">
              <c16:uniqueId val="{00000001-7AF0-43CD-B786-68793D93AC6A}"/>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43.2027</c:v>
                </c:pt>
                <c:pt idx="1">
                  <c:v>0.1794</c:v>
                </c:pt>
                <c:pt idx="2">
                  <c:v>0</c:v>
                </c:pt>
                <c:pt idx="3">
                  <c:v>0</c:v>
                </c:pt>
                <c:pt idx="4">
                  <c:v>0</c:v>
                </c:pt>
                <c:pt idx="5">
                  <c:v>0</c:v>
                </c:pt>
                <c:pt idx="6">
                  <c:v>3.2399999999999998E-2</c:v>
                </c:pt>
                <c:pt idx="7">
                  <c:v>43.414500000000004</c:v>
                </c:pt>
              </c:numCache>
            </c:numRef>
          </c:val>
          <c:extLst>
            <c:ext xmlns:c16="http://schemas.microsoft.com/office/drawing/2014/chart" uri="{C3380CC4-5D6E-409C-BE32-E72D297353CC}">
              <c16:uniqueId val="{00000002-7AF0-43CD-B786-68793D93AC6A}"/>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129.40750000000003</c:v>
                </c:pt>
                <c:pt idx="1">
                  <c:v>2.1415999999999999</c:v>
                </c:pt>
                <c:pt idx="2">
                  <c:v>15.744199999999999</c:v>
                </c:pt>
                <c:pt idx="3">
                  <c:v>0</c:v>
                </c:pt>
                <c:pt idx="4">
                  <c:v>0</c:v>
                </c:pt>
                <c:pt idx="5">
                  <c:v>0</c:v>
                </c:pt>
                <c:pt idx="6">
                  <c:v>8.7585999999999995</c:v>
                </c:pt>
                <c:pt idx="7">
                  <c:v>156.05190000000002</c:v>
                </c:pt>
              </c:numCache>
            </c:numRef>
          </c:val>
          <c:extLst>
            <c:ext xmlns:c16="http://schemas.microsoft.com/office/drawing/2014/chart" uri="{C3380CC4-5D6E-409C-BE32-E72D297353CC}">
              <c16:uniqueId val="{00000003-7AF0-43CD-B786-68793D93AC6A}"/>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38.396999999999998</c:v>
                </c:pt>
                <c:pt idx="1">
                  <c:v>8.6E-3</c:v>
                </c:pt>
                <c:pt idx="2">
                  <c:v>238.5754</c:v>
                </c:pt>
                <c:pt idx="3">
                  <c:v>0</c:v>
                </c:pt>
                <c:pt idx="4">
                  <c:v>0</c:v>
                </c:pt>
                <c:pt idx="5">
                  <c:v>0</c:v>
                </c:pt>
                <c:pt idx="6">
                  <c:v>216.69699999999997</c:v>
                </c:pt>
                <c:pt idx="7">
                  <c:v>493.67800000000011</c:v>
                </c:pt>
              </c:numCache>
            </c:numRef>
          </c:val>
          <c:extLst>
            <c:ext xmlns:c16="http://schemas.microsoft.com/office/drawing/2014/chart" uri="{C3380CC4-5D6E-409C-BE32-E72D297353CC}">
              <c16:uniqueId val="{00000005-7AF0-43CD-B786-68793D93AC6A}"/>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3" name="Picture 2" descr="Marine Management Organisation - Wikipedia">
          <a:extLst>
            <a:ext uri="{FF2B5EF4-FFF2-40B4-BE49-F238E27FC236}">
              <a16:creationId xmlns:a16="http://schemas.microsoft.com/office/drawing/2014/main" id="{BD2387BD-2C78-4D05-873F-5505A50D2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85950" cy="14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5" name="TextBox 4">
          <a:extLst>
            <a:ext uri="{FF2B5EF4-FFF2-40B4-BE49-F238E27FC236}">
              <a16:creationId xmlns:a16="http://schemas.microsoft.com/office/drawing/2014/main" id="{876A46C3-3BCE-40D1-AB5D-7A028D243E01}"/>
            </a:ext>
          </a:extLst>
        </xdr:cNvPr>
        <xdr:cNvSpPr txBox="1"/>
      </xdr:nvSpPr>
      <xdr:spPr>
        <a:xfrm>
          <a:off x="2657592" y="7290741"/>
          <a:ext cx="12652963" cy="13287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December 2024 consisted mostly of Shellfish</a:t>
          </a:r>
          <a:r>
            <a:rPr lang="en-GB" sz="1100" baseline="0">
              <a:solidFill>
                <a:schemeClr val="dk1"/>
              </a:solidFill>
              <a:effectLst/>
              <a:latin typeface="Arial" panose="020B0604020202020204" pitchFamily="34" charset="0"/>
              <a:ea typeface="+mn-ea"/>
              <a:cs typeface="Arial" panose="020B0604020202020204" pitchFamily="34" charset="0"/>
            </a:rPr>
            <a:t> species</a:t>
          </a:r>
          <a:r>
            <a:rPr lang="en-GB" sz="1100">
              <a:solidFill>
                <a:schemeClr val="dk1"/>
              </a:solidFill>
              <a:effectLst/>
              <a:latin typeface="Arial" panose="020B0604020202020204" pitchFamily="34" charset="0"/>
              <a:ea typeface="+mn-ea"/>
              <a:cs typeface="Arial" panose="020B0604020202020204" pitchFamily="34" charset="0"/>
            </a:rPr>
            <a:t> (84%). This is driven by high uptake of Great Atlantic</a:t>
          </a:r>
          <a:r>
            <a:rPr lang="en-GB" sz="1100" baseline="0">
              <a:solidFill>
                <a:schemeClr val="dk1"/>
              </a:solidFill>
              <a:effectLst/>
              <a:latin typeface="Arial" panose="020B0604020202020204" pitchFamily="34" charset="0"/>
              <a:ea typeface="+mn-ea"/>
              <a:cs typeface="Arial" panose="020B0604020202020204" pitchFamily="34" charset="0"/>
            </a:rPr>
            <a:t> Scallop and Edible Crab</a:t>
          </a:r>
          <a:r>
            <a:rPr lang="en-GB" sz="1100">
              <a:solidFill>
                <a:schemeClr val="dk1"/>
              </a:solidFill>
              <a:effectLst/>
              <a:latin typeface="Arial" panose="020B0604020202020204" pitchFamily="34" charset="0"/>
              <a:ea typeface="+mn-ea"/>
              <a:cs typeface="Arial" panose="020B0604020202020204" pitchFamily="34" charset="0"/>
            </a:rPr>
            <a:t>, which are an important economic</a:t>
          </a:r>
          <a:r>
            <a:rPr lang="en-GB" sz="1100" baseline="0">
              <a:solidFill>
                <a:schemeClr val="dk1"/>
              </a:solidFill>
              <a:effectLst/>
              <a:latin typeface="Arial" panose="020B0604020202020204" pitchFamily="34" charset="0"/>
              <a:ea typeface="+mn-ea"/>
              <a:cs typeface="Arial" panose="020B0604020202020204" pitchFamily="34" charset="0"/>
            </a:rPr>
            <a:t> species for the UK fleet. </a:t>
          </a:r>
          <a:r>
            <a:rPr lang="en-GB" sz="1100">
              <a:solidFill>
                <a:schemeClr val="dk1"/>
              </a:solidFill>
              <a:effectLst/>
              <a:latin typeface="Arial" panose="020B0604020202020204" pitchFamily="34" charset="0"/>
              <a:ea typeface="+mn-ea"/>
              <a:cs typeface="Arial" panose="020B0604020202020204" pitchFamily="34" charset="0"/>
            </a:rPr>
            <a:t>Landings of Great Atlantic Scallops</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by UK vessels in EU waters made up 36% of total NQS landings from EU waters in December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2024.</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(70%)</a:t>
          </a:r>
          <a:r>
            <a:rPr lang="en-GB" sz="1100" baseline="0">
              <a:solidFill>
                <a:schemeClr val="dk1"/>
              </a:solidFill>
              <a:effectLst/>
              <a:latin typeface="Arial" panose="020B0604020202020204" pitchFamily="34" charset="0"/>
              <a:ea typeface="+mn-ea"/>
              <a:cs typeface="Arial" panose="020B0604020202020204" pitchFamily="34" charset="0"/>
            </a:rPr>
            <a:t> of NQS landed while 15-24m vessels contributed second highest proportion of landings at 22% of total UK NQS landings in EU waters </a:t>
          </a:r>
          <a:r>
            <a:rPr lang="en-GB" sz="1100">
              <a:solidFill>
                <a:schemeClr val="dk1"/>
              </a:solidFill>
              <a:effectLst/>
              <a:latin typeface="Arial" panose="020B0604020202020204" pitchFamily="34" charset="0"/>
              <a:ea typeface="+mn-ea"/>
              <a:cs typeface="Arial" panose="020B0604020202020204" pitchFamily="34" charset="0"/>
            </a:rPr>
            <a:t>(T3). Scottish vessels landed the highest quantity of NQS in</a:t>
          </a:r>
          <a:r>
            <a:rPr lang="en-GB" sz="1100" baseline="0">
              <a:solidFill>
                <a:schemeClr val="dk1"/>
              </a:solidFill>
              <a:effectLst/>
              <a:latin typeface="Arial" panose="020B0604020202020204" pitchFamily="34" charset="0"/>
              <a:ea typeface="+mn-ea"/>
              <a:cs typeface="Arial" panose="020B0604020202020204" pitchFamily="34" charset="0"/>
            </a:rPr>
            <a:t> December </a:t>
          </a:r>
          <a:r>
            <a:rPr lang="en-GB" sz="1100">
              <a:solidFill>
                <a:schemeClr val="dk1"/>
              </a:solidFill>
              <a:effectLst/>
              <a:latin typeface="Arial" panose="020B0604020202020204" pitchFamily="34" charset="0"/>
              <a:ea typeface="+mn-ea"/>
              <a:cs typeface="Arial" panose="020B0604020202020204" pitchFamily="34" charset="0"/>
            </a:rPr>
            <a:t>2024 (57%) and</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English vessels landed the second highest quantity (38%) both driven by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uptake of Great Atlantic</a:t>
          </a:r>
          <a:r>
            <a:rPr lang="en-GB" sz="1100" baseline="0">
              <a:solidFill>
                <a:schemeClr val="dk1"/>
              </a:solidFill>
              <a:effectLst/>
              <a:latin typeface="Arial" panose="020B0604020202020204" pitchFamily="34" charset="0"/>
              <a:ea typeface="+mn-ea"/>
              <a:cs typeface="Arial" panose="020B0604020202020204" pitchFamily="34" charset="0"/>
            </a:rPr>
            <a:t> Scallops and </a:t>
          </a:r>
          <a:r>
            <a:rPr lang="en-GB" sz="1100">
              <a:solidFill>
                <a:schemeClr val="dk1"/>
              </a:solidFill>
              <a:effectLst/>
              <a:latin typeface="Arial" panose="020B0604020202020204" pitchFamily="34" charset="0"/>
              <a:ea typeface="+mn-ea"/>
              <a:cs typeface="Arial" panose="020B0604020202020204" pitchFamily="34" charset="0"/>
            </a:rPr>
            <a:t>Edible Crabs (T4). </a:t>
          </a:r>
          <a:endParaRPr lang="en-GB">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2" name="TextBox 1">
          <a:hlinkClick xmlns:r="http://schemas.openxmlformats.org/officeDocument/2006/relationships" r:id="rId2"/>
          <a:extLst>
            <a:ext uri="{FF2B5EF4-FFF2-40B4-BE49-F238E27FC236}">
              <a16:creationId xmlns:a16="http://schemas.microsoft.com/office/drawing/2014/main" id="{A900D987-0885-4C50-AFB2-29E52BB172E8}"/>
            </a:ext>
          </a:extLst>
        </xdr:cNvPr>
        <xdr:cNvSpPr txBox="1"/>
      </xdr:nvSpPr>
      <xdr:spPr>
        <a:xfrm>
          <a:off x="2674057" y="3239676"/>
          <a:ext cx="14311019" cy="306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2024</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for 2024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Prior to 2024, activity relating to under 10m for English, Welsh and Isle of Man administered vessels were primarily captured from submitted Sales Notes, however from 2024 this data is obtained from our new '</a:t>
          </a:r>
          <a:r>
            <a:rPr lang="en-GB" sz="1100" i="0" u="sng">
              <a:solidFill>
                <a:srgbClr val="0070C0"/>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recorded data source.</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Catch app data will provide a more timely assessment of under 10m activity, therefore observed differences from comparisons with historic uptake (as provided in this report) may relate to this new source of data, as opposed to actual changes in behaviour by this group alone.</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4" name="TextBox 3">
          <a:extLst>
            <a:ext uri="{FF2B5EF4-FFF2-40B4-BE49-F238E27FC236}">
              <a16:creationId xmlns:a16="http://schemas.microsoft.com/office/drawing/2014/main" id="{D46378D2-D307-43D0-8735-28E0201300BA}"/>
            </a:ext>
          </a:extLst>
        </xdr:cNvPr>
        <xdr:cNvSpPr txBox="1"/>
      </xdr:nvSpPr>
      <xdr:spPr>
        <a:xfrm>
          <a:off x="2675232" y="2949224"/>
          <a:ext cx="14311019" cy="310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298450</xdr:colOff>
      <xdr:row>4</xdr:row>
      <xdr:rowOff>52387</xdr:rowOff>
    </xdr:from>
    <xdr:to>
      <xdr:col>7</xdr:col>
      <xdr:colOff>250825</xdr:colOff>
      <xdr:row>21</xdr:row>
      <xdr:rowOff>171450</xdr:rowOff>
    </xdr:to>
    <xdr:graphicFrame macro="">
      <xdr:nvGraphicFramePr>
        <xdr:cNvPr id="2" name="Chart 1">
          <a:extLst>
            <a:ext uri="{FF2B5EF4-FFF2-40B4-BE49-F238E27FC236}">
              <a16:creationId xmlns:a16="http://schemas.microsoft.com/office/drawing/2014/main" id="{B485CADE-0671-4216-8E7F-C0A31D5FD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26</xdr:row>
      <xdr:rowOff>152401</xdr:rowOff>
    </xdr:from>
    <xdr:to>
      <xdr:col>7</xdr:col>
      <xdr:colOff>361949</xdr:colOff>
      <xdr:row>42</xdr:row>
      <xdr:rowOff>180976</xdr:rowOff>
    </xdr:to>
    <xdr:graphicFrame macro="">
      <xdr:nvGraphicFramePr>
        <xdr:cNvPr id="3" name="Chart 2">
          <a:extLst>
            <a:ext uri="{FF2B5EF4-FFF2-40B4-BE49-F238E27FC236}">
              <a16:creationId xmlns:a16="http://schemas.microsoft.com/office/drawing/2014/main" id="{A112DEA2-D6E2-4071-BC5C-D8BB1EF41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B883097F-E5BD-4425-A57D-4CD7B118F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1C8933CD-E297-4FA3-BA9A-0546B6C2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8B0E0A55-CC24-4374-99DA-DCB98342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FA2283F8-57EF-4295-88F8-2A9C40138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412935</xdr:colOff>
      <xdr:row>74</xdr:row>
      <xdr:rowOff>148478</xdr:rowOff>
    </xdr:from>
    <xdr:to>
      <xdr:col>7</xdr:col>
      <xdr:colOff>638175</xdr:colOff>
      <xdr:row>93</xdr:row>
      <xdr:rowOff>67516</xdr:rowOff>
    </xdr:to>
    <xdr:graphicFrame macro="">
      <xdr:nvGraphicFramePr>
        <xdr:cNvPr id="8" name="Chart 7">
          <a:extLst>
            <a:ext uri="{FF2B5EF4-FFF2-40B4-BE49-F238E27FC236}">
              <a16:creationId xmlns:a16="http://schemas.microsoft.com/office/drawing/2014/main" id="{E40A9332-87BD-494A-97A5-C83FE076E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8438D141-C6D9-487B-89FD-21E609263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4" name="Chart 3">
          <a:extLst>
            <a:ext uri="{FF2B5EF4-FFF2-40B4-BE49-F238E27FC236}">
              <a16:creationId xmlns:a16="http://schemas.microsoft.com/office/drawing/2014/main" id="{9EDCEDBA-1F27-4794-8498-48ED6CC0A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7" name="Chart 6">
          <a:extLst>
            <a:ext uri="{FF2B5EF4-FFF2-40B4-BE49-F238E27FC236}">
              <a16:creationId xmlns:a16="http://schemas.microsoft.com/office/drawing/2014/main" id="{9DAA555C-5B30-4016-B324-A46F05DD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E87-B0E4-4583-8B46-8A36AB3B5287}">
  <dimension ref="E1:F37"/>
  <sheetViews>
    <sheetView showGridLines="0" view="pageBreakPreview" zoomScale="60" zoomScaleNormal="90" workbookViewId="0">
      <selection activeCell="K36" sqref="K36"/>
    </sheetView>
  </sheetViews>
  <sheetFormatPr defaultRowHeight="14" x14ac:dyDescent="0.3"/>
  <cols>
    <col min="5" max="5" width="30.83203125" customWidth="1"/>
    <col min="6" max="6" width="10.08203125" customWidth="1"/>
  </cols>
  <sheetData>
    <row r="1" spans="5:6" ht="20" x14ac:dyDescent="0.4">
      <c r="E1" s="21" t="s">
        <v>113</v>
      </c>
    </row>
    <row r="3" spans="5:6" x14ac:dyDescent="0.3">
      <c r="E3" s="17" t="s">
        <v>114</v>
      </c>
    </row>
    <row r="5" spans="5:6" ht="18" x14ac:dyDescent="0.4">
      <c r="E5" s="22" t="s">
        <v>23</v>
      </c>
    </row>
    <row r="7" spans="5:6" x14ac:dyDescent="0.3">
      <c r="E7" s="36" t="s">
        <v>24</v>
      </c>
      <c r="F7" s="17" t="s">
        <v>68</v>
      </c>
    </row>
    <row r="8" spans="5:6" x14ac:dyDescent="0.3">
      <c r="E8" s="36" t="s">
        <v>25</v>
      </c>
      <c r="F8" s="17" t="s">
        <v>107</v>
      </c>
    </row>
    <row r="9" spans="5:6" x14ac:dyDescent="0.3">
      <c r="E9" s="36" t="s">
        <v>66</v>
      </c>
      <c r="F9" t="s">
        <v>115</v>
      </c>
    </row>
    <row r="10" spans="5:6" x14ac:dyDescent="0.3">
      <c r="E10" s="36" t="s">
        <v>78</v>
      </c>
      <c r="F10" t="s">
        <v>116</v>
      </c>
    </row>
    <row r="11" spans="5:6" x14ac:dyDescent="0.3">
      <c r="E11" s="36" t="s">
        <v>67</v>
      </c>
      <c r="F11" t="s">
        <v>117</v>
      </c>
    </row>
    <row r="12" spans="5:6" x14ac:dyDescent="0.3">
      <c r="E12" s="36" t="s">
        <v>77</v>
      </c>
      <c r="F12" t="s">
        <v>118</v>
      </c>
    </row>
    <row r="15" spans="5:6" ht="18" x14ac:dyDescent="0.4">
      <c r="E15" s="22" t="s">
        <v>26</v>
      </c>
    </row>
    <row r="32" spans="5:5" ht="18" x14ac:dyDescent="0.4">
      <c r="E32" s="22"/>
    </row>
    <row r="34" spans="5:5" x14ac:dyDescent="0.3">
      <c r="E34" s="68"/>
    </row>
    <row r="35" spans="5:5" x14ac:dyDescent="0.3">
      <c r="E35" s="68"/>
    </row>
    <row r="37" spans="5:5" ht="18" x14ac:dyDescent="0.4">
      <c r="E37" s="22" t="s">
        <v>100</v>
      </c>
    </row>
  </sheetData>
  <hyperlinks>
    <hyperlink ref="E7" location="'Time Series - Cumulative Uptake'!A1" display="Time Series - Cumulative Uptake" xr:uid="{594BE1ED-BD8A-443B-9E51-A58DDBF79272}"/>
    <hyperlink ref="E8" location="'Time Series - Data'!A1" display="Time Series - Data" xr:uid="{D75D338E-4F2F-487D-B525-CDAD2DF33A40}"/>
    <hyperlink ref="E11" location="'Table 3'!A1" display="Table 3" xr:uid="{1E0E930A-2223-4E4D-8898-D3E58D1FD3C1}"/>
    <hyperlink ref="E12" location="'Table 4'!A1" display="Table 4" xr:uid="{2B5C9BA8-8106-4FEA-A6AA-97C4B1871EDC}"/>
    <hyperlink ref="E10" location="'Table 2'!A1" display="Table 2" xr:uid="{CECF69BB-AA47-4FCC-A7A1-77B122EFE11D}"/>
    <hyperlink ref="E9" location="'Table 1'!A1" display="Table 1" xr:uid="{5B5EAA7C-3DF5-461F-81F7-1AFA463EC58B}"/>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609C5-E20E-46A4-8441-D973721EF10D}">
  <sheetPr>
    <tabColor theme="8" tint="-0.249977111117893"/>
  </sheetPr>
  <dimension ref="A2:U99"/>
  <sheetViews>
    <sheetView showGridLines="0" zoomScale="70" zoomScaleNormal="70" workbookViewId="0">
      <selection activeCell="T17" sqref="T17"/>
    </sheetView>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22" t="s">
        <v>65</v>
      </c>
    </row>
    <row r="4" spans="1:9" x14ac:dyDescent="0.3">
      <c r="A4" s="1" t="s">
        <v>6</v>
      </c>
      <c r="I4" s="1" t="s">
        <v>27</v>
      </c>
    </row>
    <row r="5" spans="1:9" x14ac:dyDescent="0.3">
      <c r="A5" s="23"/>
      <c r="I5" s="23"/>
    </row>
    <row r="25" spans="1:9" x14ac:dyDescent="0.3">
      <c r="A25" s="1" t="s">
        <v>28</v>
      </c>
      <c r="I25" s="1" t="s">
        <v>13</v>
      </c>
    </row>
    <row r="26" spans="1:9" x14ac:dyDescent="0.3">
      <c r="A26" s="3"/>
    </row>
    <row r="27" spans="1:9" x14ac:dyDescent="0.3">
      <c r="A27" s="3"/>
    </row>
    <row r="48" spans="1:9" x14ac:dyDescent="0.3">
      <c r="A48" s="1" t="s">
        <v>101</v>
      </c>
      <c r="I48" s="1" t="s">
        <v>83</v>
      </c>
    </row>
    <row r="49" spans="1:9" x14ac:dyDescent="0.3">
      <c r="I49" s="1"/>
    </row>
    <row r="50" spans="1:9" x14ac:dyDescent="0.3">
      <c r="A50" s="71"/>
      <c r="B50" s="71"/>
      <c r="C50" s="71"/>
      <c r="D50" s="71"/>
      <c r="E50" s="71"/>
      <c r="F50" s="71"/>
      <c r="G50" s="71"/>
      <c r="H50" s="71"/>
      <c r="I50" s="17"/>
    </row>
    <row r="51" spans="1:9" x14ac:dyDescent="0.3">
      <c r="A51" s="71"/>
      <c r="B51" s="71"/>
      <c r="C51" s="71"/>
      <c r="D51" s="71"/>
      <c r="E51" s="71"/>
      <c r="F51" s="71"/>
      <c r="G51" s="71"/>
      <c r="H51" s="71"/>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84</v>
      </c>
    </row>
    <row r="74" spans="1:21" x14ac:dyDescent="0.3">
      <c r="I74" s="1"/>
    </row>
    <row r="75" spans="1:21" x14ac:dyDescent="0.3">
      <c r="A75" s="71"/>
      <c r="B75" s="71"/>
      <c r="C75" s="71"/>
      <c r="D75" s="71"/>
      <c r="E75" s="71"/>
      <c r="F75" s="71"/>
      <c r="G75" s="71"/>
      <c r="H75" s="71"/>
      <c r="I75" s="17"/>
    </row>
    <row r="76" spans="1:21" x14ac:dyDescent="0.3">
      <c r="A76" s="71"/>
      <c r="B76" s="71"/>
      <c r="C76" s="71"/>
      <c r="D76" s="71"/>
      <c r="E76" s="71"/>
      <c r="F76" s="71"/>
      <c r="G76" s="71"/>
      <c r="H76" s="71"/>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7B2E-13F6-4450-BED7-812E22CBE1E0}">
  <sheetPr>
    <tabColor theme="8" tint="-0.249977111117893"/>
  </sheetPr>
  <dimension ref="A1:U49"/>
  <sheetViews>
    <sheetView showGridLines="0" zoomScale="90" zoomScaleNormal="90" workbookViewId="0">
      <selection activeCell="E9" sqref="E9"/>
    </sheetView>
  </sheetViews>
  <sheetFormatPr defaultRowHeight="14" x14ac:dyDescent="0.3"/>
  <cols>
    <col min="1" max="1" width="16.5" bestFit="1" customWidth="1"/>
    <col min="2" max="2" width="20.33203125" customWidth="1"/>
    <col min="3" max="3" width="16.5" customWidth="1"/>
    <col min="4" max="6" width="16.5" bestFit="1" customWidth="1"/>
    <col min="7" max="7" width="11.5" bestFit="1" customWidth="1"/>
    <col min="8" max="8" width="12.33203125" bestFit="1" customWidth="1"/>
    <col min="9" max="9" width="13.5" customWidth="1"/>
    <col min="10" max="10" width="14" customWidth="1"/>
    <col min="11" max="11" width="13.5" customWidth="1"/>
    <col min="12" max="12" width="14" customWidth="1"/>
    <col min="13" max="14" width="13.25" customWidth="1"/>
  </cols>
  <sheetData>
    <row r="1" spans="1:21" ht="20" x14ac:dyDescent="0.4">
      <c r="A1" s="2" t="s">
        <v>88</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72" t="s">
        <v>32</v>
      </c>
      <c r="D3" s="72"/>
      <c r="E3" s="72"/>
      <c r="F3" s="72"/>
      <c r="G3" s="72"/>
      <c r="H3" s="72"/>
      <c r="I3" s="72"/>
      <c r="J3" s="72"/>
      <c r="K3" s="72"/>
      <c r="L3" s="72"/>
      <c r="M3" s="72"/>
      <c r="N3" s="72"/>
    </row>
    <row r="4" spans="1:21" ht="14.5" x14ac:dyDescent="0.35">
      <c r="A4" s="5"/>
      <c r="B4" s="3"/>
      <c r="C4" s="3"/>
      <c r="D4" s="3"/>
      <c r="E4" s="3"/>
      <c r="F4" s="3"/>
      <c r="G4" s="3"/>
      <c r="H4" s="3"/>
      <c r="I4" s="3"/>
      <c r="J4" s="3"/>
      <c r="K4" s="3"/>
      <c r="L4" s="3"/>
      <c r="M4" s="3"/>
      <c r="N4" s="3"/>
    </row>
    <row r="5" spans="1:21" x14ac:dyDescent="0.3">
      <c r="A5" s="3"/>
      <c r="B5" s="3"/>
      <c r="C5" s="73">
        <v>2024</v>
      </c>
      <c r="D5" s="73"/>
      <c r="E5" s="73"/>
      <c r="F5" s="73"/>
      <c r="G5" s="73"/>
      <c r="H5" s="73"/>
      <c r="I5" s="73"/>
      <c r="J5" s="73"/>
      <c r="K5" s="73"/>
      <c r="L5" s="73"/>
      <c r="M5" s="73"/>
      <c r="N5" s="73"/>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41">
        <v>102.29390000000001</v>
      </c>
      <c r="D7" s="41">
        <v>165.65629999999999</v>
      </c>
      <c r="E7" s="41">
        <v>213.45509999999999</v>
      </c>
      <c r="F7" s="7">
        <v>288.42199999999997</v>
      </c>
      <c r="G7" s="8">
        <v>382.05449999999996</v>
      </c>
      <c r="H7" s="8">
        <v>562.15449999999998</v>
      </c>
      <c r="I7" s="8">
        <v>865.19779999999992</v>
      </c>
      <c r="J7" s="8">
        <v>1155.5808</v>
      </c>
      <c r="K7" s="8">
        <v>1407.6458</v>
      </c>
      <c r="L7" s="8">
        <v>1847.2429</v>
      </c>
      <c r="M7" s="8">
        <v>2256.0927999999999</v>
      </c>
      <c r="N7" s="8">
        <v>2479.8379999999997</v>
      </c>
      <c r="R7" s="13"/>
    </row>
    <row r="8" spans="1:21" x14ac:dyDescent="0.3">
      <c r="A8" s="3" t="s">
        <v>7</v>
      </c>
      <c r="B8" s="4" t="s">
        <v>8</v>
      </c>
      <c r="C8" s="41">
        <v>1.1791999999999998</v>
      </c>
      <c r="D8" s="41">
        <v>2.3038999999999996</v>
      </c>
      <c r="E8" s="41">
        <v>3.5820999999999996</v>
      </c>
      <c r="F8" s="8">
        <v>6.4133999999999993</v>
      </c>
      <c r="G8" s="8">
        <v>12.236599999999999</v>
      </c>
      <c r="H8" s="8">
        <v>17.886499999999998</v>
      </c>
      <c r="I8" s="8">
        <v>23.7012</v>
      </c>
      <c r="J8" s="8">
        <v>28.569099999999999</v>
      </c>
      <c r="K8" s="8">
        <v>31.664400000000001</v>
      </c>
      <c r="L8" s="8">
        <v>34.234300000000005</v>
      </c>
      <c r="M8" s="8">
        <v>36.791200000000003</v>
      </c>
      <c r="N8" s="8">
        <v>39.125800000000005</v>
      </c>
    </row>
    <row r="9" spans="1:21" x14ac:dyDescent="0.3">
      <c r="A9" s="3" t="s">
        <v>9</v>
      </c>
      <c r="B9" s="4" t="s">
        <v>101</v>
      </c>
      <c r="C9" s="41">
        <v>189.92950000000002</v>
      </c>
      <c r="D9" s="41">
        <v>517.09490000000005</v>
      </c>
      <c r="E9" s="41">
        <v>805.89690000000007</v>
      </c>
      <c r="F9" s="8">
        <v>1269.7455</v>
      </c>
      <c r="G9" s="8">
        <v>1711.9659999999999</v>
      </c>
      <c r="H9" s="8">
        <v>2029.4834999999998</v>
      </c>
      <c r="I9" s="8">
        <v>2508.3433</v>
      </c>
      <c r="J9" s="8">
        <v>2934.4776000000002</v>
      </c>
      <c r="K9" s="8">
        <v>3095.2475000000004</v>
      </c>
      <c r="L9" s="8">
        <v>4181.6559000000007</v>
      </c>
      <c r="M9" s="8">
        <v>4392.1955000000007</v>
      </c>
      <c r="N9" s="8">
        <v>4648.1851000000006</v>
      </c>
    </row>
    <row r="10" spans="1:21" x14ac:dyDescent="0.3">
      <c r="A10" s="3" t="s">
        <v>10</v>
      </c>
      <c r="B10" s="4" t="s">
        <v>11</v>
      </c>
      <c r="C10" s="41">
        <v>7.9000000000000001E-2</v>
      </c>
      <c r="D10" s="41">
        <v>539.14339999999993</v>
      </c>
      <c r="E10" s="41">
        <v>974.10679999999991</v>
      </c>
      <c r="F10" s="9">
        <v>975.53879999999992</v>
      </c>
      <c r="G10" s="9">
        <v>977.41779999999994</v>
      </c>
      <c r="H10" s="9">
        <v>978.49529999999993</v>
      </c>
      <c r="I10" s="9">
        <v>979.2100999999999</v>
      </c>
      <c r="J10" s="9">
        <v>979.96629999999993</v>
      </c>
      <c r="K10" s="9">
        <v>980.39129999999989</v>
      </c>
      <c r="L10" s="9">
        <v>980.65229999999985</v>
      </c>
      <c r="M10" s="9">
        <v>980.78729999999985</v>
      </c>
      <c r="N10" s="9">
        <v>980.78729999999985</v>
      </c>
    </row>
    <row r="11" spans="1:21" x14ac:dyDescent="0.3">
      <c r="A11" s="3" t="s">
        <v>12</v>
      </c>
      <c r="B11" s="4" t="s">
        <v>13</v>
      </c>
      <c r="C11" s="41">
        <v>0</v>
      </c>
      <c r="D11" s="41">
        <v>6.4000000000000001E-2</v>
      </c>
      <c r="E11" s="41">
        <v>1.5309999999999999</v>
      </c>
      <c r="F11" s="41">
        <v>5.3840000000000003</v>
      </c>
      <c r="G11" s="10">
        <v>125.5371</v>
      </c>
      <c r="H11" s="10">
        <v>361.03269999999998</v>
      </c>
      <c r="I11" s="10">
        <v>572.93419999999992</v>
      </c>
      <c r="J11" s="10">
        <v>651.90919999999994</v>
      </c>
      <c r="K11" s="10">
        <v>662.90199999999993</v>
      </c>
      <c r="L11" s="10">
        <v>662.90199999999993</v>
      </c>
      <c r="M11" s="10">
        <v>662.90199999999993</v>
      </c>
      <c r="N11" s="10">
        <v>662.90199999999993</v>
      </c>
    </row>
    <row r="12" spans="1:21" x14ac:dyDescent="0.3">
      <c r="A12" s="3" t="s">
        <v>14</v>
      </c>
      <c r="B12" s="4" t="s">
        <v>15</v>
      </c>
      <c r="C12" s="41">
        <v>0</v>
      </c>
      <c r="D12" s="41">
        <v>0</v>
      </c>
      <c r="E12" s="41">
        <v>0</v>
      </c>
      <c r="F12" s="41">
        <v>0</v>
      </c>
      <c r="G12" s="41">
        <v>0</v>
      </c>
      <c r="H12" s="41">
        <v>0</v>
      </c>
      <c r="I12" s="41">
        <v>0</v>
      </c>
      <c r="J12" s="41">
        <v>0</v>
      </c>
      <c r="K12" s="41">
        <v>0</v>
      </c>
      <c r="L12" s="41">
        <v>0</v>
      </c>
      <c r="M12" s="41">
        <v>0</v>
      </c>
      <c r="N12" s="41">
        <v>0</v>
      </c>
      <c r="T12" s="13"/>
      <c r="U12" s="13"/>
    </row>
    <row r="13" spans="1:21" x14ac:dyDescent="0.3">
      <c r="A13" s="3"/>
      <c r="B13" s="3" t="s">
        <v>79</v>
      </c>
      <c r="C13" s="10">
        <v>152.65880000000001</v>
      </c>
      <c r="D13" s="10">
        <v>314.59729999999996</v>
      </c>
      <c r="E13" s="10">
        <v>423.9905</v>
      </c>
      <c r="F13" s="10">
        <v>501.34809999999993</v>
      </c>
      <c r="G13" s="10">
        <v>600.51369999999986</v>
      </c>
      <c r="H13" s="10">
        <v>726.07699999999988</v>
      </c>
      <c r="I13" s="10">
        <v>886.37239999999986</v>
      </c>
      <c r="J13" s="10">
        <v>985.61809999999991</v>
      </c>
      <c r="K13" s="10">
        <v>1040.6643999999999</v>
      </c>
      <c r="L13" s="10">
        <v>1184.9435999999998</v>
      </c>
      <c r="M13" s="10">
        <v>1443.9423999999997</v>
      </c>
      <c r="N13" s="10">
        <v>1669.4744999999998</v>
      </c>
    </row>
    <row r="14" spans="1:21" x14ac:dyDescent="0.3">
      <c r="A14" s="3"/>
      <c r="B14" s="3" t="s">
        <v>16</v>
      </c>
      <c r="C14" s="10">
        <v>446.14040000000017</v>
      </c>
      <c r="D14" s="10">
        <v>1538.8597999999981</v>
      </c>
      <c r="E14" s="10">
        <v>2422.562399999998</v>
      </c>
      <c r="F14" s="10">
        <v>3046.8517999999981</v>
      </c>
      <c r="G14" s="10">
        <v>3809.7256999999977</v>
      </c>
      <c r="H14" s="10">
        <v>4675.1294999999982</v>
      </c>
      <c r="I14" s="10">
        <v>5835.7589999999973</v>
      </c>
      <c r="J14" s="10">
        <v>6736.1210999999976</v>
      </c>
      <c r="K14" s="10">
        <v>7218.5153999999975</v>
      </c>
      <c r="L14" s="10">
        <v>8891.6309999999976</v>
      </c>
      <c r="M14" s="10">
        <v>9772.7111999999979</v>
      </c>
      <c r="N14" s="10">
        <v>10480.312699999999</v>
      </c>
      <c r="Q14" s="39"/>
    </row>
    <row r="15" spans="1:21" x14ac:dyDescent="0.3">
      <c r="A15" s="3"/>
      <c r="B15" s="3"/>
      <c r="C15" s="11"/>
      <c r="D15" s="11"/>
      <c r="E15" s="11"/>
      <c r="F15" s="11"/>
      <c r="G15" s="11"/>
      <c r="H15" s="11"/>
      <c r="I15" s="11"/>
      <c r="J15" s="11"/>
      <c r="K15" s="11"/>
      <c r="L15" s="11"/>
      <c r="M15" s="3"/>
      <c r="N15" s="11"/>
    </row>
    <row r="16" spans="1:21" x14ac:dyDescent="0.3">
      <c r="A16" s="3"/>
      <c r="B16" s="3"/>
      <c r="C16" s="11"/>
      <c r="D16" s="11"/>
      <c r="E16" s="11"/>
      <c r="F16" s="11"/>
      <c r="G16" s="11"/>
      <c r="H16" s="11"/>
      <c r="I16" s="11"/>
      <c r="J16" s="11"/>
      <c r="K16" s="11"/>
      <c r="L16" s="11"/>
      <c r="M16" s="3"/>
      <c r="N16" s="11"/>
    </row>
    <row r="17" spans="1:21" x14ac:dyDescent="0.3">
      <c r="A17" s="3"/>
      <c r="B17" s="3"/>
      <c r="C17" s="73">
        <v>2023</v>
      </c>
      <c r="D17" s="73"/>
      <c r="E17" s="73"/>
      <c r="F17" s="73"/>
      <c r="G17" s="73"/>
      <c r="H17" s="73"/>
      <c r="I17" s="73"/>
      <c r="J17" s="73"/>
      <c r="K17" s="73"/>
      <c r="L17" s="73"/>
      <c r="M17" s="73"/>
      <c r="N17" s="73"/>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3"/>
      <c r="U18" s="13"/>
    </row>
    <row r="19" spans="1:21" x14ac:dyDescent="0.3">
      <c r="A19" s="3" t="s">
        <v>5</v>
      </c>
      <c r="B19" s="4" t="s">
        <v>6</v>
      </c>
      <c r="C19" s="41">
        <v>237.85565375398403</v>
      </c>
      <c r="D19" s="41">
        <v>309.32025375398405</v>
      </c>
      <c r="E19" s="41">
        <v>368.86597903353606</v>
      </c>
      <c r="F19" s="7">
        <v>430.98296735222408</v>
      </c>
      <c r="G19" s="8">
        <v>538.03278510380812</v>
      </c>
      <c r="H19" s="8">
        <v>699.21985933502413</v>
      </c>
      <c r="I19" s="8">
        <v>1126.3981508485922</v>
      </c>
      <c r="J19" s="8">
        <v>1471.6495604432321</v>
      </c>
      <c r="K19" s="8">
        <v>1770.84450155744</v>
      </c>
      <c r="L19" s="8">
        <v>2227.48123915728</v>
      </c>
      <c r="M19" s="8">
        <v>2733.2011141972162</v>
      </c>
      <c r="N19" s="8">
        <v>3001.0471998470002</v>
      </c>
      <c r="P19" s="13"/>
    </row>
    <row r="20" spans="1:21" x14ac:dyDescent="0.3">
      <c r="A20" s="3" t="s">
        <v>7</v>
      </c>
      <c r="B20" s="4" t="s">
        <v>8</v>
      </c>
      <c r="C20" s="41">
        <v>1.2267916733120001</v>
      </c>
      <c r="D20" s="41">
        <v>2.5867916733119998</v>
      </c>
      <c r="E20" s="41">
        <v>4.7687985523040002</v>
      </c>
      <c r="F20" s="8">
        <v>6.1716054312960003</v>
      </c>
      <c r="G20" s="8">
        <v>11.307454702448002</v>
      </c>
      <c r="H20" s="8">
        <v>17.549347174480005</v>
      </c>
      <c r="I20" s="8">
        <v>21.702388927664003</v>
      </c>
      <c r="J20" s="8">
        <v>25.631043480368003</v>
      </c>
      <c r="K20" s="8">
        <v>28.302634674448004</v>
      </c>
      <c r="L20" s="8">
        <v>31.427423312624004</v>
      </c>
      <c r="M20" s="8">
        <v>32.686080111744005</v>
      </c>
      <c r="N20" s="8">
        <v>34.305472926782002</v>
      </c>
      <c r="R20" s="13"/>
    </row>
    <row r="21" spans="1:21" x14ac:dyDescent="0.3">
      <c r="A21" s="3" t="s">
        <v>9</v>
      </c>
      <c r="B21" s="4" t="s">
        <v>101</v>
      </c>
      <c r="C21" s="41">
        <v>316.17249999999996</v>
      </c>
      <c r="D21" s="41">
        <v>621.96109999999999</v>
      </c>
      <c r="E21" s="41">
        <v>860.20420000000001</v>
      </c>
      <c r="F21" s="8">
        <v>1367.2008000000001</v>
      </c>
      <c r="G21" s="8">
        <v>1680.8007000000002</v>
      </c>
      <c r="H21" s="8">
        <v>1938.2288000000003</v>
      </c>
      <c r="I21" s="8">
        <v>2585.9341000000004</v>
      </c>
      <c r="J21" s="8">
        <v>3066.9697000000006</v>
      </c>
      <c r="K21" s="8">
        <v>3344.8675000000007</v>
      </c>
      <c r="L21" s="8">
        <v>4442.837700000001</v>
      </c>
      <c r="M21" s="8">
        <v>4790.311200000001</v>
      </c>
      <c r="N21" s="8">
        <v>5135.625500000001</v>
      </c>
    </row>
    <row r="22" spans="1:21" x14ac:dyDescent="0.3">
      <c r="A22" s="3" t="s">
        <v>10</v>
      </c>
      <c r="B22" s="4" t="s">
        <v>11</v>
      </c>
      <c r="C22" s="41">
        <v>1E-3</v>
      </c>
      <c r="D22" s="41">
        <v>2.9000000000000001E-2</v>
      </c>
      <c r="E22" s="41">
        <v>2.0939999999999999</v>
      </c>
      <c r="F22" s="9">
        <v>3.3577999999999997</v>
      </c>
      <c r="G22" s="9">
        <v>3.5207999999999995</v>
      </c>
      <c r="H22" s="9">
        <v>3.5767999999999995</v>
      </c>
      <c r="I22" s="9">
        <v>3.5767999999999995</v>
      </c>
      <c r="J22" s="9">
        <v>3.5767999999999995</v>
      </c>
      <c r="K22" s="9">
        <v>6.2027000000000001</v>
      </c>
      <c r="L22" s="9">
        <v>6.4587000000000003</v>
      </c>
      <c r="M22" s="9">
        <v>6.4587000000000003</v>
      </c>
      <c r="N22" s="9">
        <v>6.4587000000000003</v>
      </c>
    </row>
    <row r="23" spans="1:21" x14ac:dyDescent="0.3">
      <c r="A23" s="3" t="s">
        <v>12</v>
      </c>
      <c r="B23" s="4" t="s">
        <v>13</v>
      </c>
      <c r="C23" s="41">
        <v>5.2999999999999999E-2</v>
      </c>
      <c r="D23" s="41">
        <v>1.133</v>
      </c>
      <c r="E23" s="41">
        <v>2.59</v>
      </c>
      <c r="F23" s="10">
        <v>6.7759999999999998</v>
      </c>
      <c r="G23" s="10">
        <v>53.116100000000003</v>
      </c>
      <c r="H23" s="10">
        <v>126.51370000000001</v>
      </c>
      <c r="I23" s="10">
        <v>165.98570000000001</v>
      </c>
      <c r="J23" s="10">
        <v>227.5737</v>
      </c>
      <c r="K23" s="10">
        <v>232.25370000000001</v>
      </c>
      <c r="L23" s="10">
        <v>232.25370000000001</v>
      </c>
      <c r="M23" s="10">
        <v>232.25370000000001</v>
      </c>
      <c r="N23" s="10">
        <v>232.25370000000001</v>
      </c>
    </row>
    <row r="24" spans="1:21" x14ac:dyDescent="0.3">
      <c r="A24" s="3" t="s">
        <v>14</v>
      </c>
      <c r="B24" s="4" t="s">
        <v>15</v>
      </c>
      <c r="C24" s="41">
        <v>0</v>
      </c>
      <c r="D24" s="41">
        <v>0</v>
      </c>
      <c r="E24" s="41">
        <v>0</v>
      </c>
      <c r="F24" s="41">
        <v>0</v>
      </c>
      <c r="G24" s="41">
        <v>0</v>
      </c>
      <c r="H24" s="41">
        <v>0</v>
      </c>
      <c r="I24" s="10">
        <v>0</v>
      </c>
      <c r="J24" s="10">
        <v>0</v>
      </c>
      <c r="K24" s="10">
        <v>0</v>
      </c>
      <c r="L24" s="10">
        <v>0</v>
      </c>
      <c r="M24" s="10">
        <v>0</v>
      </c>
      <c r="N24" s="10">
        <v>0</v>
      </c>
    </row>
    <row r="25" spans="1:21" x14ac:dyDescent="0.3">
      <c r="A25" s="3"/>
      <c r="B25" s="3" t="s">
        <v>79</v>
      </c>
      <c r="C25" s="10">
        <v>153.48425342692389</v>
      </c>
      <c r="D25" s="10">
        <v>232.79529098731584</v>
      </c>
      <c r="E25" s="10">
        <v>408.26884469640817</v>
      </c>
      <c r="F25" s="10">
        <v>490.7685416698655</v>
      </c>
      <c r="G25" s="10">
        <v>555.91764166986547</v>
      </c>
      <c r="H25" s="10">
        <v>647.20094166986541</v>
      </c>
      <c r="I25" s="10">
        <v>733.07324166986541</v>
      </c>
      <c r="J25" s="10">
        <v>796.97457538566493</v>
      </c>
      <c r="K25" s="10">
        <v>903.70475090991192</v>
      </c>
      <c r="L25" s="10">
        <v>1006.1524509099119</v>
      </c>
      <c r="M25" s="10">
        <v>1158.0120509099117</v>
      </c>
      <c r="N25" s="10">
        <v>1212.7756122778326</v>
      </c>
    </row>
    <row r="26" spans="1:21" x14ac:dyDescent="0.3">
      <c r="A26" s="3"/>
      <c r="B26" s="3" t="s">
        <v>16</v>
      </c>
      <c r="C26" s="10">
        <v>708.74019885421967</v>
      </c>
      <c r="D26" s="10">
        <v>1167.8254364146117</v>
      </c>
      <c r="E26" s="10">
        <v>1646.7918222822479</v>
      </c>
      <c r="F26" s="10">
        <v>2305.2577144533848</v>
      </c>
      <c r="G26" s="10">
        <v>2842.6954814761211</v>
      </c>
      <c r="H26" s="10">
        <v>3432.2894481793692</v>
      </c>
      <c r="I26" s="10">
        <v>4636.6703814461207</v>
      </c>
      <c r="J26" s="10">
        <v>5592.3753793092637</v>
      </c>
      <c r="K26" s="10">
        <v>6286.1757871417985</v>
      </c>
      <c r="L26" s="10">
        <v>7946.6112133798142</v>
      </c>
      <c r="M26" s="10">
        <v>8952.9228452188709</v>
      </c>
      <c r="N26" s="10">
        <v>9622.4661850516131</v>
      </c>
      <c r="Q26" s="13"/>
    </row>
    <row r="27" spans="1:21" x14ac:dyDescent="0.3">
      <c r="A27" s="3"/>
      <c r="B27" s="3"/>
      <c r="C27" s="11"/>
      <c r="D27" s="11"/>
      <c r="E27" s="11"/>
      <c r="F27" s="11"/>
      <c r="G27" s="11"/>
      <c r="H27" s="11"/>
      <c r="I27" s="11"/>
      <c r="J27" s="11"/>
      <c r="K27" s="11"/>
      <c r="L27" s="11"/>
      <c r="M27" s="11"/>
      <c r="N27" s="11"/>
      <c r="P27" s="13"/>
      <c r="R27" s="13"/>
    </row>
    <row r="28" spans="1:21" ht="14.5" thickBot="1" x14ac:dyDescent="0.35">
      <c r="A28" s="3"/>
      <c r="B28" s="3"/>
      <c r="C28" s="11"/>
      <c r="D28" s="11"/>
      <c r="E28" s="11"/>
      <c r="F28" s="11"/>
      <c r="G28" s="11"/>
      <c r="H28" s="11"/>
      <c r="I28" s="11"/>
      <c r="J28" s="11"/>
      <c r="K28" s="11"/>
      <c r="L28" s="11"/>
      <c r="M28" s="11"/>
      <c r="N28" s="66"/>
    </row>
    <row r="29" spans="1:21" ht="14.5" thickTop="1" x14ac:dyDescent="0.3">
      <c r="A29" s="52"/>
      <c r="B29" s="50"/>
      <c r="C29" s="74"/>
      <c r="D29" s="74"/>
      <c r="E29" s="74"/>
      <c r="F29" s="74"/>
      <c r="G29" s="74"/>
      <c r="H29" s="74"/>
      <c r="I29" s="74"/>
      <c r="J29" s="74"/>
      <c r="K29" s="74"/>
      <c r="L29" s="74"/>
      <c r="M29" s="74"/>
      <c r="N29" s="74"/>
    </row>
    <row r="30" spans="1:21" ht="14.5" x14ac:dyDescent="0.35">
      <c r="A30" s="3" t="s">
        <v>89</v>
      </c>
      <c r="B30" s="51"/>
      <c r="C30" s="32"/>
      <c r="D30" s="53"/>
      <c r="E30" s="53"/>
      <c r="F30" s="53"/>
      <c r="G30" s="53"/>
      <c r="H30" s="53"/>
      <c r="I30" s="53"/>
      <c r="J30" s="53"/>
      <c r="K30" s="53"/>
      <c r="L30" s="53"/>
      <c r="M30" s="53"/>
      <c r="N30" s="53"/>
      <c r="P30" s="13"/>
      <c r="Q30" s="25"/>
    </row>
    <row r="31" spans="1:21" ht="14.5" x14ac:dyDescent="0.35">
      <c r="A31" t="s">
        <v>99</v>
      </c>
      <c r="B31" s="33"/>
      <c r="C31" s="35"/>
      <c r="D31" s="35"/>
      <c r="E31" s="35"/>
      <c r="F31" s="35"/>
      <c r="G31" s="35"/>
      <c r="H31" s="58"/>
      <c r="I31" s="35"/>
      <c r="J31" s="35"/>
      <c r="K31" s="35"/>
      <c r="L31" s="35"/>
      <c r="M31" s="35"/>
      <c r="N31" s="35"/>
      <c r="S31" s="25"/>
    </row>
    <row r="32" spans="1:21" ht="14.5" x14ac:dyDescent="0.35">
      <c r="A32" s="31"/>
      <c r="B32" s="32"/>
      <c r="C32" s="35"/>
      <c r="D32" s="35"/>
      <c r="E32" s="35"/>
      <c r="F32" s="35"/>
      <c r="G32" s="35"/>
      <c r="H32" s="35"/>
      <c r="I32" s="35"/>
      <c r="J32" s="35"/>
      <c r="K32" s="35"/>
      <c r="L32" s="35"/>
      <c r="M32" s="35"/>
      <c r="N32" s="59"/>
    </row>
    <row r="33" spans="1:15" ht="14.5" x14ac:dyDescent="0.35">
      <c r="A33" s="31"/>
      <c r="B33" s="32"/>
      <c r="C33" s="35"/>
      <c r="D33" s="35"/>
      <c r="E33" s="35"/>
      <c r="F33" s="35"/>
      <c r="G33" s="35"/>
      <c r="H33" s="35"/>
      <c r="I33" s="35"/>
      <c r="J33" s="35"/>
      <c r="K33" s="35"/>
      <c r="L33" s="35"/>
      <c r="M33" s="35"/>
      <c r="N33" s="35"/>
    </row>
    <row r="34" spans="1:15" ht="14.5" x14ac:dyDescent="0.35">
      <c r="A34" s="31"/>
      <c r="B34" s="32"/>
      <c r="C34" s="35"/>
      <c r="D34" s="35"/>
      <c r="E34" s="35"/>
      <c r="F34" s="35"/>
      <c r="G34" s="35"/>
      <c r="H34" s="35"/>
      <c r="I34" s="35"/>
      <c r="J34" s="35"/>
      <c r="K34" s="35"/>
      <c r="L34" s="35"/>
      <c r="M34" s="35"/>
      <c r="N34" s="58"/>
    </row>
    <row r="35" spans="1:15" ht="14.5" x14ac:dyDescent="0.35">
      <c r="A35" s="34"/>
      <c r="B35" s="34"/>
      <c r="C35" s="35"/>
      <c r="D35" s="35"/>
      <c r="E35" s="35"/>
      <c r="F35" s="35"/>
      <c r="G35" s="35"/>
      <c r="H35" s="35"/>
      <c r="I35" s="35"/>
      <c r="J35" s="35"/>
      <c r="K35" s="35"/>
      <c r="L35" s="35"/>
      <c r="M35" s="35"/>
      <c r="N35" s="35"/>
    </row>
    <row r="36" spans="1:15" ht="14.5" x14ac:dyDescent="0.35">
      <c r="A36" s="31"/>
      <c r="B36" s="32"/>
      <c r="C36" s="35"/>
      <c r="D36" s="35"/>
      <c r="E36" s="35"/>
      <c r="F36" s="35"/>
      <c r="G36" s="35"/>
      <c r="H36" s="35"/>
      <c r="I36" s="35"/>
      <c r="J36" s="35"/>
      <c r="K36" s="35"/>
      <c r="L36" s="35"/>
      <c r="M36" s="35"/>
      <c r="N36" s="35"/>
    </row>
    <row r="37" spans="1:15" ht="21.75" customHeight="1" x14ac:dyDescent="0.35">
      <c r="A37" s="3"/>
      <c r="B37" s="3"/>
      <c r="C37" s="4"/>
      <c r="D37" s="3"/>
      <c r="E37" s="3"/>
      <c r="F37" s="3"/>
      <c r="G37" s="3"/>
      <c r="H37" s="3"/>
      <c r="I37" s="3"/>
      <c r="J37" s="3"/>
      <c r="K37" s="3"/>
      <c r="L37" s="3"/>
      <c r="M37" s="3"/>
      <c r="N37" s="3"/>
      <c r="O37" s="53"/>
    </row>
    <row r="38" spans="1:15" x14ac:dyDescent="0.3">
      <c r="A38" s="3"/>
      <c r="D38" s="12"/>
      <c r="E38" s="3"/>
      <c r="F38" s="3"/>
      <c r="G38" s="3"/>
      <c r="H38" s="3"/>
      <c r="I38" s="3"/>
      <c r="J38" s="3"/>
      <c r="K38" s="3"/>
      <c r="L38" s="3"/>
      <c r="M38" s="3"/>
      <c r="N38" s="3"/>
    </row>
    <row r="39" spans="1:15" x14ac:dyDescent="0.3">
      <c r="A39" s="3"/>
      <c r="C39" s="25"/>
      <c r="D39" s="3"/>
      <c r="E39" s="3"/>
      <c r="F39" s="3"/>
      <c r="G39" s="3"/>
      <c r="H39" s="3"/>
      <c r="I39" s="3"/>
      <c r="J39" s="3"/>
      <c r="K39" s="11"/>
      <c r="L39" s="3"/>
      <c r="M39" s="3"/>
      <c r="N39" s="3"/>
    </row>
    <row r="47" spans="1:15" x14ac:dyDescent="0.3">
      <c r="O47" s="3"/>
    </row>
    <row r="48" spans="1:15" x14ac:dyDescent="0.3">
      <c r="O48" s="3"/>
    </row>
    <row r="49" spans="15:15" x14ac:dyDescent="0.3">
      <c r="O49"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E56C-E347-4686-A75E-9FC1C3CD1BC7}">
  <sheetPr>
    <tabColor theme="8" tint="-0.249977111117893"/>
  </sheetPr>
  <dimension ref="A1:K87"/>
  <sheetViews>
    <sheetView showGridLines="0" topLeftCell="A15" zoomScaleNormal="100" workbookViewId="0">
      <selection activeCell="D41" sqref="D41"/>
    </sheetView>
  </sheetViews>
  <sheetFormatPr defaultRowHeight="14" x14ac:dyDescent="0.3"/>
  <cols>
    <col min="2" max="2" width="36.75" customWidth="1"/>
    <col min="3" max="4" width="19.83203125" bestFit="1" customWidth="1"/>
    <col min="5" max="5" width="24.5" customWidth="1"/>
    <col min="8" max="8" width="28.25" bestFit="1" customWidth="1"/>
    <col min="9" max="9" width="14.08203125" bestFit="1" customWidth="1"/>
    <col min="10" max="10" width="25.08203125" bestFit="1" customWidth="1"/>
  </cols>
  <sheetData>
    <row r="1" spans="1:11" ht="20" x14ac:dyDescent="0.4">
      <c r="A1" s="2" t="s">
        <v>108</v>
      </c>
      <c r="B1" s="3"/>
      <c r="C1" s="3"/>
    </row>
    <row r="2" spans="1:11" ht="20" x14ac:dyDescent="0.4">
      <c r="A2" s="38"/>
      <c r="B2" s="17"/>
      <c r="C2" s="17"/>
    </row>
    <row r="4" spans="1:11" ht="14.5" thickBot="1" x14ac:dyDescent="0.35"/>
    <row r="5" spans="1:11" ht="14.5" thickTop="1" x14ac:dyDescent="0.3">
      <c r="B5" s="42"/>
      <c r="C5" s="75" t="s">
        <v>17</v>
      </c>
      <c r="D5" s="75"/>
      <c r="E5" s="42"/>
    </row>
    <row r="6" spans="1:11" x14ac:dyDescent="0.3">
      <c r="B6" s="54" t="s">
        <v>91</v>
      </c>
      <c r="C6" s="57">
        <v>45261</v>
      </c>
      <c r="D6" s="57">
        <v>45627</v>
      </c>
      <c r="E6" s="37" t="s">
        <v>93</v>
      </c>
    </row>
    <row r="7" spans="1:11" x14ac:dyDescent="0.3">
      <c r="B7" s="49" t="s">
        <v>90</v>
      </c>
      <c r="C7" s="48">
        <v>33.748712718345793</v>
      </c>
      <c r="D7" s="48">
        <v>110.4781</v>
      </c>
      <c r="E7" s="56">
        <f>IF(OR((C7&lt;1),(D7&lt;1)),"",IFERROR((D7-C7)/C7,""))</f>
        <v>2.2735500438789811</v>
      </c>
      <c r="H7" s="49"/>
      <c r="I7" s="1"/>
      <c r="J7" s="1"/>
      <c r="K7" s="1"/>
    </row>
    <row r="8" spans="1:11" x14ac:dyDescent="0.3">
      <c r="B8" s="40" t="s">
        <v>39</v>
      </c>
      <c r="C8" s="25">
        <v>0.32706422011710007</v>
      </c>
      <c r="D8" s="25">
        <v>1.1863999999999999</v>
      </c>
      <c r="E8" s="62" t="str">
        <f t="shared" ref="E8:E49" si="0">IF(OR((C8&lt;1),(D8&lt;1)),"",IFERROR((D8-C8)/C8,""))</f>
        <v/>
      </c>
      <c r="H8" s="40"/>
    </row>
    <row r="9" spans="1:11" x14ac:dyDescent="0.3">
      <c r="B9" s="40" t="s">
        <v>80</v>
      </c>
      <c r="C9" s="25">
        <v>8.8951864713000001E-3</v>
      </c>
      <c r="D9" s="25">
        <v>8.6658999999999988</v>
      </c>
      <c r="E9" s="62" t="str">
        <f t="shared" si="0"/>
        <v/>
      </c>
      <c r="H9" s="40"/>
    </row>
    <row r="10" spans="1:11" x14ac:dyDescent="0.3">
      <c r="B10" s="40" t="s">
        <v>38</v>
      </c>
      <c r="C10" s="25"/>
      <c r="D10" s="25">
        <v>1.1793</v>
      </c>
      <c r="E10" s="62" t="str">
        <f t="shared" si="0"/>
        <v/>
      </c>
      <c r="H10" s="40"/>
    </row>
    <row r="11" spans="1:11" x14ac:dyDescent="0.3">
      <c r="B11" s="40" t="s">
        <v>37</v>
      </c>
      <c r="C11" s="25">
        <v>0.21467685140259998</v>
      </c>
      <c r="D11" s="25">
        <v>0.1308</v>
      </c>
      <c r="E11" s="62" t="str">
        <f t="shared" si="0"/>
        <v/>
      </c>
      <c r="H11" s="40"/>
    </row>
    <row r="12" spans="1:11" x14ac:dyDescent="0.3">
      <c r="B12" s="40" t="s">
        <v>40</v>
      </c>
      <c r="C12" s="25">
        <v>2.3106999999999998</v>
      </c>
      <c r="D12" s="25">
        <v>4.3183999999999996</v>
      </c>
      <c r="E12" s="62">
        <f t="shared" si="0"/>
        <v>0.86887090492058683</v>
      </c>
      <c r="H12" s="40"/>
    </row>
    <row r="13" spans="1:11" x14ac:dyDescent="0.3">
      <c r="B13" s="40" t="s">
        <v>43</v>
      </c>
      <c r="C13" s="25">
        <v>0.81669999999999998</v>
      </c>
      <c r="D13" s="25">
        <v>1.6385999999999998</v>
      </c>
      <c r="E13" s="62" t="str">
        <f t="shared" si="0"/>
        <v/>
      </c>
      <c r="H13" s="1"/>
      <c r="I13" s="1"/>
      <c r="J13" s="1"/>
    </row>
    <row r="14" spans="1:11" x14ac:dyDescent="0.3">
      <c r="B14" s="40" t="s">
        <v>106</v>
      </c>
      <c r="C14" s="25">
        <v>0.2535</v>
      </c>
      <c r="D14" s="25"/>
      <c r="E14" s="62" t="str">
        <f t="shared" si="0"/>
        <v/>
      </c>
      <c r="H14" s="40"/>
      <c r="K14" s="1"/>
    </row>
    <row r="15" spans="1:11" x14ac:dyDescent="0.3">
      <c r="B15" s="40" t="s">
        <v>44</v>
      </c>
      <c r="C15" s="25">
        <v>0.57069999999999999</v>
      </c>
      <c r="D15" s="25">
        <v>3.6700000000000003E-2</v>
      </c>
      <c r="E15" s="62" t="str">
        <f t="shared" si="0"/>
        <v/>
      </c>
      <c r="H15" s="40"/>
    </row>
    <row r="16" spans="1:11" x14ac:dyDescent="0.3">
      <c r="B16" s="40" t="s">
        <v>33</v>
      </c>
      <c r="C16" s="25">
        <v>0.21280000000000002</v>
      </c>
      <c r="D16" s="25">
        <v>0.52429999999999999</v>
      </c>
      <c r="E16" s="62" t="str">
        <f t="shared" si="0"/>
        <v/>
      </c>
      <c r="H16" s="40"/>
    </row>
    <row r="17" spans="2:8" x14ac:dyDescent="0.3">
      <c r="B17" s="40" t="s">
        <v>62</v>
      </c>
      <c r="C17" s="25">
        <v>3.5000000000000003E-2</v>
      </c>
      <c r="D17" s="25">
        <v>0.21199999999999997</v>
      </c>
      <c r="E17" s="62" t="str">
        <f t="shared" si="0"/>
        <v/>
      </c>
      <c r="H17" s="40"/>
    </row>
    <row r="18" spans="2:8" x14ac:dyDescent="0.3">
      <c r="B18" s="40" t="s">
        <v>47</v>
      </c>
      <c r="C18" s="25">
        <v>0.40849502309039998</v>
      </c>
      <c r="D18" s="25">
        <v>0.8721000000000001</v>
      </c>
      <c r="E18" s="62" t="str">
        <f t="shared" si="0"/>
        <v/>
      </c>
      <c r="H18" s="40"/>
    </row>
    <row r="19" spans="2:8" x14ac:dyDescent="0.3">
      <c r="B19" s="40" t="s">
        <v>49</v>
      </c>
      <c r="C19" s="25">
        <v>0.1696</v>
      </c>
      <c r="D19" s="25">
        <v>3.39E-2</v>
      </c>
      <c r="E19" s="62" t="str">
        <f t="shared" si="0"/>
        <v/>
      </c>
      <c r="H19" s="40"/>
    </row>
    <row r="20" spans="2:8" x14ac:dyDescent="0.3">
      <c r="B20" s="40" t="s">
        <v>45</v>
      </c>
      <c r="C20" s="25">
        <v>0.21200000000000002</v>
      </c>
      <c r="D20" s="25">
        <v>4.0785</v>
      </c>
      <c r="E20" s="62" t="str">
        <f t="shared" si="0"/>
        <v/>
      </c>
      <c r="H20" s="40"/>
    </row>
    <row r="21" spans="2:8" x14ac:dyDescent="0.3">
      <c r="B21" s="40" t="s">
        <v>48</v>
      </c>
      <c r="C21" s="25">
        <v>2.2746684962788</v>
      </c>
      <c r="D21" s="25">
        <v>2.1778</v>
      </c>
      <c r="E21" s="62">
        <f t="shared" si="0"/>
        <v>-4.2585764227741386E-2</v>
      </c>
      <c r="H21" s="40"/>
    </row>
    <row r="22" spans="2:8" x14ac:dyDescent="0.3">
      <c r="B22" s="40" t="s">
        <v>34</v>
      </c>
      <c r="C22" s="25">
        <v>0.75452987890009993</v>
      </c>
      <c r="D22" s="25">
        <v>0.75180000000000002</v>
      </c>
      <c r="E22" s="62" t="str">
        <f t="shared" si="0"/>
        <v/>
      </c>
      <c r="H22" s="40"/>
    </row>
    <row r="23" spans="2:8" x14ac:dyDescent="0.3">
      <c r="B23" s="40" t="s">
        <v>58</v>
      </c>
      <c r="C23" s="25">
        <v>4.9738999999999995</v>
      </c>
      <c r="D23" s="25">
        <v>8.9428000000000001</v>
      </c>
      <c r="E23" s="62">
        <f t="shared" si="0"/>
        <v>0.79794527433201334</v>
      </c>
      <c r="H23" s="40"/>
    </row>
    <row r="24" spans="2:8" x14ac:dyDescent="0.3">
      <c r="B24" s="40" t="s">
        <v>36</v>
      </c>
      <c r="C24" s="25">
        <v>0.18574079563830001</v>
      </c>
      <c r="D24" s="25">
        <v>3.0089000000000001</v>
      </c>
      <c r="E24" s="62" t="str">
        <f t="shared" si="0"/>
        <v/>
      </c>
      <c r="H24" s="40"/>
    </row>
    <row r="25" spans="2:8" x14ac:dyDescent="0.3">
      <c r="B25" s="40" t="s">
        <v>53</v>
      </c>
      <c r="C25" s="25">
        <v>4.4999999999999998E-2</v>
      </c>
      <c r="D25" s="25"/>
      <c r="E25" s="62" t="str">
        <f t="shared" si="0"/>
        <v/>
      </c>
      <c r="H25" s="40"/>
    </row>
    <row r="26" spans="2:8" x14ac:dyDescent="0.3">
      <c r="B26" s="40" t="s">
        <v>56</v>
      </c>
      <c r="C26" s="25">
        <v>5.5999999999999999E-3</v>
      </c>
      <c r="D26" s="25"/>
      <c r="E26" s="62" t="str">
        <f t="shared" si="0"/>
        <v/>
      </c>
      <c r="H26" s="40"/>
    </row>
    <row r="27" spans="2:8" x14ac:dyDescent="0.3">
      <c r="B27" s="40" t="s">
        <v>54</v>
      </c>
      <c r="C27" s="25">
        <v>0.33590000000000003</v>
      </c>
      <c r="D27" s="25">
        <v>7.2389999999999999</v>
      </c>
      <c r="E27" s="62" t="str">
        <f t="shared" si="0"/>
        <v/>
      </c>
      <c r="H27" s="40"/>
    </row>
    <row r="28" spans="2:8" x14ac:dyDescent="0.3">
      <c r="B28" s="40" t="s">
        <v>82</v>
      </c>
      <c r="C28" s="25">
        <v>0.64729999999999999</v>
      </c>
      <c r="D28" s="25">
        <v>6.0999999999999999E-2</v>
      </c>
      <c r="E28" s="62" t="str">
        <f t="shared" si="0"/>
        <v/>
      </c>
      <c r="H28" s="40"/>
    </row>
    <row r="29" spans="2:8" x14ac:dyDescent="0.3">
      <c r="B29" s="40" t="s">
        <v>103</v>
      </c>
      <c r="C29" s="25">
        <v>1.8964893303515999</v>
      </c>
      <c r="D29" s="25">
        <v>46.101299999999995</v>
      </c>
      <c r="E29" s="62">
        <f t="shared" si="0"/>
        <v>23.308757904508241</v>
      </c>
      <c r="H29" s="40"/>
    </row>
    <row r="30" spans="2:8" x14ac:dyDescent="0.3">
      <c r="B30" s="40" t="s">
        <v>105</v>
      </c>
      <c r="C30" s="25">
        <v>2.3E-3</v>
      </c>
      <c r="D30" s="25"/>
      <c r="E30" s="62" t="str">
        <f t="shared" si="0"/>
        <v/>
      </c>
      <c r="H30" s="40"/>
    </row>
    <row r="31" spans="2:8" x14ac:dyDescent="0.3">
      <c r="B31" s="40" t="s">
        <v>46</v>
      </c>
      <c r="C31" s="25">
        <v>2.2793999999999999</v>
      </c>
      <c r="D31" s="25">
        <v>9.7294999999999998</v>
      </c>
      <c r="E31" s="62">
        <f t="shared" si="0"/>
        <v>3.2684478371501275</v>
      </c>
      <c r="H31" s="40"/>
    </row>
    <row r="32" spans="2:8" x14ac:dyDescent="0.3">
      <c r="B32" s="40" t="s">
        <v>61</v>
      </c>
      <c r="C32" s="25">
        <v>0.4700529360956</v>
      </c>
      <c r="D32" s="25">
        <v>0.11699999999999999</v>
      </c>
      <c r="E32" s="62" t="str">
        <f t="shared" si="0"/>
        <v/>
      </c>
      <c r="H32" s="40"/>
    </row>
    <row r="33" spans="2:9" x14ac:dyDescent="0.3">
      <c r="B33" s="40" t="s">
        <v>59</v>
      </c>
      <c r="C33" s="25">
        <v>8.6099999999999996E-2</v>
      </c>
      <c r="D33" s="25"/>
      <c r="E33" s="62" t="str">
        <f t="shared" si="0"/>
        <v/>
      </c>
      <c r="H33" s="40"/>
    </row>
    <row r="34" spans="2:9" x14ac:dyDescent="0.3">
      <c r="B34" s="40" t="s">
        <v>104</v>
      </c>
      <c r="C34" s="25">
        <v>7.0000000000000007E-2</v>
      </c>
      <c r="D34" s="25"/>
      <c r="E34" s="62" t="str">
        <f t="shared" si="0"/>
        <v/>
      </c>
      <c r="H34" s="40"/>
    </row>
    <row r="35" spans="2:9" x14ac:dyDescent="0.3">
      <c r="B35" s="40" t="s">
        <v>35</v>
      </c>
      <c r="C35" s="25">
        <v>14.167700000000004</v>
      </c>
      <c r="D35" s="25">
        <v>9.4702000000000002</v>
      </c>
      <c r="E35" s="62">
        <f t="shared" si="0"/>
        <v>-0.33156405062219008</v>
      </c>
      <c r="H35" s="40"/>
    </row>
    <row r="36" spans="2:9" x14ac:dyDescent="0.3">
      <c r="B36" s="40" t="s">
        <v>64</v>
      </c>
      <c r="C36" s="25">
        <v>1.3899999999999999E-2</v>
      </c>
      <c r="D36" s="25">
        <v>1.9E-3</v>
      </c>
      <c r="E36" s="62" t="str">
        <f t="shared" si="0"/>
        <v/>
      </c>
      <c r="H36" s="40"/>
    </row>
    <row r="37" spans="2:9" x14ac:dyDescent="0.3">
      <c r="B37" s="49" t="s">
        <v>102</v>
      </c>
      <c r="C37" s="48">
        <v>635.79462711439714</v>
      </c>
      <c r="D37" s="48">
        <v>597.12340000000006</v>
      </c>
      <c r="E37" s="62">
        <f t="shared" si="0"/>
        <v>-6.0823456923361281E-2</v>
      </c>
      <c r="H37" s="61"/>
    </row>
    <row r="38" spans="2:9" x14ac:dyDescent="0.3">
      <c r="B38" s="40" t="s">
        <v>51</v>
      </c>
      <c r="C38" s="25">
        <v>0.77200000000000002</v>
      </c>
      <c r="D38" s="25">
        <v>0.02</v>
      </c>
      <c r="E38" s="62" t="str">
        <f t="shared" si="0"/>
        <v/>
      </c>
      <c r="H38" s="40"/>
    </row>
    <row r="39" spans="2:9" x14ac:dyDescent="0.3">
      <c r="B39" s="40" t="s">
        <v>41</v>
      </c>
      <c r="C39" s="25"/>
      <c r="D39" s="25">
        <v>0.252</v>
      </c>
      <c r="E39" s="62" t="str">
        <f t="shared" si="0"/>
        <v/>
      </c>
      <c r="H39" s="40"/>
      <c r="I39" s="40"/>
    </row>
    <row r="40" spans="2:9" x14ac:dyDescent="0.3">
      <c r="B40" s="40" t="s">
        <v>42</v>
      </c>
      <c r="C40" s="25">
        <v>1.6228918494641</v>
      </c>
      <c r="D40" s="25">
        <v>7.6623000000000001</v>
      </c>
      <c r="E40" s="56">
        <f t="shared" si="0"/>
        <v>3.7213867039446842</v>
      </c>
      <c r="H40" s="40"/>
      <c r="I40" s="40"/>
    </row>
    <row r="41" spans="2:9" x14ac:dyDescent="0.3">
      <c r="B41" s="40" t="s">
        <v>87</v>
      </c>
      <c r="C41" s="25">
        <v>267.84608564978402</v>
      </c>
      <c r="D41" s="25">
        <v>223.74520000000001</v>
      </c>
      <c r="E41" s="56">
        <f t="shared" si="0"/>
        <v>-0.16465010322177007</v>
      </c>
      <c r="H41" s="40"/>
    </row>
    <row r="42" spans="2:9" x14ac:dyDescent="0.3">
      <c r="B42" s="40" t="s">
        <v>60</v>
      </c>
      <c r="C42" s="25"/>
      <c r="D42" s="25">
        <v>1.089</v>
      </c>
      <c r="E42" s="56" t="str">
        <f t="shared" si="0"/>
        <v/>
      </c>
      <c r="H42" s="40"/>
    </row>
    <row r="43" spans="2:9" x14ac:dyDescent="0.3">
      <c r="B43" s="40" t="s">
        <v>101</v>
      </c>
      <c r="C43" s="25">
        <v>345.3143</v>
      </c>
      <c r="D43" s="25">
        <v>255.9896</v>
      </c>
      <c r="E43" s="56">
        <f t="shared" si="0"/>
        <v>-0.2586765158581617</v>
      </c>
      <c r="H43" s="40"/>
    </row>
    <row r="44" spans="2:9" x14ac:dyDescent="0.3">
      <c r="B44" s="40" t="s">
        <v>81</v>
      </c>
      <c r="C44" s="25">
        <v>0.84000000000000008</v>
      </c>
      <c r="D44" s="25">
        <v>0.245</v>
      </c>
      <c r="E44" s="62" t="str">
        <f t="shared" si="0"/>
        <v/>
      </c>
      <c r="H44" s="40"/>
    </row>
    <row r="45" spans="2:9" x14ac:dyDescent="0.3">
      <c r="B45" s="40" t="s">
        <v>50</v>
      </c>
      <c r="C45" s="25">
        <v>1.6193928150380001</v>
      </c>
      <c r="D45" s="25">
        <v>2.3345999999999996</v>
      </c>
      <c r="E45" s="56">
        <f t="shared" si="0"/>
        <v>0.44165145004994766</v>
      </c>
      <c r="H45" s="40"/>
    </row>
    <row r="46" spans="2:9" x14ac:dyDescent="0.3">
      <c r="B46" s="40" t="s">
        <v>52</v>
      </c>
      <c r="C46" s="25">
        <v>0.92179999999999995</v>
      </c>
      <c r="D46" s="25">
        <v>1.3358999999999999</v>
      </c>
      <c r="E46" s="62" t="str">
        <f t="shared" si="0"/>
        <v/>
      </c>
      <c r="H46" s="61"/>
    </row>
    <row r="47" spans="2:9" x14ac:dyDescent="0.3">
      <c r="B47" s="40" t="s">
        <v>63</v>
      </c>
      <c r="C47" s="25">
        <v>2.17</v>
      </c>
      <c r="D47" s="25">
        <v>1.3859999999999999</v>
      </c>
      <c r="E47" s="62">
        <f t="shared" si="0"/>
        <v>-0.3612903225806452</v>
      </c>
      <c r="H47" s="40"/>
    </row>
    <row r="48" spans="2:9" x14ac:dyDescent="0.3">
      <c r="B48" s="40" t="s">
        <v>55</v>
      </c>
      <c r="C48" s="25">
        <v>1.4800000000000001E-2</v>
      </c>
      <c r="D48" s="25"/>
      <c r="E48" s="62" t="str">
        <f t="shared" si="0"/>
        <v/>
      </c>
      <c r="H48" s="40"/>
    </row>
    <row r="49" spans="2:8" x14ac:dyDescent="0.3">
      <c r="B49" s="40" t="s">
        <v>57</v>
      </c>
      <c r="C49" s="25">
        <v>14.673356800110898</v>
      </c>
      <c r="D49" s="25">
        <v>103.0638</v>
      </c>
      <c r="E49" s="62">
        <f t="shared" si="0"/>
        <v>6.0238733647655227</v>
      </c>
      <c r="H49" s="40"/>
    </row>
    <row r="50" spans="2:8" x14ac:dyDescent="0.3">
      <c r="B50" s="65" t="s">
        <v>16</v>
      </c>
      <c r="C50" s="69">
        <v>669.54333983274284</v>
      </c>
      <c r="D50" s="69">
        <v>707.6015000000001</v>
      </c>
      <c r="E50" s="63">
        <f>IF(OR((C50&lt;1),(D50&lt;1)),"",IFERROR((D50-C50)/C50,""))</f>
        <v>5.6841966610801445E-2</v>
      </c>
    </row>
    <row r="51" spans="2:8" x14ac:dyDescent="0.3">
      <c r="B51" s="40" t="s">
        <v>92</v>
      </c>
      <c r="E51" s="25"/>
    </row>
    <row r="52" spans="2:8" x14ac:dyDescent="0.3">
      <c r="B52" s="40" t="s">
        <v>94</v>
      </c>
      <c r="E52" s="25"/>
    </row>
    <row r="53" spans="2:8" x14ac:dyDescent="0.3">
      <c r="B53" s="40" t="s">
        <v>96</v>
      </c>
      <c r="E53" s="25"/>
    </row>
    <row r="54" spans="2:8" x14ac:dyDescent="0.3">
      <c r="E54" s="25"/>
    </row>
    <row r="61" spans="2:8" x14ac:dyDescent="0.3">
      <c r="E61" s="25"/>
    </row>
    <row r="62" spans="2:8" x14ac:dyDescent="0.3">
      <c r="E62" s="25"/>
    </row>
    <row r="63" spans="2:8" x14ac:dyDescent="0.3">
      <c r="E63" s="25"/>
    </row>
    <row r="64" spans="2:8" x14ac:dyDescent="0.3">
      <c r="E64" s="25"/>
    </row>
    <row r="65" spans="5:5" x14ac:dyDescent="0.3">
      <c r="E65" s="25"/>
    </row>
    <row r="66" spans="5:5" x14ac:dyDescent="0.3">
      <c r="E66" s="25"/>
    </row>
    <row r="67" spans="5:5" x14ac:dyDescent="0.3">
      <c r="E67" s="25"/>
    </row>
    <row r="68" spans="5:5" x14ac:dyDescent="0.3">
      <c r="E68" s="25"/>
    </row>
    <row r="69" spans="5:5" x14ac:dyDescent="0.3">
      <c r="E69" s="25"/>
    </row>
    <row r="70" spans="5:5" x14ac:dyDescent="0.3">
      <c r="E70" s="25"/>
    </row>
    <row r="71" spans="5:5" x14ac:dyDescent="0.3">
      <c r="E71" s="25"/>
    </row>
    <row r="72" spans="5:5" x14ac:dyDescent="0.3">
      <c r="E72" s="25"/>
    </row>
    <row r="73" spans="5:5" x14ac:dyDescent="0.3">
      <c r="E73" s="25"/>
    </row>
    <row r="74" spans="5:5" x14ac:dyDescent="0.3">
      <c r="E74" s="25"/>
    </row>
    <row r="75" spans="5:5" x14ac:dyDescent="0.3">
      <c r="E75" s="25"/>
    </row>
    <row r="80" spans="5:5" x14ac:dyDescent="0.3">
      <c r="E80" s="25"/>
    </row>
    <row r="81" spans="5:5" x14ac:dyDescent="0.3">
      <c r="E81" s="25"/>
    </row>
    <row r="82" spans="5:5" x14ac:dyDescent="0.3">
      <c r="E82" s="25"/>
    </row>
    <row r="83" spans="5:5" x14ac:dyDescent="0.3">
      <c r="E83" s="25"/>
    </row>
    <row r="84" spans="5:5" x14ac:dyDescent="0.3">
      <c r="E84" s="25"/>
    </row>
    <row r="85" spans="5:5" x14ac:dyDescent="0.3">
      <c r="E85" s="25"/>
    </row>
    <row r="86" spans="5:5" x14ac:dyDescent="0.3">
      <c r="E86" s="25"/>
    </row>
    <row r="87" spans="5:5" x14ac:dyDescent="0.3">
      <c r="E87" s="25"/>
    </row>
  </sheetData>
  <sortState xmlns:xlrd2="http://schemas.microsoft.com/office/spreadsheetml/2017/richdata2" ref="H6:J49">
    <sortCondition descending="1" ref="J6:J49"/>
  </sortState>
  <mergeCells count="1">
    <mergeCell ref="C5:D5"/>
  </mergeCells>
  <phoneticPr fontId="18" type="noConversion"/>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4262-7609-4B82-9154-1D7B48CEFF55}">
  <sheetPr>
    <tabColor theme="8" tint="-0.249977111117893"/>
  </sheetPr>
  <dimension ref="A1:G24"/>
  <sheetViews>
    <sheetView showGridLines="0" tabSelected="1" zoomScale="80" zoomScaleNormal="80" workbookViewId="0">
      <selection activeCell="E27" sqref="E27"/>
    </sheetView>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7" ht="20" x14ac:dyDescent="0.4">
      <c r="A1" s="2" t="s">
        <v>109</v>
      </c>
    </row>
    <row r="4" spans="1:7" ht="14.5" thickBot="1" x14ac:dyDescent="0.35"/>
    <row r="5" spans="1:7" ht="14.5" thickTop="1" x14ac:dyDescent="0.3">
      <c r="B5" s="42" t="s">
        <v>69</v>
      </c>
      <c r="C5" s="42" t="s">
        <v>76</v>
      </c>
    </row>
    <row r="6" spans="1:7" x14ac:dyDescent="0.3">
      <c r="B6" s="49" t="s">
        <v>73</v>
      </c>
      <c r="C6" s="48">
        <v>182.64720000000003</v>
      </c>
    </row>
    <row r="7" spans="1:7" x14ac:dyDescent="0.3">
      <c r="B7" s="40" t="s">
        <v>87</v>
      </c>
      <c r="C7" s="25">
        <v>182.43890000000002</v>
      </c>
    </row>
    <row r="8" spans="1:7" x14ac:dyDescent="0.3">
      <c r="B8" s="40" t="s">
        <v>50</v>
      </c>
      <c r="C8" s="25">
        <v>0.20829999999999999</v>
      </c>
    </row>
    <row r="9" spans="1:7" x14ac:dyDescent="0.3">
      <c r="B9" s="49" t="s">
        <v>71</v>
      </c>
      <c r="C9" s="48">
        <v>254.31959999999998</v>
      </c>
    </row>
    <row r="10" spans="1:7" x14ac:dyDescent="0.3">
      <c r="B10" s="40" t="s">
        <v>101</v>
      </c>
      <c r="C10" s="25">
        <v>254.31959999999998</v>
      </c>
    </row>
    <row r="11" spans="1:7" x14ac:dyDescent="0.3">
      <c r="B11" s="49" t="s">
        <v>74</v>
      </c>
      <c r="C11" s="48">
        <v>10.808</v>
      </c>
    </row>
    <row r="12" spans="1:7" x14ac:dyDescent="0.3">
      <c r="B12" s="40" t="s">
        <v>87</v>
      </c>
      <c r="C12" s="25">
        <v>9.1379999999999999</v>
      </c>
    </row>
    <row r="13" spans="1:7" x14ac:dyDescent="0.3">
      <c r="B13" s="40" t="s">
        <v>101</v>
      </c>
      <c r="C13" s="25">
        <v>1.67</v>
      </c>
      <c r="G13" s="25"/>
    </row>
    <row r="14" spans="1:7" x14ac:dyDescent="0.3">
      <c r="B14" s="49" t="s">
        <v>75</v>
      </c>
      <c r="C14" s="48">
        <v>0.1288</v>
      </c>
    </row>
    <row r="15" spans="1:7" x14ac:dyDescent="0.3">
      <c r="B15" s="40" t="s">
        <v>87</v>
      </c>
      <c r="C15" s="25">
        <v>0.1288</v>
      </c>
    </row>
    <row r="16" spans="1:7" x14ac:dyDescent="0.3">
      <c r="B16" s="49" t="s">
        <v>72</v>
      </c>
      <c r="C16" s="48">
        <v>16.494700000000002</v>
      </c>
    </row>
    <row r="17" spans="2:3" x14ac:dyDescent="0.3">
      <c r="B17" s="40" t="s">
        <v>87</v>
      </c>
      <c r="C17" s="25">
        <v>16.459700000000002</v>
      </c>
    </row>
    <row r="18" spans="2:3" x14ac:dyDescent="0.3">
      <c r="B18" s="40" t="s">
        <v>50</v>
      </c>
      <c r="C18" s="25">
        <v>3.4999999999999996E-2</v>
      </c>
    </row>
    <row r="19" spans="2:3" x14ac:dyDescent="0.3">
      <c r="B19" s="49" t="s">
        <v>70</v>
      </c>
      <c r="C19" s="48">
        <v>17.671099999999999</v>
      </c>
    </row>
    <row r="20" spans="2:3" x14ac:dyDescent="0.3">
      <c r="B20" s="40" t="s">
        <v>87</v>
      </c>
      <c r="C20" s="25">
        <v>15.579800000000001</v>
      </c>
    </row>
    <row r="21" spans="2:3" x14ac:dyDescent="0.3">
      <c r="B21" s="40" t="s">
        <v>50</v>
      </c>
      <c r="C21" s="25">
        <v>2.0912999999999999</v>
      </c>
    </row>
    <row r="22" spans="2:3" x14ac:dyDescent="0.3">
      <c r="B22" s="65" t="s">
        <v>16</v>
      </c>
      <c r="C22" s="70">
        <v>482.06940000000003</v>
      </c>
    </row>
    <row r="23" spans="2:3" x14ac:dyDescent="0.3">
      <c r="B23" s="16" t="s">
        <v>97</v>
      </c>
      <c r="C23" s="25"/>
    </row>
    <row r="24" spans="2:3" x14ac:dyDescent="0.3">
      <c r="B24" s="40" t="s">
        <v>98</v>
      </c>
      <c r="C24" s="48"/>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A32D-3AF6-42C5-80B5-363C3DF0BA08}">
  <sheetPr>
    <tabColor theme="8" tint="-0.249977111117893"/>
  </sheetPr>
  <dimension ref="A1:Q41"/>
  <sheetViews>
    <sheetView showGridLines="0" zoomScale="70" zoomScaleNormal="70" workbookViewId="0">
      <selection activeCell="K45" sqref="K45"/>
    </sheetView>
  </sheetViews>
  <sheetFormatPr defaultRowHeight="14" x14ac:dyDescent="0.3"/>
  <cols>
    <col min="1" max="1" width="32.25" bestFit="1" customWidth="1"/>
    <col min="2" max="2" width="16.08203125" bestFit="1" customWidth="1"/>
    <col min="3" max="8" width="11.83203125" bestFit="1" customWidth="1"/>
  </cols>
  <sheetData>
    <row r="1" spans="1:17" ht="20" x14ac:dyDescent="0.4">
      <c r="A1" s="2" t="s">
        <v>85</v>
      </c>
      <c r="B1" s="3"/>
      <c r="C1" s="3"/>
      <c r="D1" s="3"/>
      <c r="E1" s="3"/>
      <c r="F1" s="3"/>
      <c r="G1" s="3"/>
      <c r="J1" s="21"/>
      <c r="K1" s="17"/>
      <c r="L1" s="17"/>
      <c r="M1" s="17"/>
      <c r="N1" s="17"/>
      <c r="O1" s="17"/>
      <c r="P1" s="17"/>
      <c r="Q1" s="17"/>
    </row>
    <row r="2" spans="1:17" ht="20" x14ac:dyDescent="0.4">
      <c r="A2" s="2"/>
      <c r="B2" s="3"/>
      <c r="C2" s="3"/>
      <c r="D2" s="3"/>
      <c r="E2" s="3"/>
      <c r="F2" s="3"/>
      <c r="G2" s="3"/>
      <c r="J2" s="21"/>
      <c r="K2" s="17"/>
      <c r="L2" s="17"/>
      <c r="M2" s="17"/>
      <c r="N2" s="17"/>
      <c r="O2" s="17"/>
      <c r="P2" s="17"/>
      <c r="Q2" s="17"/>
    </row>
    <row r="3" spans="1:17" ht="21" customHeight="1" x14ac:dyDescent="0.3">
      <c r="A3" s="1" t="s">
        <v>110</v>
      </c>
      <c r="B3" s="3"/>
      <c r="C3" s="3"/>
      <c r="D3" s="3"/>
      <c r="E3" s="3"/>
      <c r="F3" s="3"/>
      <c r="G3" s="3"/>
    </row>
    <row r="4" spans="1:17" ht="20" x14ac:dyDescent="0.4">
      <c r="A4" s="2"/>
      <c r="B4" s="3"/>
      <c r="C4" s="3"/>
      <c r="D4" s="3"/>
      <c r="E4" s="3"/>
      <c r="F4" s="3"/>
      <c r="G4" s="3"/>
      <c r="K4" s="15"/>
      <c r="L4" s="15"/>
      <c r="M4" s="15"/>
      <c r="N4" s="15"/>
      <c r="O4" s="15"/>
      <c r="P4" s="15"/>
      <c r="Q4" s="15"/>
    </row>
    <row r="5" spans="1:17" ht="20" x14ac:dyDescent="0.4">
      <c r="A5" s="2"/>
      <c r="B5" s="3"/>
      <c r="C5" s="3"/>
      <c r="D5" s="3"/>
      <c r="E5" s="3"/>
      <c r="F5" s="3"/>
      <c r="G5" s="3"/>
      <c r="J5" s="3"/>
      <c r="K5" s="15"/>
      <c r="L5" s="15"/>
      <c r="M5" s="15"/>
      <c r="N5" s="15"/>
      <c r="O5" s="15"/>
      <c r="P5" s="15"/>
      <c r="Q5" s="15"/>
    </row>
    <row r="6" spans="1:17" ht="20" x14ac:dyDescent="0.4">
      <c r="A6" s="2"/>
      <c r="B6" s="3"/>
      <c r="C6" s="3"/>
      <c r="D6" s="3"/>
      <c r="E6" s="3"/>
      <c r="F6" s="3"/>
      <c r="G6" s="3"/>
      <c r="J6" s="15"/>
      <c r="K6" s="15"/>
      <c r="L6" s="15"/>
      <c r="M6" s="15"/>
      <c r="N6" s="15"/>
      <c r="O6" s="15"/>
      <c r="P6" s="15"/>
      <c r="Q6" s="15"/>
    </row>
    <row r="7" spans="1:17" ht="20" x14ac:dyDescent="0.4">
      <c r="A7" s="2"/>
      <c r="B7" s="3"/>
      <c r="C7" s="3"/>
      <c r="D7" s="3"/>
      <c r="E7" s="3"/>
      <c r="F7" s="3"/>
      <c r="G7" s="3"/>
      <c r="J7" s="15"/>
      <c r="K7" s="15"/>
      <c r="L7" s="15"/>
      <c r="M7" s="15"/>
      <c r="N7" s="15"/>
      <c r="O7" s="15"/>
      <c r="P7" s="15"/>
      <c r="Q7" s="15"/>
    </row>
    <row r="8" spans="1:17" ht="20" x14ac:dyDescent="0.4">
      <c r="A8" s="2"/>
      <c r="B8" s="3"/>
      <c r="C8" s="3"/>
      <c r="D8" s="3"/>
      <c r="E8" s="3"/>
      <c r="F8" s="3"/>
      <c r="G8" s="3"/>
      <c r="J8" s="15"/>
      <c r="K8" s="15"/>
      <c r="L8" s="15"/>
      <c r="M8" s="15"/>
      <c r="N8" s="15"/>
      <c r="O8" s="15"/>
      <c r="P8" s="15"/>
      <c r="Q8" s="15"/>
    </row>
    <row r="9" spans="1:17" ht="20" x14ac:dyDescent="0.4">
      <c r="A9" s="2"/>
      <c r="B9" s="3"/>
      <c r="C9" s="3"/>
      <c r="D9" s="3"/>
      <c r="E9" s="3"/>
      <c r="F9" s="3"/>
      <c r="G9" s="3"/>
      <c r="H9" s="13"/>
      <c r="J9" s="15"/>
      <c r="K9" s="15"/>
      <c r="L9" s="15"/>
      <c r="M9" s="15"/>
      <c r="N9" s="15"/>
      <c r="O9" s="15"/>
      <c r="P9" s="15"/>
      <c r="Q9" s="15"/>
    </row>
    <row r="10" spans="1:17" ht="20" x14ac:dyDescent="0.4">
      <c r="A10" s="2"/>
      <c r="B10" s="3"/>
      <c r="C10" s="3"/>
      <c r="D10" s="3"/>
      <c r="E10" s="3"/>
      <c r="F10" s="3"/>
      <c r="G10" s="3"/>
      <c r="H10" s="13"/>
      <c r="J10" s="15"/>
      <c r="K10" s="15"/>
      <c r="L10" s="15"/>
      <c r="M10" s="15"/>
      <c r="N10" s="15"/>
      <c r="O10" s="15"/>
      <c r="P10" s="15"/>
      <c r="Q10" s="15"/>
    </row>
    <row r="11" spans="1:17" ht="20" x14ac:dyDescent="0.4">
      <c r="A11" s="2"/>
      <c r="B11" s="3"/>
      <c r="C11" s="3"/>
      <c r="D11" s="3"/>
      <c r="E11" s="3"/>
      <c r="F11" s="3"/>
      <c r="G11" s="3"/>
      <c r="H11" s="13"/>
      <c r="J11" s="15"/>
      <c r="K11" s="15"/>
      <c r="L11" s="15"/>
      <c r="M11" s="15"/>
      <c r="N11" s="15"/>
      <c r="O11" s="15"/>
      <c r="P11" s="15"/>
      <c r="Q11" s="15"/>
    </row>
    <row r="12" spans="1:17" ht="20" x14ac:dyDescent="0.4">
      <c r="A12" s="2"/>
      <c r="B12" s="3"/>
      <c r="C12" s="3"/>
      <c r="D12" s="3"/>
      <c r="E12" s="3"/>
      <c r="F12" s="3"/>
      <c r="G12" s="3"/>
      <c r="H12" s="13"/>
      <c r="J12" s="15"/>
      <c r="K12" s="15"/>
      <c r="L12" s="15"/>
      <c r="M12" s="15"/>
      <c r="N12" s="15"/>
      <c r="O12" s="15"/>
      <c r="P12" s="15"/>
      <c r="Q12" s="15"/>
    </row>
    <row r="13" spans="1:17" ht="20" x14ac:dyDescent="0.4">
      <c r="A13" s="2"/>
      <c r="B13" s="3"/>
      <c r="C13" s="3"/>
      <c r="D13" s="3"/>
      <c r="E13" s="3"/>
      <c r="F13" s="3"/>
      <c r="G13" s="3"/>
      <c r="H13" s="13"/>
      <c r="J13" s="15"/>
      <c r="K13" s="15"/>
      <c r="L13" s="15"/>
      <c r="M13" s="15"/>
      <c r="N13" s="15"/>
      <c r="O13" s="15"/>
      <c r="P13" s="15"/>
      <c r="Q13" s="15"/>
    </row>
    <row r="14" spans="1:17" ht="20" x14ac:dyDescent="0.4">
      <c r="A14" s="2"/>
      <c r="B14" s="3"/>
      <c r="C14" s="3"/>
      <c r="D14" s="3"/>
      <c r="E14" s="3"/>
      <c r="F14" s="3"/>
      <c r="G14" s="3"/>
      <c r="H14" s="13"/>
      <c r="J14" s="15"/>
      <c r="K14" s="15"/>
      <c r="L14" s="15"/>
      <c r="M14" s="15"/>
      <c r="N14" s="15"/>
      <c r="O14" s="15"/>
      <c r="P14" s="15"/>
      <c r="Q14" s="15"/>
    </row>
    <row r="15" spans="1:17" ht="20" x14ac:dyDescent="0.4">
      <c r="A15" s="2"/>
      <c r="B15" s="3"/>
      <c r="C15" s="3"/>
      <c r="D15" s="3"/>
      <c r="E15" s="3"/>
      <c r="F15" s="3"/>
      <c r="G15" s="3"/>
      <c r="H15" s="13"/>
      <c r="J15" s="15"/>
      <c r="K15" s="15"/>
      <c r="L15" s="15"/>
      <c r="M15" s="15"/>
      <c r="N15" s="15"/>
      <c r="O15" s="15"/>
      <c r="P15" s="15"/>
      <c r="Q15" s="15"/>
    </row>
    <row r="16" spans="1:17" ht="20" x14ac:dyDescent="0.4">
      <c r="A16" s="2"/>
      <c r="B16" s="3"/>
      <c r="C16" s="3"/>
      <c r="D16" s="3"/>
      <c r="E16" s="3"/>
      <c r="F16" s="3"/>
      <c r="G16" s="3"/>
      <c r="J16" s="15"/>
      <c r="K16" s="15"/>
      <c r="L16" s="15"/>
      <c r="M16" s="15"/>
      <c r="N16" s="15"/>
      <c r="O16" s="15"/>
      <c r="P16" s="15"/>
      <c r="Q16" s="15"/>
    </row>
    <row r="17" spans="1:17" ht="20" x14ac:dyDescent="0.4">
      <c r="A17" s="2"/>
      <c r="B17" s="3"/>
      <c r="C17" s="3"/>
      <c r="D17" s="3"/>
      <c r="E17" s="3"/>
      <c r="F17" s="3"/>
      <c r="G17" s="3"/>
      <c r="J17" s="15"/>
      <c r="K17" s="15"/>
      <c r="L17" s="15"/>
      <c r="M17" s="15"/>
      <c r="N17" s="15"/>
      <c r="O17" s="19"/>
      <c r="P17" s="15"/>
      <c r="Q17" s="15"/>
    </row>
    <row r="18" spans="1:17" ht="20" x14ac:dyDescent="0.4">
      <c r="A18" s="2"/>
      <c r="B18" s="3"/>
      <c r="C18" s="3"/>
      <c r="D18" s="3"/>
      <c r="E18" s="3"/>
      <c r="F18" s="3"/>
      <c r="G18" s="3"/>
      <c r="J18" s="15"/>
      <c r="K18" s="15"/>
      <c r="L18" s="15"/>
      <c r="M18" s="15"/>
      <c r="N18" s="15"/>
      <c r="O18" s="15"/>
      <c r="P18" s="15"/>
      <c r="Q18" s="15"/>
    </row>
    <row r="19" spans="1:17" ht="20" x14ac:dyDescent="0.4">
      <c r="A19" s="2"/>
      <c r="B19" s="3"/>
      <c r="C19" s="3"/>
      <c r="D19" s="3"/>
      <c r="E19" s="3"/>
      <c r="F19" s="3"/>
      <c r="G19" s="3"/>
      <c r="J19" s="15"/>
      <c r="K19" s="15"/>
      <c r="L19" s="15"/>
      <c r="M19" s="15"/>
      <c r="N19" s="15"/>
      <c r="O19" s="15"/>
      <c r="P19" s="15"/>
      <c r="Q19" s="15"/>
    </row>
    <row r="20" spans="1:17" ht="20" x14ac:dyDescent="0.4">
      <c r="A20" s="2"/>
      <c r="B20" s="3"/>
      <c r="C20" s="3"/>
      <c r="D20" s="3"/>
      <c r="E20" s="3"/>
      <c r="F20" s="3"/>
      <c r="G20" s="3"/>
      <c r="J20" s="15"/>
      <c r="K20" s="15"/>
      <c r="L20" s="15"/>
      <c r="M20" s="19"/>
      <c r="N20" s="15"/>
      <c r="O20" s="15"/>
      <c r="P20" s="15"/>
      <c r="Q20" s="15"/>
    </row>
    <row r="21" spans="1:17" ht="20" x14ac:dyDescent="0.4">
      <c r="A21" s="2"/>
      <c r="B21" s="3"/>
      <c r="C21" s="3"/>
      <c r="D21" s="3"/>
      <c r="E21" s="3"/>
      <c r="F21" s="3"/>
      <c r="G21" s="3"/>
      <c r="J21" s="15"/>
      <c r="K21" s="15"/>
      <c r="L21" s="15"/>
      <c r="M21" s="15"/>
      <c r="N21" s="15"/>
      <c r="O21" s="15"/>
      <c r="P21" s="15"/>
      <c r="Q21" s="15"/>
    </row>
    <row r="24" spans="1:17" x14ac:dyDescent="0.3">
      <c r="A24" s="26"/>
      <c r="B24" s="76" t="s">
        <v>111</v>
      </c>
      <c r="C24" s="76"/>
      <c r="D24" s="76"/>
      <c r="E24" s="76"/>
      <c r="F24" s="76"/>
      <c r="G24" s="26"/>
    </row>
    <row r="25" spans="1:17" x14ac:dyDescent="0.3">
      <c r="A25" s="1" t="s">
        <v>19</v>
      </c>
      <c r="B25" s="18" t="s">
        <v>29</v>
      </c>
      <c r="C25" s="18" t="s">
        <v>20</v>
      </c>
      <c r="D25" s="18" t="s">
        <v>21</v>
      </c>
      <c r="E25" s="18" t="s">
        <v>22</v>
      </c>
      <c r="F25" s="18" t="s">
        <v>30</v>
      </c>
      <c r="G25" s="18" t="s">
        <v>16</v>
      </c>
    </row>
    <row r="26" spans="1:17" x14ac:dyDescent="0.3">
      <c r="A26" s="3" t="s">
        <v>6</v>
      </c>
      <c r="B26" s="20">
        <v>0</v>
      </c>
      <c r="C26" s="20">
        <v>12.738</v>
      </c>
      <c r="D26" s="20">
        <v>43.2027</v>
      </c>
      <c r="E26" s="20">
        <v>129.40750000000003</v>
      </c>
      <c r="F26" s="43">
        <v>38.396999999999998</v>
      </c>
      <c r="G26" s="20">
        <f>SUM(B26:F26)</f>
        <v>223.74520000000001</v>
      </c>
    </row>
    <row r="27" spans="1:17" x14ac:dyDescent="0.3">
      <c r="A27" s="3" t="s">
        <v>8</v>
      </c>
      <c r="B27" s="20">
        <v>0</v>
      </c>
      <c r="C27" s="20">
        <v>5.0000000000000001E-3</v>
      </c>
      <c r="D27" s="20">
        <v>0.1794</v>
      </c>
      <c r="E27" s="20">
        <v>2.1415999999999999</v>
      </c>
      <c r="F27" s="43">
        <v>8.6E-3</v>
      </c>
      <c r="G27" s="20">
        <f t="shared" ref="G27:G32" si="0">SUM(B27:F27)</f>
        <v>2.3346</v>
      </c>
    </row>
    <row r="28" spans="1:17" x14ac:dyDescent="0.3">
      <c r="A28" s="3" t="s">
        <v>101</v>
      </c>
      <c r="B28" s="20">
        <v>0</v>
      </c>
      <c r="C28" s="20">
        <v>1.67</v>
      </c>
      <c r="D28" s="20">
        <v>0</v>
      </c>
      <c r="E28" s="20">
        <v>15.744199999999999</v>
      </c>
      <c r="F28" s="43">
        <v>238.5754</v>
      </c>
      <c r="G28" s="20">
        <f t="shared" si="0"/>
        <v>255.9896</v>
      </c>
    </row>
    <row r="29" spans="1:17" x14ac:dyDescent="0.3">
      <c r="A29" s="3" t="s">
        <v>11</v>
      </c>
      <c r="B29" s="20">
        <v>0</v>
      </c>
      <c r="C29" s="20">
        <v>0</v>
      </c>
      <c r="D29" s="20">
        <v>0</v>
      </c>
      <c r="E29" s="20">
        <v>0</v>
      </c>
      <c r="F29" s="43">
        <v>0</v>
      </c>
      <c r="G29" s="20">
        <f t="shared" si="0"/>
        <v>0</v>
      </c>
    </row>
    <row r="30" spans="1:17" x14ac:dyDescent="0.3">
      <c r="A30" s="3" t="s">
        <v>13</v>
      </c>
      <c r="B30" s="20">
        <v>0</v>
      </c>
      <c r="C30" s="20">
        <v>0</v>
      </c>
      <c r="D30" s="20">
        <v>0</v>
      </c>
      <c r="E30" s="20">
        <v>0</v>
      </c>
      <c r="F30" s="20">
        <v>0</v>
      </c>
      <c r="G30" s="20">
        <f t="shared" si="0"/>
        <v>0</v>
      </c>
    </row>
    <row r="31" spans="1:17" x14ac:dyDescent="0.3">
      <c r="A31" s="3" t="s">
        <v>15</v>
      </c>
      <c r="B31" s="20">
        <v>0</v>
      </c>
      <c r="C31" s="20">
        <v>0</v>
      </c>
      <c r="D31" s="20">
        <v>0</v>
      </c>
      <c r="E31" s="20">
        <v>0</v>
      </c>
      <c r="F31" s="20">
        <v>0</v>
      </c>
      <c r="G31" s="20">
        <f t="shared" si="0"/>
        <v>0</v>
      </c>
      <c r="O31" s="13"/>
    </row>
    <row r="32" spans="1:17" x14ac:dyDescent="0.3">
      <c r="A32" s="3" t="s">
        <v>79</v>
      </c>
      <c r="B32" s="45">
        <v>0</v>
      </c>
      <c r="C32" s="45">
        <v>4.41E-2</v>
      </c>
      <c r="D32" s="45">
        <v>3.2399999999999998E-2</v>
      </c>
      <c r="E32" s="45">
        <v>8.7585999999999995</v>
      </c>
      <c r="F32" s="43">
        <v>216.69699999999997</v>
      </c>
      <c r="G32" s="20">
        <f t="shared" si="0"/>
        <v>225.53209999999999</v>
      </c>
      <c r="J32" s="24"/>
    </row>
    <row r="33" spans="1:11" x14ac:dyDescent="0.3">
      <c r="A33" s="14" t="s">
        <v>16</v>
      </c>
      <c r="B33" s="44">
        <v>0</v>
      </c>
      <c r="C33" s="44">
        <v>14.457100000000001</v>
      </c>
      <c r="D33" s="44">
        <v>43.414500000000004</v>
      </c>
      <c r="E33" s="44">
        <v>156.05190000000002</v>
      </c>
      <c r="F33" s="44">
        <v>493.67800000000011</v>
      </c>
      <c r="G33" s="64">
        <f>SUM(B33:F33)</f>
        <v>707.6015000000001</v>
      </c>
      <c r="H33" s="13"/>
      <c r="I33" s="24"/>
      <c r="J33" s="24"/>
      <c r="K33" s="24"/>
    </row>
    <row r="34" spans="1:11" x14ac:dyDescent="0.3">
      <c r="A34" s="55" t="s">
        <v>31</v>
      </c>
      <c r="B34" s="13"/>
      <c r="C34" s="13"/>
      <c r="D34" s="13"/>
      <c r="E34" s="13"/>
      <c r="F34" s="13"/>
      <c r="G34" s="13"/>
    </row>
    <row r="35" spans="1:11" x14ac:dyDescent="0.3">
      <c r="A35" s="55" t="s">
        <v>96</v>
      </c>
      <c r="B35" s="13"/>
      <c r="C35" s="13"/>
      <c r="D35" s="13"/>
      <c r="E35" s="13"/>
      <c r="F35" s="13"/>
      <c r="G35" s="13"/>
    </row>
    <row r="36" spans="1:11" x14ac:dyDescent="0.3">
      <c r="E36" s="60"/>
      <c r="F36" s="60"/>
      <c r="G36" s="13"/>
    </row>
    <row r="37" spans="1:11" x14ac:dyDescent="0.3">
      <c r="B37" s="13"/>
      <c r="C37" s="13"/>
      <c r="D37" s="13"/>
      <c r="E37" s="13"/>
      <c r="F37" s="13"/>
      <c r="G37" s="13"/>
    </row>
    <row r="41" spans="1:11" x14ac:dyDescent="0.3">
      <c r="B41" s="16"/>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C31F-A46C-4232-AC76-D0971F085E9B}">
  <sheetPr>
    <tabColor theme="8" tint="-0.249977111117893"/>
  </sheetPr>
  <dimension ref="A1:Q41"/>
  <sheetViews>
    <sheetView showGridLines="0" zoomScale="70" zoomScaleNormal="70" workbookViewId="0">
      <selection activeCell="L28" sqref="L28"/>
    </sheetView>
  </sheetViews>
  <sheetFormatPr defaultRowHeight="14" x14ac:dyDescent="0.3"/>
  <cols>
    <col min="1" max="1" width="32.25" bestFit="1" customWidth="1"/>
    <col min="2" max="2" width="16.08203125" bestFit="1" customWidth="1"/>
    <col min="3" max="3" width="16.83203125" customWidth="1"/>
    <col min="4" max="6" width="11.83203125" bestFit="1" customWidth="1"/>
  </cols>
  <sheetData>
    <row r="1" spans="1:17" ht="20" x14ac:dyDescent="0.4">
      <c r="A1" s="2" t="s">
        <v>86</v>
      </c>
      <c r="B1" s="3"/>
      <c r="C1" s="3"/>
      <c r="D1" s="3"/>
      <c r="E1" s="3"/>
      <c r="F1" s="3"/>
      <c r="G1" s="3"/>
    </row>
    <row r="2" spans="1:17" ht="20" x14ac:dyDescent="0.4">
      <c r="A2" s="21"/>
      <c r="B2" s="17"/>
      <c r="C2" s="17"/>
      <c r="D2" s="17"/>
      <c r="E2" s="17"/>
      <c r="F2" s="17"/>
      <c r="G2" s="17"/>
      <c r="J2" s="21"/>
      <c r="K2" s="17"/>
      <c r="L2" s="17"/>
      <c r="M2" s="17"/>
      <c r="N2" s="17"/>
      <c r="O2" s="17"/>
      <c r="P2" s="17"/>
      <c r="Q2" s="17"/>
    </row>
    <row r="3" spans="1:17" x14ac:dyDescent="0.3">
      <c r="A3" s="1" t="s">
        <v>112</v>
      </c>
      <c r="G3" s="15"/>
      <c r="J3" s="15"/>
      <c r="K3" s="15"/>
      <c r="L3" s="15"/>
      <c r="M3" s="15"/>
      <c r="N3" s="15"/>
      <c r="O3" s="15"/>
      <c r="P3" s="15"/>
      <c r="Q3" s="15"/>
    </row>
    <row r="4" spans="1:17" x14ac:dyDescent="0.3">
      <c r="G4" s="15"/>
      <c r="K4" s="15"/>
      <c r="L4" s="15"/>
      <c r="M4" s="15"/>
      <c r="N4" s="15"/>
      <c r="O4" s="15"/>
      <c r="P4" s="15"/>
      <c r="Q4" s="15"/>
    </row>
    <row r="5" spans="1:17" x14ac:dyDescent="0.3">
      <c r="G5" s="15"/>
      <c r="J5" s="3"/>
      <c r="K5" s="15"/>
      <c r="L5" s="15"/>
      <c r="M5" s="15"/>
      <c r="N5" s="15"/>
      <c r="O5" s="15"/>
      <c r="P5" s="15"/>
      <c r="Q5" s="15"/>
    </row>
    <row r="6" spans="1:17" x14ac:dyDescent="0.3">
      <c r="G6" s="15"/>
      <c r="J6" s="15"/>
      <c r="K6" s="15"/>
      <c r="L6" s="15"/>
      <c r="M6" s="15"/>
      <c r="N6" s="15"/>
      <c r="O6" s="15"/>
      <c r="P6" s="15"/>
      <c r="Q6" s="15"/>
    </row>
    <row r="7" spans="1:17" x14ac:dyDescent="0.3">
      <c r="G7" s="15"/>
      <c r="J7" s="15"/>
      <c r="K7" s="15"/>
      <c r="L7" s="15"/>
      <c r="M7" s="15"/>
      <c r="N7" s="15"/>
      <c r="O7" s="15"/>
      <c r="P7" s="15"/>
      <c r="Q7" s="15"/>
    </row>
    <row r="8" spans="1:17" x14ac:dyDescent="0.3">
      <c r="G8" s="15"/>
      <c r="J8" s="15"/>
      <c r="K8" s="15"/>
      <c r="L8" s="15"/>
      <c r="M8" s="15"/>
      <c r="N8" s="15"/>
      <c r="O8" s="15"/>
      <c r="P8" s="15"/>
      <c r="Q8" s="15"/>
    </row>
    <row r="9" spans="1:17" x14ac:dyDescent="0.3">
      <c r="G9" s="15"/>
      <c r="J9" s="15"/>
      <c r="K9" s="15"/>
      <c r="L9" s="15"/>
      <c r="M9" s="15"/>
      <c r="N9" s="15"/>
      <c r="O9" s="15"/>
      <c r="P9" s="15"/>
      <c r="Q9" s="15"/>
    </row>
    <row r="10" spans="1:17" x14ac:dyDescent="0.3">
      <c r="G10" s="15"/>
      <c r="J10" s="15"/>
      <c r="K10" s="15"/>
      <c r="L10" s="15"/>
      <c r="M10" s="15"/>
      <c r="N10" s="15"/>
      <c r="O10" s="15"/>
      <c r="P10" s="15"/>
      <c r="Q10" s="15"/>
    </row>
    <row r="11" spans="1:17" x14ac:dyDescent="0.3">
      <c r="G11" s="15"/>
      <c r="J11" s="15"/>
      <c r="K11" s="15"/>
      <c r="L11" s="15"/>
      <c r="M11" s="15"/>
      <c r="N11" s="15"/>
      <c r="O11" s="15"/>
      <c r="P11" s="15"/>
      <c r="Q11" s="15"/>
    </row>
    <row r="12" spans="1:17" x14ac:dyDescent="0.3">
      <c r="G12" s="15"/>
      <c r="J12" s="15"/>
      <c r="K12" s="15"/>
      <c r="L12" s="15"/>
      <c r="M12" s="15"/>
      <c r="N12" s="15"/>
      <c r="O12" s="15"/>
      <c r="P12" s="15"/>
      <c r="Q12" s="15"/>
    </row>
    <row r="13" spans="1:17" x14ac:dyDescent="0.3">
      <c r="G13" s="15"/>
      <c r="J13" s="15"/>
      <c r="K13" s="15"/>
      <c r="L13" s="15"/>
      <c r="M13" s="15"/>
      <c r="N13" s="15"/>
      <c r="O13" s="15"/>
      <c r="P13" s="15"/>
      <c r="Q13" s="15"/>
    </row>
    <row r="14" spans="1:17" x14ac:dyDescent="0.3">
      <c r="G14" s="15"/>
      <c r="J14" s="15"/>
      <c r="K14" s="15"/>
      <c r="L14" s="15"/>
      <c r="M14" s="15"/>
      <c r="N14" s="15"/>
      <c r="O14" s="15"/>
      <c r="P14" s="15"/>
      <c r="Q14" s="15"/>
    </row>
    <row r="15" spans="1:17" x14ac:dyDescent="0.3">
      <c r="G15" s="15"/>
      <c r="J15" s="15"/>
      <c r="K15" s="15"/>
      <c r="L15" s="15"/>
      <c r="M15" s="15"/>
      <c r="N15" s="15"/>
      <c r="O15" s="15"/>
      <c r="P15" s="15"/>
      <c r="Q15" s="15"/>
    </row>
    <row r="16" spans="1:17" x14ac:dyDescent="0.3">
      <c r="J16" s="15"/>
      <c r="K16" s="15"/>
      <c r="L16" s="15"/>
      <c r="M16" s="15"/>
      <c r="N16" s="15"/>
      <c r="O16" s="15"/>
      <c r="P16" s="15"/>
      <c r="Q16" s="15"/>
    </row>
    <row r="17" spans="1:17" x14ac:dyDescent="0.3">
      <c r="J17" s="15"/>
      <c r="K17" s="15"/>
      <c r="L17" s="15"/>
      <c r="M17" s="15"/>
      <c r="N17" s="15"/>
      <c r="O17" s="15"/>
      <c r="P17" s="15"/>
      <c r="Q17" s="15"/>
    </row>
    <row r="18" spans="1:17" x14ac:dyDescent="0.3">
      <c r="J18" s="15"/>
      <c r="K18" s="15"/>
      <c r="L18" s="15"/>
      <c r="M18" s="15"/>
      <c r="N18" s="15"/>
      <c r="O18" s="15"/>
      <c r="P18" s="15"/>
      <c r="Q18" s="15"/>
    </row>
    <row r="19" spans="1:17" x14ac:dyDescent="0.3">
      <c r="J19" s="15"/>
      <c r="K19" s="15"/>
      <c r="L19" s="15"/>
      <c r="M19" s="15"/>
      <c r="N19" s="15"/>
      <c r="O19" s="15"/>
      <c r="P19" s="15"/>
      <c r="Q19" s="15"/>
    </row>
    <row r="20" spans="1:17" x14ac:dyDescent="0.3">
      <c r="J20" s="15"/>
      <c r="K20" s="15"/>
      <c r="L20" s="15"/>
      <c r="M20" s="15"/>
      <c r="N20" s="15"/>
      <c r="O20" s="15"/>
      <c r="P20" s="15"/>
      <c r="Q20" s="15"/>
    </row>
    <row r="21" spans="1:17" x14ac:dyDescent="0.3">
      <c r="J21" s="15"/>
      <c r="K21" s="15"/>
      <c r="L21" s="15"/>
      <c r="M21" s="15"/>
      <c r="N21" s="15"/>
      <c r="O21" s="15"/>
      <c r="P21" s="15"/>
      <c r="Q21" s="15"/>
    </row>
    <row r="22" spans="1:17" x14ac:dyDescent="0.3">
      <c r="B22" s="16"/>
      <c r="J22" s="15"/>
      <c r="K22" s="15"/>
      <c r="L22" s="15"/>
      <c r="M22" s="15"/>
      <c r="N22" s="15"/>
      <c r="O22" s="15"/>
      <c r="P22" s="15"/>
      <c r="Q22" s="15"/>
    </row>
    <row r="23" spans="1:17" x14ac:dyDescent="0.3">
      <c r="J23" s="15"/>
      <c r="K23" s="15"/>
      <c r="L23" s="15"/>
      <c r="M23" s="15"/>
      <c r="N23" s="15"/>
      <c r="O23" s="15"/>
      <c r="P23" s="15"/>
      <c r="Q23" s="15"/>
    </row>
    <row r="24" spans="1:17" x14ac:dyDescent="0.3">
      <c r="J24" s="15"/>
      <c r="K24" s="30"/>
      <c r="L24" s="15"/>
      <c r="M24" s="15"/>
      <c r="N24" s="15"/>
      <c r="O24" s="15"/>
      <c r="P24" s="15"/>
      <c r="Q24" s="15"/>
    </row>
    <row r="26" spans="1:17" x14ac:dyDescent="0.3">
      <c r="A26" s="15"/>
      <c r="B26" s="15"/>
      <c r="C26" s="15"/>
      <c r="D26" s="15"/>
      <c r="E26" s="15"/>
      <c r="F26" s="15"/>
    </row>
    <row r="27" spans="1:17" x14ac:dyDescent="0.3">
      <c r="A27" s="28"/>
      <c r="B27" s="76" t="s">
        <v>111</v>
      </c>
      <c r="C27" s="76"/>
      <c r="D27" s="76"/>
      <c r="E27" s="76"/>
      <c r="F27" s="47"/>
    </row>
    <row r="28" spans="1:17" x14ac:dyDescent="0.3">
      <c r="A28" s="1" t="s">
        <v>19</v>
      </c>
      <c r="B28" s="18" t="s">
        <v>0</v>
      </c>
      <c r="C28" s="18" t="s">
        <v>18</v>
      </c>
      <c r="D28" s="18" t="s">
        <v>1</v>
      </c>
      <c r="E28" s="18" t="s">
        <v>2</v>
      </c>
      <c r="F28" s="18" t="s">
        <v>16</v>
      </c>
      <c r="M28" s="13"/>
    </row>
    <row r="29" spans="1:17" x14ac:dyDescent="0.3">
      <c r="A29" s="3" t="s">
        <v>6</v>
      </c>
      <c r="B29" s="20">
        <v>120.0142</v>
      </c>
      <c r="C29" s="20">
        <v>25.5977</v>
      </c>
      <c r="D29" s="20">
        <v>78.133300000000006</v>
      </c>
      <c r="E29" s="20">
        <v>0</v>
      </c>
      <c r="F29" s="20">
        <f t="shared" ref="F29:F35" si="0">SUM(B29:E29)</f>
        <v>223.74520000000001</v>
      </c>
      <c r="L29" s="13"/>
      <c r="M29" s="13"/>
      <c r="N29" s="13"/>
      <c r="O29" s="13"/>
      <c r="P29" s="13"/>
    </row>
    <row r="30" spans="1:17" x14ac:dyDescent="0.3">
      <c r="A30" s="3" t="s">
        <v>8</v>
      </c>
      <c r="B30" s="20">
        <v>2.2492999999999999</v>
      </c>
      <c r="C30" s="20">
        <v>3.4999999999999996E-2</v>
      </c>
      <c r="D30" s="20">
        <v>5.0299999999999997E-2</v>
      </c>
      <c r="E30" s="20">
        <v>0</v>
      </c>
      <c r="F30" s="20">
        <f t="shared" si="0"/>
        <v>2.3346</v>
      </c>
    </row>
    <row r="31" spans="1:17" x14ac:dyDescent="0.3">
      <c r="A31" s="3" t="s">
        <v>101</v>
      </c>
      <c r="B31" s="20">
        <v>19.640799999999999</v>
      </c>
      <c r="C31" s="20">
        <v>1.67</v>
      </c>
      <c r="D31" s="20">
        <v>234.6788</v>
      </c>
      <c r="E31" s="20">
        <v>0</v>
      </c>
      <c r="F31" s="20">
        <f t="shared" si="0"/>
        <v>255.9896</v>
      </c>
    </row>
    <row r="32" spans="1:17" x14ac:dyDescent="0.3">
      <c r="A32" s="3" t="s">
        <v>11</v>
      </c>
      <c r="B32" s="20">
        <v>0</v>
      </c>
      <c r="C32" s="20">
        <v>0</v>
      </c>
      <c r="D32" s="20">
        <v>0</v>
      </c>
      <c r="E32" s="20">
        <v>0</v>
      </c>
      <c r="F32" s="20">
        <f t="shared" si="0"/>
        <v>0</v>
      </c>
    </row>
    <row r="33" spans="1:10" x14ac:dyDescent="0.3">
      <c r="A33" s="3" t="s">
        <v>13</v>
      </c>
      <c r="B33" s="20">
        <v>0</v>
      </c>
      <c r="C33" s="20">
        <v>0</v>
      </c>
      <c r="D33" s="20">
        <v>0</v>
      </c>
      <c r="E33" s="20">
        <v>0</v>
      </c>
      <c r="F33" s="20">
        <f t="shared" si="0"/>
        <v>0</v>
      </c>
    </row>
    <row r="34" spans="1:10" x14ac:dyDescent="0.3">
      <c r="A34" s="3" t="s">
        <v>15</v>
      </c>
      <c r="B34" s="20">
        <v>0</v>
      </c>
      <c r="C34" s="20">
        <v>0</v>
      </c>
      <c r="D34" s="20">
        <v>0</v>
      </c>
      <c r="E34" s="20">
        <v>0</v>
      </c>
      <c r="F34" s="20">
        <f t="shared" si="0"/>
        <v>0</v>
      </c>
    </row>
    <row r="35" spans="1:10" x14ac:dyDescent="0.3">
      <c r="A35" s="3" t="s">
        <v>79</v>
      </c>
      <c r="B35" s="29">
        <v>124.74160000000003</v>
      </c>
      <c r="C35" s="29">
        <v>9.3131000000000004</v>
      </c>
      <c r="D35" s="29">
        <v>89.521299999999982</v>
      </c>
      <c r="E35" s="29">
        <v>1.9560999999999997</v>
      </c>
      <c r="F35" s="20">
        <f t="shared" si="0"/>
        <v>225.53210000000001</v>
      </c>
    </row>
    <row r="36" spans="1:10" x14ac:dyDescent="0.3">
      <c r="A36" s="14" t="s">
        <v>16</v>
      </c>
      <c r="B36" s="44">
        <v>266.64589999999998</v>
      </c>
      <c r="C36" s="44">
        <v>36.615800000000007</v>
      </c>
      <c r="D36" s="44">
        <v>402.38369999999998</v>
      </c>
      <c r="E36" s="44">
        <v>1.9560999999999997</v>
      </c>
      <c r="F36" s="64">
        <f>SUM(B36:E36)</f>
        <v>707.60149999999999</v>
      </c>
      <c r="H36" s="24"/>
      <c r="I36" s="24"/>
      <c r="J36" s="24"/>
    </row>
    <row r="37" spans="1:10" x14ac:dyDescent="0.3">
      <c r="A37" s="27" t="s">
        <v>31</v>
      </c>
      <c r="B37" s="46"/>
      <c r="C37" s="46"/>
      <c r="D37" s="46"/>
      <c r="E37" s="46"/>
      <c r="F37" s="46"/>
    </row>
    <row r="38" spans="1:10" x14ac:dyDescent="0.3">
      <c r="A38" s="55" t="s">
        <v>95</v>
      </c>
      <c r="B38" s="67"/>
      <c r="C38" s="67"/>
      <c r="D38" s="67"/>
      <c r="E38" s="67"/>
      <c r="F38" s="67"/>
    </row>
    <row r="40" spans="1:10" x14ac:dyDescent="0.3">
      <c r="B40" s="13"/>
      <c r="C40" s="13"/>
      <c r="D40" s="13"/>
      <c r="E40" s="13"/>
      <c r="F40" s="13"/>
    </row>
    <row r="41" spans="1:10" x14ac:dyDescent="0.3">
      <c r="B41" s="24"/>
      <c r="C41" s="24"/>
      <c r="D41" s="24"/>
      <c r="E41" s="24"/>
      <c r="F41"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Gardner, Christopher</cp:lastModifiedBy>
  <dcterms:created xsi:type="dcterms:W3CDTF">2021-06-08T16:46:26Z</dcterms:created>
  <dcterms:modified xsi:type="dcterms:W3CDTF">2025-01-23T09:28:56Z</dcterms:modified>
</cp:coreProperties>
</file>