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gibson2\Downloads\"/>
    </mc:Choice>
  </mc:AlternateContent>
  <xr:revisionPtr revIDLastSave="0" documentId="13_ncr:1_{C725B5B9-084C-4791-9FA0-D44161521646}" xr6:coauthVersionLast="45" xr6:coauthVersionMax="45" xr10:uidLastSave="{00000000-0000-0000-0000-000000000000}"/>
  <bookViews>
    <workbookView xWindow="6506" yWindow="3994" windowWidth="20571" windowHeight="10835" activeTab="2" xr2:uid="{74E45895-2EBF-429C-BB40-D45EDD2E53DB}"/>
  </bookViews>
  <sheets>
    <sheet name="Cover" sheetId="2" r:id="rId1"/>
    <sheet name="Summary" sheetId="1" r:id="rId2"/>
    <sheet name="Graph" sheetId="3" r:id="rId3"/>
  </sheets>
  <definedNames>
    <definedName name="_xlnm.Print_Area" localSheetId="2">Graph!$A$1:$M$22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3" l="1"/>
  <c r="D15" i="3"/>
  <c r="D14" i="3"/>
  <c r="D18" i="3" s="1"/>
  <c r="D9" i="3"/>
  <c r="D8" i="3"/>
  <c r="D7" i="3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4" i="1"/>
  <c r="T43" i="1"/>
  <c r="D3" i="3" l="1"/>
  <c r="D11" i="3" s="1"/>
  <c r="D20" i="3" s="1"/>
</calcChain>
</file>

<file path=xl/sharedStrings.xml><?xml version="1.0" encoding="utf-8"?>
<sst xmlns="http://schemas.openxmlformats.org/spreadsheetml/2006/main" count="590" uniqueCount="257">
  <si>
    <t>Opportunity Name</t>
  </si>
  <si>
    <t>Organisation Name</t>
  </si>
  <si>
    <t>Total EC Cost (£)(Full)</t>
  </si>
  <si>
    <t>Cost of private wire (£)(Full)</t>
  </si>
  <si>
    <t>Total Distribution Capex Cost (£)(Full)</t>
  </si>
  <si>
    <t>Total Other Capex £</t>
  </si>
  <si>
    <t>Total Capex Cost (£)(Full)</t>
  </si>
  <si>
    <t>Project IRR (Full)</t>
  </si>
  <si>
    <t>FID (initial)</t>
  </si>
  <si>
    <t>Construction start (initial)</t>
  </si>
  <si>
    <t>Heat on Date (Initial)</t>
  </si>
  <si>
    <t>Heat on Date (Full)</t>
  </si>
  <si>
    <t>Stage</t>
  </si>
  <si>
    <t>First Name</t>
  </si>
  <si>
    <t>Email</t>
  </si>
  <si>
    <t>Technology</t>
  </si>
  <si>
    <t>Considering third party funding (HNDU schemes)?</t>
  </si>
  <si>
    <t>Current Completion Date</t>
  </si>
  <si>
    <t>UNDER CONSTRUCTION</t>
  </si>
  <si>
    <t>Old Market Network</t>
  </si>
  <si>
    <t>Bristol City Council</t>
  </si>
  <si>
    <t>Commercialisation&amp;Construction</t>
  </si>
  <si>
    <t xml:space="preserve">Water source heat pumps </t>
  </si>
  <si>
    <t>Redcliffe Heat Network</t>
  </si>
  <si>
    <t>CHP – Gas</t>
  </si>
  <si>
    <t>Gateshead District Energy Scheme - East Extension</t>
  </si>
  <si>
    <t>Gateshead Council</t>
  </si>
  <si>
    <t>Construction</t>
  </si>
  <si>
    <t>Geothermal</t>
  </si>
  <si>
    <t>Leeds PIPES - City Centre (Phase 2)</t>
  </si>
  <si>
    <t>Leeds City Council</t>
  </si>
  <si>
    <t>CHP – EfW</t>
  </si>
  <si>
    <t>Liverpool Water District Heat Network - Phase 1b Road Crossings</t>
  </si>
  <si>
    <t>Peel Energy Limited</t>
  </si>
  <si>
    <t>Boiler - Gas</t>
  </si>
  <si>
    <t>Barking Town Centre District Energy Scheme</t>
  </si>
  <si>
    <t>London Borough of Barking and Dagenham</t>
  </si>
  <si>
    <t>Deep Geothermal_COM_CST</t>
  </si>
  <si>
    <t>Stoke-on-Trent City Council (SoTCC)</t>
  </si>
  <si>
    <t>Under Construction</t>
  </si>
  <si>
    <t>HNIP APPLICATION</t>
  </si>
  <si>
    <t>Shoreham Heat Network</t>
  </si>
  <si>
    <t>Adur District Council</t>
  </si>
  <si>
    <t>HNIP</t>
  </si>
  <si>
    <t>Bradford Civic Quarter</t>
  </si>
  <si>
    <t>Bradford Council</t>
  </si>
  <si>
    <t>Bridgend Town Heat Network</t>
  </si>
  <si>
    <t>Bridgend County Borough Council</t>
  </si>
  <si>
    <t>Temple</t>
  </si>
  <si>
    <t>Bedminster</t>
  </si>
  <si>
    <t>Swaffham Prior Community Heat Network</t>
  </si>
  <si>
    <t>Cambridgeshire County Council</t>
  </si>
  <si>
    <t>Ground source heat pump</t>
  </si>
  <si>
    <t>Cardiff Heat Network - Phase 1</t>
  </si>
  <si>
    <t>County Council of the City and County of Cardiff</t>
  </si>
  <si>
    <t>South West Exeter</t>
  </si>
  <si>
    <t>Leep Holdings (Utilities) Limited</t>
  </si>
  <si>
    <t>South Seaham Garden Village Heat Network</t>
  </si>
  <si>
    <t>Durham County Council</t>
  </si>
  <si>
    <t>Cranbrook Expansion</t>
  </si>
  <si>
    <t>East Devon District Council</t>
  </si>
  <si>
    <t>Birtley and Kibblesworth Minewater District Energy Scheme</t>
  </si>
  <si>
    <t>Gateshead Metropolitan Borough Council</t>
  </si>
  <si>
    <t>Hull Town Centre</t>
  </si>
  <si>
    <t>Hull City Council</t>
  </si>
  <si>
    <t>Knowsley Business Park (KBP) Energy Network Project</t>
  </si>
  <si>
    <t>Knowsley Metropolitan Borough Council</t>
  </si>
  <si>
    <t>Leeds PIPES Phase 3 Extension</t>
  </si>
  <si>
    <t>Low Carbon Waterfront Heat Network Project</t>
  </si>
  <si>
    <t xml:space="preserve">
Liverpool City Council</t>
  </si>
  <si>
    <t>Retained Estate DH Project</t>
  </si>
  <si>
    <t>Alder Hey ESCo Limited via Enervate</t>
  </si>
  <si>
    <t>London Hackney - District</t>
  </si>
  <si>
    <t>Greensward Partners</t>
  </si>
  <si>
    <t>Airsource heat pump</t>
  </si>
  <si>
    <t>London Borough of Hackney (Woodberry Down)</t>
  </si>
  <si>
    <t>London Borough of Hackney</t>
  </si>
  <si>
    <t>Islington York Road 5th Generation Heat Network</t>
  </si>
  <si>
    <t>London Borough of Islington</t>
  </si>
  <si>
    <t>Islington Northampton Square 5th generation heat network</t>
  </si>
  <si>
    <t>SELCHP Phase 2</t>
  </si>
  <si>
    <t>Veolia ES (UK) Limited</t>
  </si>
  <si>
    <t xml:space="preserve">Manchester OPEN </t>
  </si>
  <si>
    <t>MEPL</t>
  </si>
  <si>
    <t>Newcastle University Merz Court Energy Centre</t>
  </si>
  <si>
    <t>Newcastle University</t>
  </si>
  <si>
    <t>CHP – Biogas</t>
  </si>
  <si>
    <t>Plymouth Southern City Centre District Energy Scheme</t>
  </si>
  <si>
    <t>Plymouth City Council</t>
  </si>
  <si>
    <t>HMNB(P) Heat Network</t>
  </si>
  <si>
    <t>BAE Systems Maritime Services</t>
  </si>
  <si>
    <t>Rotherham Heat Project</t>
  </si>
  <si>
    <t>Templeborough Biomass Power Plant Ltd.</t>
  </si>
  <si>
    <t>Boiler - Biomass</t>
  </si>
  <si>
    <t>Sheffield District Heating Network Strategic Expansion</t>
  </si>
  <si>
    <t>This is Gravity</t>
  </si>
  <si>
    <t>This is Gravity Limited</t>
  </si>
  <si>
    <t>Porton Down</t>
  </si>
  <si>
    <t>Wiltshire County Council</t>
  </si>
  <si>
    <t>HNDU SUPPORTED - ACTIVE</t>
  </si>
  <si>
    <t>Barnsley Town Centre Civic Quarter</t>
  </si>
  <si>
    <t>Barnsley Metropolitan Borough Council</t>
  </si>
  <si>
    <t>Commercialisation / DPD</t>
  </si>
  <si>
    <t>David Malsom</t>
  </si>
  <si>
    <t>davidmalsom@barnsley.gov.uk</t>
  </si>
  <si>
    <t>Yes</t>
  </si>
  <si>
    <t>Alderley Park_DPD</t>
  </si>
  <si>
    <t>Cheshire East Council</t>
  </si>
  <si>
    <t>Not Stated</t>
  </si>
  <si>
    <t>Crewe Town Centre_DPD</t>
  </si>
  <si>
    <t>Church Street_COM</t>
  </si>
  <si>
    <t>City of Westminster</t>
  </si>
  <si>
    <t>Town Centre Heat Network_DPD</t>
  </si>
  <si>
    <t>Crawley Borough Council</t>
  </si>
  <si>
    <t>No</t>
  </si>
  <si>
    <t>Exeter City Centre_DPD</t>
  </si>
  <si>
    <t>Devon County Council</t>
  </si>
  <si>
    <t>Huddersfield Heat Network</t>
  </si>
  <si>
    <t>Kirklees Council</t>
  </si>
  <si>
    <t>North Tottenham_DPD</t>
  </si>
  <si>
    <t>London Borough of Haringey</t>
  </si>
  <si>
    <t>Smethwick_DPD</t>
  </si>
  <si>
    <t>Sandwell Metropolitan Borough Council</t>
  </si>
  <si>
    <t>Mark Taylor</t>
  </si>
  <si>
    <t>mark_taylor@sandwell.gov.uk</t>
  </si>
  <si>
    <t>UNKNOWN</t>
  </si>
  <si>
    <t>Middlesbrough_DPD</t>
  </si>
  <si>
    <t>Tees Valley Combined Authority</t>
  </si>
  <si>
    <t>Barnsley Civic Quarter_FES</t>
  </si>
  <si>
    <t>Feasibility</t>
  </si>
  <si>
    <t>Rookery South - Scenario 2_FES</t>
  </si>
  <si>
    <t xml:space="preserve">Bedford Council </t>
  </si>
  <si>
    <t>Boiler - EfW</t>
  </si>
  <si>
    <t>Rookery South - Scenario 1_FES</t>
  </si>
  <si>
    <t>Rookery South - Scenario 3_FES</t>
  </si>
  <si>
    <t>Ebbw Vale (Rassau)_FES</t>
  </si>
  <si>
    <t>Blaenau Gwent County Borough Council</t>
  </si>
  <si>
    <t>The Works_FES</t>
  </si>
  <si>
    <t>Castle Lane East Network_FES</t>
  </si>
  <si>
    <t>Bournemouth Borough Council</t>
  </si>
  <si>
    <t>Bradford Civic Quarter_FES</t>
  </si>
  <si>
    <t>Bradford Metropolitan District Council</t>
  </si>
  <si>
    <t>City Centre Phase 2_FES</t>
  </si>
  <si>
    <t>Bury Town Cenre_FES</t>
  </si>
  <si>
    <t>Bury Metropolitan Borough Council</t>
  </si>
  <si>
    <t>Halifax Town Centre_FES</t>
  </si>
  <si>
    <t>Calderdale Metropolitan Borough Council</t>
  </si>
  <si>
    <t>North Cheshire Garden Village_FES</t>
  </si>
  <si>
    <t>Alderley Park_FES</t>
  </si>
  <si>
    <t>Whitehaven Westlakes Science Park_FES</t>
  </si>
  <si>
    <t>Copeland Borough Council</t>
  </si>
  <si>
    <t>Whitehaven Minewater Heat Kells Lane_FES</t>
  </si>
  <si>
    <t>Mine Water Heat Recovery</t>
  </si>
  <si>
    <t>Durham Town Centre_FES</t>
  </si>
  <si>
    <t>Tom Bray</t>
  </si>
  <si>
    <t>tom.bray@durham.gov.uk</t>
  </si>
  <si>
    <t>East Runcorn Daresbury Energy Network_FES</t>
  </si>
  <si>
    <t>Halton Borough Council</t>
  </si>
  <si>
    <t>Southall DE_FES</t>
  </si>
  <si>
    <t>London Borough of Ealing</t>
  </si>
  <si>
    <t>Wood Green_FES</t>
  </si>
  <si>
    <t>Tottenham Hale_FES</t>
  </si>
  <si>
    <t>North Lewisham Heat Network_FES</t>
  </si>
  <si>
    <t>London Borough of Lewisham</t>
  </si>
  <si>
    <t>Civic Quarter District Energy Scheme_FES</t>
  </si>
  <si>
    <t>Newcastle-upon-Tyne City Council</t>
  </si>
  <si>
    <t>GIFHE(peak)_FES</t>
  </si>
  <si>
    <t>North East Lincolnshire Council</t>
  </si>
  <si>
    <t>Oxford City Centre_FES</t>
  </si>
  <si>
    <t>Oxford City Council</t>
  </si>
  <si>
    <t>West Bromwich_FES</t>
  </si>
  <si>
    <t>Waste heat – Other (without heat pump)</t>
  </si>
  <si>
    <t>Solihull Town Centre_FES</t>
  </si>
  <si>
    <t>Solihull Metropolitan Borough Council</t>
  </si>
  <si>
    <t>Veolia Energy from Waste_FES</t>
  </si>
  <si>
    <t>Staffordshire Moorlands District Council</t>
  </si>
  <si>
    <t>North Star and Town Centre_FES</t>
  </si>
  <si>
    <t>Swindon Borough Council</t>
  </si>
  <si>
    <t>Trafford Park Heat Network_FES</t>
  </si>
  <si>
    <t>Trafford Metropolitan Borough Council</t>
  </si>
  <si>
    <t>Tregaron_MAP</t>
  </si>
  <si>
    <t>Ceredigion County Council</t>
  </si>
  <si>
    <t>Heat mapping and masterplanning</t>
  </si>
  <si>
    <t>Aberystwyth_MAP</t>
  </si>
  <si>
    <t>Corby Town Centre_MAP</t>
  </si>
  <si>
    <t>Corby Borough Council</t>
  </si>
  <si>
    <t>Manor Royal _ Industrial and business area_MAP</t>
  </si>
  <si>
    <t>Manor Royal_Fleming Way and Manor Royal Road_MAP</t>
  </si>
  <si>
    <t>Clay Cross_MAP</t>
  </si>
  <si>
    <t>Derbyshire county</t>
  </si>
  <si>
    <t>Denise Ludlam</t>
  </si>
  <si>
    <t>Denise.Ludlam@derbyshire.gov.uk</t>
  </si>
  <si>
    <t>Chesterfield_MAP</t>
  </si>
  <si>
    <t>North Peckham_MAP</t>
  </si>
  <si>
    <t>London Borough of Southwark</t>
  </si>
  <si>
    <t>SERC EfW heat supply_MAP</t>
  </si>
  <si>
    <t>South Gloucestershire Council</t>
  </si>
  <si>
    <t>HNDU SUPPORTED - NOT ACTIVELY PURSUED BY LA</t>
  </si>
  <si>
    <t>Town Centre Hub_DPD</t>
  </si>
  <si>
    <t>Allerdale Borough Council</t>
  </si>
  <si>
    <t>Lillyhall Hub_FES</t>
  </si>
  <si>
    <t>Basingstoke_FES</t>
  </si>
  <si>
    <t>Basingstoke and Deane Borough Council</t>
  </si>
  <si>
    <t>Langley &amp; Peddimore_FES</t>
  </si>
  <si>
    <t>Birmingham City Council</t>
  </si>
  <si>
    <t>Cherwell - Bicester EcoTown_FES</t>
  </si>
  <si>
    <t>Cherwell District Council</t>
  </si>
  <si>
    <t>Macclesfield Town Centre Heat Network_FES</t>
  </si>
  <si>
    <t>Durham University_FES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</si>
  <si>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</si>
  <si>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</si>
  <si>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</si>
  <si>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</si>
  <si>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</si>
  <si>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</si>
  <si>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Oxford Headington_FES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</si>
  <si>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</si>
  <si>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</si>
  <si>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</si>
  <si>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</si>
  <si>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</si>
  <si>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</si>
  <si>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South Bank_FES</t>
  </si>
  <si>
    <t>Central Redcar_FES</t>
  </si>
  <si>
    <t>IcknieldSohoLoop&amp;SmethwickGas CHP/WSHP_MAP</t>
  </si>
  <si>
    <t>Daisyfield_MAP</t>
  </si>
  <si>
    <t>Blackburn with Darwen Borough Council</t>
  </si>
  <si>
    <t>Shadsworth Industrial Estate_MAP</t>
  </si>
  <si>
    <t>Blackburn Town Centre_MAP</t>
  </si>
  <si>
    <t>South Halifax</t>
  </si>
  <si>
    <t>Matlock_MAP</t>
  </si>
  <si>
    <t>Waste heat – Industrial (without heat pump)</t>
  </si>
  <si>
    <t>Flint Town_MAP</t>
  </si>
  <si>
    <t>Flintshire County Council</t>
  </si>
  <si>
    <t>Northop Road_MAP</t>
  </si>
  <si>
    <t>Nicholson Road_MAP</t>
  </si>
  <si>
    <t>Isle of Wight Council</t>
  </si>
  <si>
    <t>Killingworth Moor_MAP</t>
  </si>
  <si>
    <t>North Tyneside Metropolitan Borough Council</t>
  </si>
  <si>
    <t>Northallerton town centre_MAP</t>
  </si>
  <si>
    <t>North Yorkshire County Council</t>
  </si>
  <si>
    <t>Castleford C6 Development_MAP</t>
  </si>
  <si>
    <t>Wakefield Metropolitan District Council</t>
  </si>
  <si>
    <t>£m</t>
  </si>
  <si>
    <t>Construction (in progress or complete)</t>
  </si>
  <si>
    <t>HNIP forecast capex where construction funding applied for</t>
  </si>
  <si>
    <t>HNIP forecast capex where commercialisation &amp; construction funding applied for</t>
  </si>
  <si>
    <t>Commercialisation</t>
  </si>
  <si>
    <t>HNIP forecast capex where commercialisation funding applied for</t>
  </si>
  <si>
    <t>Commercialisation (in progress) / DPD (complete)</t>
  </si>
  <si>
    <t>Feasibility (complete)</t>
  </si>
  <si>
    <t>Heat mapping and masterplanning (complete)</t>
  </si>
  <si>
    <t>Total Capex</t>
  </si>
  <si>
    <t>NOT ACTIVELY PURSUED</t>
  </si>
  <si>
    <t>Total currently not pursued</t>
  </si>
  <si>
    <t>Combined total capex</t>
  </si>
  <si>
    <t>HEAT NETWORKS PIPELINE: 2020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</si>
</sst>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4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10" fontId="4" fillId="2" borderId="0" xfId="1" applyNumberFormat="1" applyFont="1" applyFill="1" applyAlignment="1">
      <alignment wrapText="1"/>
    </xf>
    <xf numFmtId="10" fontId="5" fillId="0" borderId="0" xfId="1" applyNumberFormat="1" applyFont="1"/>
    <xf numFmtId="0" fontId="2" fillId="2" borderId="0" xfId="0" applyFont="1" applyFill="1"/>
    <xf numFmtId="0" fontId="0" fillId="0" borderId="0" xfId="0" applyAlignment="1">
      <alignment vertical="center"/>
    </xf>
    <xf numFmtId="2" fontId="0" fillId="0" borderId="0" xfId="0" applyNumberFormat="1"/>
    <xf numFmtId="2" fontId="0" fillId="3" borderId="1" xfId="0" applyNumberFormat="1" applyFill="1" applyBorder="1"/>
    <xf numFmtId="0" fontId="3" fillId="0" borderId="2" xfId="0" applyFont="1" applyBorder="1"/>
    <xf numFmtId="0" fontId="0" fillId="0" borderId="2" xfId="0" applyBorder="1"/>
    <xf numFmtId="4" fontId="0" fillId="0" borderId="2" xfId="0" applyNumberFormat="1" applyBorder="1"/>
    <xf numFmtId="0" fontId="4" fillId="2" borderId="0" xfId="0" applyFont="1" applyFill="1"/>
    <xf numFmtId="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2020 Q2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2BD0-4ADB-9C39-1FA981C137C9}"/>
              </c:ext>
            </c:extLst>
          </c:dPt>
          <c:dPt>
            <c:idx val="2"/>
            <c:bubble3D val="0"/>
            <c:spPr>
              <a:solidFill>
                <a:srgbClr val="FF9933"/>
              </a:solidFill>
            </c:spPr>
            <c:extLst>
              <c:ext xmlns:c16="http://schemas.microsoft.com/office/drawing/2014/chart" uri="{C3380CC4-5D6E-409C-BE32-E72D297353CC}">
                <c16:uniqueId val="{00000003-2BD0-4ADB-9C39-1FA981C137C9}"/>
              </c:ext>
            </c:extLst>
          </c:dPt>
          <c:dPt>
            <c:idx val="3"/>
            <c:bubble3D val="0"/>
            <c:spPr>
              <a:solidFill>
                <a:srgbClr val="FFCC66"/>
              </a:solidFill>
            </c:spPr>
            <c:extLst>
              <c:ext xmlns:c16="http://schemas.microsoft.com/office/drawing/2014/chart" uri="{C3380CC4-5D6E-409C-BE32-E72D297353CC}">
                <c16:uniqueId val="{00000005-2BD0-4ADB-9C39-1FA981C137C9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BD0-4ADB-9C39-1FA981C137C9}"/>
              </c:ext>
            </c:extLst>
          </c:dPt>
          <c:dPt>
            <c:idx val="5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BD0-4ADB-9C39-1FA981C137C9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BD0-4ADB-9C39-1FA981C137C9}"/>
              </c:ext>
            </c:extLst>
          </c:dPt>
          <c:dLbls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2BD0-4ADB-9C39-1FA981C137C9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2BD0-4ADB-9C39-1FA981C137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Graph!$C$3:$C$9</c:f>
              <c:strCache>
                <c:ptCount val="7"/>
                <c:pt idx="0">
                  <c:v>Construction (in progress or complete)</c:v>
                </c:pt>
                <c:pt idx="1">
                  <c:v>HNIP forecast capex where construction funding applied for</c:v>
                </c:pt>
                <c:pt idx="2">
                  <c:v>HNIP forecast capex where commercialisation &amp; construction funding applied for</c:v>
                </c:pt>
                <c:pt idx="3">
                  <c:v>HNIP forecast capex where commercialisation funding applied for</c:v>
                </c:pt>
                <c:pt idx="4">
                  <c:v>Commercialisation (in progress) / DPD (complete)</c:v>
                </c:pt>
                <c:pt idx="5">
                  <c:v>Feasibility (complete)</c:v>
                </c:pt>
                <c:pt idx="6">
                  <c:v>Heat mapping and masterplanning (complete)</c:v>
                </c:pt>
              </c:strCache>
            </c:strRef>
          </c:cat>
          <c:val>
            <c:numRef>
              <c:f>Graph!$D$3:$D$9</c:f>
              <c:numCache>
                <c:formatCode>0.00</c:formatCode>
                <c:ptCount val="7"/>
                <c:pt idx="0">
                  <c:v>98.039999999999992</c:v>
                </c:pt>
                <c:pt idx="1">
                  <c:v>276.24034699999999</c:v>
                </c:pt>
                <c:pt idx="2">
                  <c:v>467.261661</c:v>
                </c:pt>
                <c:pt idx="3">
                  <c:v>147.51499999999999</c:v>
                </c:pt>
                <c:pt idx="4" formatCode="General">
                  <c:v>125.31</c:v>
                </c:pt>
                <c:pt idx="5" formatCode="General">
                  <c:v>482.44999999999987</c:v>
                </c:pt>
                <c:pt idx="6" formatCode="General">
                  <c:v>96.05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D0-4ADB-9C39-1FA981C137C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7B3A3B5-26C4-42EB-A7EF-5B7A5F78038A}"/>
            </a:ext>
          </a:extLst>
        </xdr:cNvPr>
        <xdr:cNvSpPr/>
      </xdr:nvSpPr>
      <xdr:spPr>
        <a:xfrm>
          <a:off x="243840" y="187325"/>
          <a:ext cx="6972300" cy="35433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297180</xdr:colOff>
      <xdr:row>1</xdr:row>
      <xdr:rowOff>45720</xdr:rowOff>
    </xdr:from>
    <xdr:ext cx="1507620" cy="845891"/>
    <xdr:pic>
      <xdr:nvPicPr>
        <xdr:cNvPr id="3" name="Picture 2">
          <a:extLst>
            <a:ext uri="{FF2B5EF4-FFF2-40B4-BE49-F238E27FC236}">
              <a16:creationId xmlns:a16="http://schemas.microsoft.com/office/drawing/2014/main" id="{9BF30E12-F9B0-4525-9C00-948018C00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180" y="233045"/>
          <a:ext cx="1507620" cy="84589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18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8C071E-89F3-405A-AA82-4013B4E5A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64540-9A05-43AF-A905-9D3D46EA88AC}">
  <dimension ref="A1"/>
  <sheetViews>
    <sheetView showGridLines="0" workbookViewId="0"/>
  </sheetViews>
  <sheetFormatPr defaultRowHeight="14.6" x14ac:dyDescent="0.4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D825F-491F-4181-8E48-220FAF956A34}">
  <dimension ref="A1:T121"/>
  <sheetViews>
    <sheetView workbookViewId="0">
      <pane ySplit="1" topLeftCell="A28" activePane="bottomLeft" state="frozen"/>
      <selection pane="bottomLeft" activeCell="H34" sqref="H34"/>
    </sheetView>
  </sheetViews>
  <sheetFormatPr defaultColWidth="8.69140625" defaultRowHeight="12.45" x14ac:dyDescent="0.3"/>
  <cols>
    <col min="1" max="1" width="32.69140625" style="3" customWidth="1"/>
    <col min="2" max="2" width="27.23046875" style="3" customWidth="1"/>
    <col min="3" max="4" width="12.3828125" style="3" customWidth="1"/>
    <col min="5" max="5" width="16.84375" style="3" customWidth="1"/>
    <col min="6" max="7" width="12.3828125" style="3" customWidth="1"/>
    <col min="8" max="8" width="12.3828125" style="6" customWidth="1"/>
    <col min="9" max="15" width="12.3828125" style="3" customWidth="1"/>
    <col min="16" max="16" width="35.3828125" style="3" bestFit="1" customWidth="1"/>
    <col min="17" max="17" width="16.23046875" style="3" customWidth="1"/>
    <col min="18" max="18" width="12.3828125" style="3" customWidth="1"/>
    <col min="19" max="16384" width="8.69140625" style="3"/>
  </cols>
  <sheetData>
    <row r="1" spans="1:18" s="2" customFormat="1" ht="37.29999999999999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5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</row>
    <row r="2" spans="1:18" x14ac:dyDescent="0.3">
      <c r="A2" s="4" t="s">
        <v>18</v>
      </c>
    </row>
    <row r="3" spans="1:18" x14ac:dyDescent="0.3">
      <c r="A3" s="3" t="s">
        <v>19</v>
      </c>
      <c r="B3" s="3" t="s">
        <v>20</v>
      </c>
      <c r="G3" s="3">
        <v>18.149999999999999</v>
      </c>
      <c r="I3" s="3">
        <v>2020</v>
      </c>
      <c r="J3" s="3">
        <v>2020</v>
      </c>
      <c r="K3" s="3">
        <v>2020</v>
      </c>
      <c r="M3" s="3" t="s">
        <v>21</v>
      </c>
      <c r="P3" s="3" t="s">
        <v>22</v>
      </c>
    </row>
    <row r="4" spans="1:18" x14ac:dyDescent="0.3">
      <c r="A4" s="3" t="s">
        <v>23</v>
      </c>
      <c r="B4" s="3" t="s">
        <v>20</v>
      </c>
      <c r="G4" s="3">
        <v>8.06</v>
      </c>
      <c r="I4" s="3">
        <v>2020</v>
      </c>
      <c r="J4" s="3">
        <v>2020</v>
      </c>
      <c r="K4" s="3">
        <v>2020</v>
      </c>
      <c r="M4" s="3" t="s">
        <v>21</v>
      </c>
      <c r="P4" s="3" t="s">
        <v>24</v>
      </c>
    </row>
    <row r="5" spans="1:18" x14ac:dyDescent="0.3">
      <c r="A5" s="3" t="s">
        <v>25</v>
      </c>
      <c r="B5" s="3" t="s">
        <v>26</v>
      </c>
      <c r="G5" s="3">
        <v>15.6</v>
      </c>
      <c r="H5" s="6">
        <v>8.9999999999999998E-4</v>
      </c>
      <c r="I5" s="3">
        <v>2020</v>
      </c>
      <c r="J5" s="3">
        <v>2021</v>
      </c>
      <c r="K5" s="3">
        <v>2022</v>
      </c>
      <c r="M5" s="3" t="s">
        <v>27</v>
      </c>
      <c r="P5" s="3" t="s">
        <v>28</v>
      </c>
    </row>
    <row r="6" spans="1:18" x14ac:dyDescent="0.3">
      <c r="A6" s="3" t="s">
        <v>29</v>
      </c>
      <c r="B6" s="3" t="s">
        <v>30</v>
      </c>
      <c r="G6" s="3">
        <v>5.3</v>
      </c>
      <c r="H6" s="6">
        <v>1.2E-2</v>
      </c>
      <c r="I6" s="3">
        <v>2019</v>
      </c>
      <c r="J6" s="3">
        <v>2019</v>
      </c>
      <c r="K6" s="3">
        <v>2021</v>
      </c>
      <c r="M6" s="3" t="s">
        <v>27</v>
      </c>
      <c r="P6" s="3" t="s">
        <v>31</v>
      </c>
    </row>
    <row r="7" spans="1:18" x14ac:dyDescent="0.3">
      <c r="A7" s="3" t="s">
        <v>32</v>
      </c>
      <c r="B7" s="3" t="s">
        <v>33</v>
      </c>
      <c r="H7" s="6">
        <v>4.7899999999999998E-2</v>
      </c>
      <c r="I7" s="3">
        <v>2020</v>
      </c>
      <c r="J7" s="3">
        <v>2019</v>
      </c>
      <c r="K7" s="3">
        <v>2020</v>
      </c>
      <c r="M7" s="3" t="s">
        <v>27</v>
      </c>
      <c r="P7" s="3" t="s">
        <v>34</v>
      </c>
    </row>
    <row r="8" spans="1:18" x14ac:dyDescent="0.3">
      <c r="A8" s="3" t="s">
        <v>35</v>
      </c>
      <c r="B8" s="3" t="s">
        <v>36</v>
      </c>
      <c r="H8" s="6">
        <v>3.9100000000000003E-2</v>
      </c>
      <c r="I8" s="3">
        <v>2020</v>
      </c>
      <c r="J8" s="3">
        <v>2020</v>
      </c>
      <c r="K8" s="3">
        <v>2020</v>
      </c>
      <c r="M8" s="3" t="s">
        <v>27</v>
      </c>
      <c r="P8" s="3" t="s">
        <v>24</v>
      </c>
    </row>
    <row r="9" spans="1:18" x14ac:dyDescent="0.3">
      <c r="A9" s="3" t="s">
        <v>37</v>
      </c>
      <c r="B9" s="3" t="s">
        <v>38</v>
      </c>
      <c r="C9" s="3">
        <v>32.450000000000003</v>
      </c>
      <c r="D9" s="3">
        <v>0</v>
      </c>
      <c r="E9" s="3">
        <v>17.41</v>
      </c>
      <c r="F9" s="3">
        <v>1.07</v>
      </c>
      <c r="G9" s="3">
        <v>50.93</v>
      </c>
      <c r="H9" s="6">
        <v>6.8250000000000005E-2</v>
      </c>
      <c r="K9" s="3">
        <v>2018</v>
      </c>
      <c r="L9" s="3">
        <v>2020</v>
      </c>
      <c r="M9" s="3" t="s">
        <v>39</v>
      </c>
      <c r="P9" s="3" t="s">
        <v>28</v>
      </c>
    </row>
    <row r="11" spans="1:18" x14ac:dyDescent="0.3">
      <c r="A11" s="4" t="s">
        <v>40</v>
      </c>
    </row>
    <row r="12" spans="1:18" x14ac:dyDescent="0.3">
      <c r="A12" s="3" t="s">
        <v>41</v>
      </c>
      <c r="B12" s="3" t="s">
        <v>42</v>
      </c>
      <c r="G12" s="3">
        <v>8</v>
      </c>
      <c r="I12" s="3">
        <v>2020</v>
      </c>
      <c r="J12" s="3">
        <v>2020</v>
      </c>
      <c r="K12" s="3">
        <v>2021</v>
      </c>
      <c r="M12" s="3" t="s">
        <v>43</v>
      </c>
      <c r="P12" s="3" t="s">
        <v>22</v>
      </c>
    </row>
    <row r="13" spans="1:18" x14ac:dyDescent="0.3">
      <c r="A13" s="3" t="s">
        <v>44</v>
      </c>
      <c r="B13" s="3" t="s">
        <v>45</v>
      </c>
      <c r="G13" s="3">
        <v>12.81</v>
      </c>
      <c r="H13" s="6">
        <v>1.6999999999999999E-3</v>
      </c>
      <c r="I13" s="3">
        <v>2023</v>
      </c>
      <c r="J13" s="3">
        <v>2021</v>
      </c>
      <c r="K13" s="3">
        <v>2022</v>
      </c>
      <c r="M13" s="3" t="s">
        <v>43</v>
      </c>
      <c r="P13" s="3" t="s">
        <v>24</v>
      </c>
    </row>
    <row r="14" spans="1:18" x14ac:dyDescent="0.3">
      <c r="A14" s="3" t="s">
        <v>46</v>
      </c>
      <c r="B14" s="3" t="s">
        <v>47</v>
      </c>
      <c r="G14" s="3">
        <v>4.2</v>
      </c>
      <c r="H14" s="6">
        <v>2.5999999999999999E-2</v>
      </c>
      <c r="I14" s="3">
        <v>2020</v>
      </c>
      <c r="J14" s="3">
        <v>2020</v>
      </c>
      <c r="K14" s="3">
        <v>2020</v>
      </c>
      <c r="M14" s="3" t="s">
        <v>43</v>
      </c>
      <c r="P14" s="3" t="s">
        <v>24</v>
      </c>
    </row>
    <row r="15" spans="1:18" x14ac:dyDescent="0.3">
      <c r="A15" s="3" t="s">
        <v>48</v>
      </c>
      <c r="B15" s="3" t="s">
        <v>20</v>
      </c>
      <c r="I15" s="3">
        <v>2022</v>
      </c>
      <c r="M15" s="3" t="s">
        <v>43</v>
      </c>
      <c r="P15" s="3" t="s">
        <v>22</v>
      </c>
    </row>
    <row r="16" spans="1:18" x14ac:dyDescent="0.3">
      <c r="A16" s="3" t="s">
        <v>49</v>
      </c>
      <c r="B16" s="3" t="s">
        <v>20</v>
      </c>
      <c r="I16" s="3">
        <v>2022</v>
      </c>
      <c r="J16" s="3">
        <v>2021</v>
      </c>
      <c r="K16" s="3">
        <v>2021</v>
      </c>
      <c r="M16" s="3" t="s">
        <v>43</v>
      </c>
      <c r="P16" s="3" t="s">
        <v>22</v>
      </c>
    </row>
    <row r="17" spans="1:16" x14ac:dyDescent="0.3">
      <c r="A17" s="3" t="s">
        <v>50</v>
      </c>
      <c r="B17" s="3" t="s">
        <v>51</v>
      </c>
      <c r="G17" s="3">
        <v>7.32</v>
      </c>
      <c r="H17" s="6">
        <v>3.4799999999999998E-2</v>
      </c>
      <c r="I17" s="3">
        <v>2020</v>
      </c>
      <c r="J17" s="3">
        <v>2021</v>
      </c>
      <c r="K17" s="3">
        <v>2021</v>
      </c>
      <c r="M17" s="3" t="s">
        <v>43</v>
      </c>
      <c r="P17" s="3" t="s">
        <v>52</v>
      </c>
    </row>
    <row r="18" spans="1:16" x14ac:dyDescent="0.3">
      <c r="A18" s="3" t="s">
        <v>53</v>
      </c>
      <c r="B18" s="3" t="s">
        <v>54</v>
      </c>
      <c r="G18" s="3">
        <v>15.6</v>
      </c>
      <c r="H18" s="6">
        <v>2.0000000000000001E-4</v>
      </c>
      <c r="I18" s="3">
        <v>2022</v>
      </c>
      <c r="J18" s="3">
        <v>2024</v>
      </c>
      <c r="K18" s="3">
        <v>2024</v>
      </c>
      <c r="M18" s="3" t="s">
        <v>43</v>
      </c>
      <c r="P18" s="3" t="s">
        <v>31</v>
      </c>
    </row>
    <row r="19" spans="1:16" x14ac:dyDescent="0.3">
      <c r="A19" s="3" t="s">
        <v>55</v>
      </c>
      <c r="B19" s="3" t="s">
        <v>56</v>
      </c>
      <c r="H19" s="6">
        <v>3.4299999999999997E-2</v>
      </c>
      <c r="I19" s="3">
        <v>2020</v>
      </c>
      <c r="J19" s="3">
        <v>2021</v>
      </c>
      <c r="K19" s="3">
        <v>2023</v>
      </c>
      <c r="M19" s="3" t="s">
        <v>43</v>
      </c>
      <c r="P19" s="3" t="s">
        <v>31</v>
      </c>
    </row>
    <row r="20" spans="1:16" x14ac:dyDescent="0.3">
      <c r="A20" s="3" t="s">
        <v>57</v>
      </c>
      <c r="B20" s="3" t="s">
        <v>58</v>
      </c>
      <c r="G20" s="3">
        <v>9.48</v>
      </c>
      <c r="H20" s="6">
        <v>1E-3</v>
      </c>
      <c r="I20" s="3">
        <v>2020</v>
      </c>
      <c r="J20" s="3">
        <v>2020</v>
      </c>
      <c r="K20" s="3">
        <v>2021</v>
      </c>
      <c r="M20" s="3" t="s">
        <v>43</v>
      </c>
      <c r="P20" s="3" t="s">
        <v>22</v>
      </c>
    </row>
    <row r="21" spans="1:16" x14ac:dyDescent="0.3">
      <c r="A21" s="3" t="s">
        <v>59</v>
      </c>
      <c r="B21" s="3" t="s">
        <v>60</v>
      </c>
      <c r="G21" s="3">
        <v>10</v>
      </c>
      <c r="K21" s="3">
        <v>2021</v>
      </c>
      <c r="M21" s="3" t="s">
        <v>43</v>
      </c>
      <c r="P21" s="3" t="s">
        <v>31</v>
      </c>
    </row>
    <row r="22" spans="1:16" x14ac:dyDescent="0.3">
      <c r="A22" s="3" t="s">
        <v>61</v>
      </c>
      <c r="B22" s="3" t="s">
        <v>62</v>
      </c>
      <c r="G22" s="3">
        <v>28.5</v>
      </c>
      <c r="M22" s="3" t="s">
        <v>43</v>
      </c>
      <c r="P22" s="3" t="s">
        <v>28</v>
      </c>
    </row>
    <row r="23" spans="1:16" x14ac:dyDescent="0.3">
      <c r="A23" s="3" t="s">
        <v>63</v>
      </c>
      <c r="B23" s="3" t="s">
        <v>64</v>
      </c>
      <c r="G23" s="3">
        <v>18</v>
      </c>
      <c r="I23" s="3">
        <v>2020</v>
      </c>
      <c r="J23" s="3">
        <v>2021</v>
      </c>
      <c r="K23" s="3">
        <v>2022</v>
      </c>
      <c r="M23" s="3" t="s">
        <v>43</v>
      </c>
      <c r="P23" s="3" t="s">
        <v>31</v>
      </c>
    </row>
    <row r="24" spans="1:16" x14ac:dyDescent="0.3">
      <c r="A24" s="3" t="s">
        <v>65</v>
      </c>
      <c r="B24" s="3" t="s">
        <v>66</v>
      </c>
      <c r="G24" s="3">
        <v>0</v>
      </c>
      <c r="M24" s="3" t="s">
        <v>43</v>
      </c>
      <c r="P24" s="3" t="s">
        <v>24</v>
      </c>
    </row>
    <row r="25" spans="1:16" x14ac:dyDescent="0.3">
      <c r="A25" s="3" t="s">
        <v>67</v>
      </c>
      <c r="B25" s="3" t="s">
        <v>30</v>
      </c>
      <c r="G25" s="3">
        <v>6.1</v>
      </c>
      <c r="I25" s="3">
        <v>2021</v>
      </c>
      <c r="J25" s="3">
        <v>2020</v>
      </c>
      <c r="K25" s="3">
        <v>2021</v>
      </c>
      <c r="M25" s="3" t="s">
        <v>43</v>
      </c>
      <c r="P25" s="3" t="s">
        <v>31</v>
      </c>
    </row>
    <row r="26" spans="1:16" x14ac:dyDescent="0.3">
      <c r="A26" s="3" t="s">
        <v>68</v>
      </c>
      <c r="B26" s="3" t="s">
        <v>69</v>
      </c>
      <c r="G26" s="3">
        <v>39.950000000000003</v>
      </c>
      <c r="I26" s="3">
        <v>2021</v>
      </c>
      <c r="J26" s="3">
        <v>2021</v>
      </c>
      <c r="K26" s="3">
        <v>2021</v>
      </c>
      <c r="M26" s="3" t="s">
        <v>43</v>
      </c>
      <c r="P26" s="3" t="s">
        <v>22</v>
      </c>
    </row>
    <row r="27" spans="1:16" x14ac:dyDescent="0.3">
      <c r="A27" s="3" t="s">
        <v>70</v>
      </c>
      <c r="B27" s="3" t="s">
        <v>71</v>
      </c>
      <c r="H27" s="6">
        <v>5.6099999999999997E-2</v>
      </c>
      <c r="I27" s="3">
        <v>2020</v>
      </c>
      <c r="J27" s="3">
        <v>2021</v>
      </c>
      <c r="K27" s="3">
        <v>2021</v>
      </c>
      <c r="M27" s="3" t="s">
        <v>43</v>
      </c>
      <c r="P27" s="3" t="s">
        <v>52</v>
      </c>
    </row>
    <row r="28" spans="1:16" x14ac:dyDescent="0.3">
      <c r="A28" s="3" t="s">
        <v>72</v>
      </c>
      <c r="B28" s="3" t="s">
        <v>73</v>
      </c>
      <c r="G28" s="3">
        <v>147.51</v>
      </c>
      <c r="J28" s="3">
        <v>2023</v>
      </c>
      <c r="K28" s="3">
        <v>2025</v>
      </c>
      <c r="M28" s="3" t="s">
        <v>43</v>
      </c>
      <c r="P28" s="3" t="s">
        <v>74</v>
      </c>
    </row>
    <row r="29" spans="1:16" x14ac:dyDescent="0.3">
      <c r="A29" s="3" t="s">
        <v>75</v>
      </c>
      <c r="B29" s="3" t="s">
        <v>76</v>
      </c>
      <c r="G29" s="3">
        <v>0</v>
      </c>
      <c r="I29" s="3">
        <v>2020</v>
      </c>
      <c r="J29" s="3">
        <v>2025</v>
      </c>
      <c r="K29" s="3">
        <v>2025</v>
      </c>
      <c r="M29" s="3" t="s">
        <v>43</v>
      </c>
      <c r="P29" s="3" t="s">
        <v>24</v>
      </c>
    </row>
    <row r="30" spans="1:16" x14ac:dyDescent="0.3">
      <c r="A30" s="3" t="s">
        <v>77</v>
      </c>
      <c r="B30" s="3" t="s">
        <v>78</v>
      </c>
      <c r="J30" s="3">
        <v>2022</v>
      </c>
      <c r="K30" s="3">
        <v>2024</v>
      </c>
      <c r="M30" s="3" t="s">
        <v>43</v>
      </c>
      <c r="P30" s="3" t="s">
        <v>52</v>
      </c>
    </row>
    <row r="31" spans="1:16" x14ac:dyDescent="0.3">
      <c r="A31" s="3" t="s">
        <v>79</v>
      </c>
      <c r="B31" s="3" t="s">
        <v>78</v>
      </c>
      <c r="J31" s="3">
        <v>2022</v>
      </c>
      <c r="K31" s="3">
        <v>2024</v>
      </c>
      <c r="M31" s="3" t="s">
        <v>43</v>
      </c>
      <c r="P31" s="3" t="s">
        <v>52</v>
      </c>
    </row>
    <row r="32" spans="1:16" x14ac:dyDescent="0.3">
      <c r="A32" s="3" t="s">
        <v>80</v>
      </c>
      <c r="B32" s="3" t="s">
        <v>81</v>
      </c>
      <c r="H32" s="6">
        <v>6.7000000000000002E-3</v>
      </c>
      <c r="I32" s="3">
        <v>2020</v>
      </c>
      <c r="J32" s="3">
        <v>2021</v>
      </c>
      <c r="K32" s="3">
        <v>2022</v>
      </c>
      <c r="M32" s="3" t="s">
        <v>43</v>
      </c>
      <c r="P32" s="3" t="s">
        <v>31</v>
      </c>
    </row>
    <row r="33" spans="1:20" x14ac:dyDescent="0.3">
      <c r="A33" s="3" t="s">
        <v>82</v>
      </c>
      <c r="B33" s="3" t="s">
        <v>83</v>
      </c>
      <c r="G33" s="3">
        <v>29.44</v>
      </c>
      <c r="I33" s="3">
        <v>2022</v>
      </c>
      <c r="J33" s="3">
        <v>2022</v>
      </c>
      <c r="K33" s="3">
        <v>2022</v>
      </c>
      <c r="M33" s="3" t="s">
        <v>43</v>
      </c>
      <c r="P33" s="3" t="s">
        <v>24</v>
      </c>
    </row>
    <row r="34" spans="1:20" x14ac:dyDescent="0.3">
      <c r="A34" s="3" t="s">
        <v>84</v>
      </c>
      <c r="B34" s="3" t="s">
        <v>85</v>
      </c>
      <c r="G34" s="3">
        <v>6</v>
      </c>
      <c r="I34" s="3">
        <v>2020</v>
      </c>
      <c r="J34" s="3">
        <v>2021</v>
      </c>
      <c r="K34" s="3">
        <v>2021</v>
      </c>
      <c r="M34" s="3" t="s">
        <v>43</v>
      </c>
      <c r="P34" s="3" t="s">
        <v>86</v>
      </c>
    </row>
    <row r="35" spans="1:20" x14ac:dyDescent="0.3">
      <c r="A35" s="3" t="s">
        <v>87</v>
      </c>
      <c r="B35" s="3" t="s">
        <v>88</v>
      </c>
      <c r="G35" s="3">
        <v>6.1</v>
      </c>
      <c r="I35" s="3">
        <v>2021</v>
      </c>
      <c r="J35" s="3">
        <v>2021</v>
      </c>
      <c r="K35" s="3">
        <v>2021</v>
      </c>
      <c r="M35" s="3" t="s">
        <v>43</v>
      </c>
      <c r="P35" s="3" t="s">
        <v>74</v>
      </c>
    </row>
    <row r="36" spans="1:20" x14ac:dyDescent="0.3">
      <c r="A36" s="3" t="s">
        <v>89</v>
      </c>
      <c r="B36" s="3" t="s">
        <v>90</v>
      </c>
      <c r="H36" s="6">
        <v>1.9599999999999999E-2</v>
      </c>
      <c r="I36" s="3">
        <v>2020</v>
      </c>
      <c r="J36" s="3">
        <v>2020</v>
      </c>
      <c r="K36" s="3">
        <v>2021</v>
      </c>
      <c r="M36" s="3" t="s">
        <v>43</v>
      </c>
      <c r="P36" s="3" t="s">
        <v>24</v>
      </c>
    </row>
    <row r="37" spans="1:20" x14ac:dyDescent="0.3">
      <c r="A37" s="3" t="s">
        <v>91</v>
      </c>
      <c r="B37" s="3" t="s">
        <v>92</v>
      </c>
      <c r="G37" s="3">
        <v>16.5</v>
      </c>
      <c r="I37" s="3">
        <v>2020</v>
      </c>
      <c r="J37" s="3">
        <v>2022</v>
      </c>
      <c r="K37" s="3">
        <v>2023</v>
      </c>
      <c r="M37" s="3" t="s">
        <v>43</v>
      </c>
      <c r="P37" s="3" t="s">
        <v>93</v>
      </c>
    </row>
    <row r="38" spans="1:20" x14ac:dyDescent="0.3">
      <c r="A38" s="3" t="s">
        <v>94</v>
      </c>
      <c r="B38" s="3" t="s">
        <v>81</v>
      </c>
      <c r="I38" s="3">
        <v>2019</v>
      </c>
      <c r="J38" s="3">
        <v>2019</v>
      </c>
      <c r="K38" s="3">
        <v>2021</v>
      </c>
      <c r="M38" s="3" t="s">
        <v>43</v>
      </c>
      <c r="P38" s="3" t="s">
        <v>31</v>
      </c>
    </row>
    <row r="39" spans="1:20" x14ac:dyDescent="0.3">
      <c r="A39" s="3" t="s">
        <v>95</v>
      </c>
      <c r="B39" s="3" t="s">
        <v>96</v>
      </c>
      <c r="G39" s="3">
        <v>72</v>
      </c>
      <c r="J39" s="3">
        <v>2020</v>
      </c>
      <c r="K39" s="3">
        <v>2021</v>
      </c>
      <c r="M39" s="3" t="s">
        <v>43</v>
      </c>
      <c r="P39" s="3" t="s">
        <v>22</v>
      </c>
    </row>
    <row r="40" spans="1:20" x14ac:dyDescent="0.3">
      <c r="A40" s="3" t="s">
        <v>97</v>
      </c>
      <c r="B40" s="3" t="s">
        <v>98</v>
      </c>
      <c r="J40" s="3">
        <v>2021</v>
      </c>
      <c r="K40" s="3">
        <v>2021</v>
      </c>
      <c r="M40" s="3" t="s">
        <v>43</v>
      </c>
      <c r="P40" s="3" t="s">
        <v>24</v>
      </c>
    </row>
    <row r="42" spans="1:20" x14ac:dyDescent="0.3">
      <c r="A42" s="4" t="s">
        <v>99</v>
      </c>
    </row>
    <row r="43" spans="1:20" x14ac:dyDescent="0.3">
      <c r="A43" s="3" t="s">
        <v>100</v>
      </c>
      <c r="B43" s="3" t="s">
        <v>101</v>
      </c>
      <c r="C43" s="3">
        <v>4.9400000000000004</v>
      </c>
      <c r="D43" s="3">
        <v>0</v>
      </c>
      <c r="E43" s="3">
        <v>2.85</v>
      </c>
      <c r="F43" s="3">
        <v>3.15</v>
      </c>
      <c r="G43" s="3">
        <v>10.95</v>
      </c>
      <c r="H43" s="6">
        <v>1.4E-2</v>
      </c>
      <c r="I43" s="3">
        <v>2021</v>
      </c>
      <c r="J43" s="3">
        <v>2021</v>
      </c>
      <c r="K43" s="3">
        <v>2022</v>
      </c>
      <c r="L43" s="3">
        <v>2022</v>
      </c>
      <c r="M43" s="3" t="s">
        <v>102</v>
      </c>
      <c r="N43" s="3" t="s">
        <v>103</v>
      </c>
      <c r="O43" s="3" t="s">
        <v>104</v>
      </c>
      <c r="P43" s="3" t="s">
        <v>52</v>
      </c>
      <c r="Q43" s="3" t="s">
        <v>105</v>
      </c>
      <c r="R43" s="3">
        <v>2020</v>
      </c>
      <c r="T43" s="3" t="e">
        <f>MATCH(A43,#REF!,0)</f>
        <v>#REF!</v>
      </c>
    </row>
    <row r="44" spans="1:20" x14ac:dyDescent="0.3">
      <c r="A44" s="3" t="s">
        <v>106</v>
      </c>
      <c r="B44" s="3" t="s">
        <v>107</v>
      </c>
      <c r="C44" s="3">
        <v>0.68</v>
      </c>
      <c r="D44" s="3">
        <v>0</v>
      </c>
      <c r="E44" s="3">
        <v>0.44</v>
      </c>
      <c r="F44" s="3">
        <v>0</v>
      </c>
      <c r="G44" s="3">
        <v>1.1200000000000001</v>
      </c>
      <c r="H44" s="6">
        <v>2.9000000000000001E-2</v>
      </c>
      <c r="K44" s="3">
        <v>2023</v>
      </c>
      <c r="L44" s="3">
        <v>2025</v>
      </c>
      <c r="M44" s="3" t="s">
        <v>102</v>
      </c>
      <c r="P44" s="3" t="s">
        <v>52</v>
      </c>
      <c r="Q44" s="3" t="s">
        <v>108</v>
      </c>
      <c r="T44" s="3" t="e">
        <f>MATCH(A44,#REF!,0)</f>
        <v>#REF!</v>
      </c>
    </row>
    <row r="45" spans="1:20" x14ac:dyDescent="0.3">
      <c r="A45" s="3" t="s">
        <v>109</v>
      </c>
      <c r="B45" s="3" t="s">
        <v>107</v>
      </c>
      <c r="C45" s="3">
        <v>0.5</v>
      </c>
      <c r="D45" s="3">
        <v>0.32</v>
      </c>
      <c r="E45" s="3">
        <v>0.76</v>
      </c>
      <c r="F45" s="3">
        <v>1.39</v>
      </c>
      <c r="G45" s="3">
        <v>2.97</v>
      </c>
      <c r="H45" s="6">
        <v>0.02</v>
      </c>
      <c r="M45" s="3" t="s">
        <v>102</v>
      </c>
      <c r="P45" s="3" t="s">
        <v>24</v>
      </c>
      <c r="Q45" s="3" t="s">
        <v>105</v>
      </c>
      <c r="R45" s="3">
        <v>2018</v>
      </c>
    </row>
    <row r="46" spans="1:20" x14ac:dyDescent="0.3">
      <c r="A46" s="3" t="s">
        <v>110</v>
      </c>
      <c r="B46" s="3" t="s">
        <v>111</v>
      </c>
      <c r="C46" s="3">
        <v>8.4700000000000006</v>
      </c>
      <c r="D46" s="3">
        <v>0</v>
      </c>
      <c r="E46" s="3">
        <v>6.27</v>
      </c>
      <c r="F46" s="3">
        <v>1.17</v>
      </c>
      <c r="G46" s="3">
        <v>15.91</v>
      </c>
      <c r="H46" s="6">
        <v>0.08</v>
      </c>
      <c r="I46" s="3">
        <v>2018</v>
      </c>
      <c r="J46" s="3">
        <v>2018</v>
      </c>
      <c r="K46" s="3">
        <v>2019</v>
      </c>
      <c r="L46" s="3">
        <v>2026</v>
      </c>
      <c r="M46" s="3" t="s">
        <v>102</v>
      </c>
      <c r="P46" s="3" t="s">
        <v>24</v>
      </c>
      <c r="Q46" s="3" t="s">
        <v>108</v>
      </c>
      <c r="T46" s="3" t="e">
        <f>MATCH(A46,#REF!,0)</f>
        <v>#REF!</v>
      </c>
    </row>
    <row r="47" spans="1:20" x14ac:dyDescent="0.3">
      <c r="A47" s="3" t="s">
        <v>112</v>
      </c>
      <c r="B47" s="3" t="s">
        <v>113</v>
      </c>
      <c r="C47" s="3">
        <v>2.76</v>
      </c>
      <c r="D47" s="3">
        <v>0</v>
      </c>
      <c r="E47" s="3">
        <v>3.17</v>
      </c>
      <c r="F47" s="3">
        <v>1.55</v>
      </c>
      <c r="G47" s="3">
        <v>7.48</v>
      </c>
      <c r="H47" s="6">
        <v>6.1100000000000002E-2</v>
      </c>
      <c r="I47" s="3">
        <v>2018</v>
      </c>
      <c r="J47" s="3">
        <v>2018</v>
      </c>
      <c r="K47" s="3">
        <v>2019</v>
      </c>
      <c r="L47" s="3">
        <v>2020</v>
      </c>
      <c r="M47" s="3" t="s">
        <v>102</v>
      </c>
      <c r="P47" s="3" t="s">
        <v>24</v>
      </c>
      <c r="Q47" s="3" t="s">
        <v>114</v>
      </c>
      <c r="T47" s="3" t="e">
        <f>MATCH(A47,#REF!,0)</f>
        <v>#REF!</v>
      </c>
    </row>
    <row r="48" spans="1:20" x14ac:dyDescent="0.3">
      <c r="A48" s="3" t="s">
        <v>115</v>
      </c>
      <c r="B48" s="3" t="s">
        <v>116</v>
      </c>
      <c r="C48" s="3">
        <v>10.4</v>
      </c>
      <c r="D48" s="3">
        <v>0</v>
      </c>
      <c r="E48" s="3">
        <v>8.1999999999999993</v>
      </c>
      <c r="F48" s="3">
        <v>0</v>
      </c>
      <c r="G48" s="3">
        <v>18.600000000000001</v>
      </c>
      <c r="M48" s="3" t="s">
        <v>102</v>
      </c>
      <c r="P48" s="3" t="s">
        <v>24</v>
      </c>
      <c r="Q48" s="3" t="s">
        <v>108</v>
      </c>
      <c r="R48" s="3">
        <v>2018</v>
      </c>
      <c r="T48" s="3" t="e">
        <f>MATCH(A48,#REF!,0)</f>
        <v>#REF!</v>
      </c>
    </row>
    <row r="49" spans="1:20" x14ac:dyDescent="0.3">
      <c r="A49" s="3" t="s">
        <v>117</v>
      </c>
      <c r="B49" s="3" t="s">
        <v>118</v>
      </c>
      <c r="C49" s="3">
        <v>4.26</v>
      </c>
      <c r="D49" s="3">
        <v>2.59</v>
      </c>
      <c r="E49" s="3">
        <v>6.31</v>
      </c>
      <c r="F49" s="3">
        <v>3.29</v>
      </c>
      <c r="G49" s="3">
        <v>16.45</v>
      </c>
      <c r="H49" s="6">
        <v>0.11799999999999999</v>
      </c>
      <c r="I49" s="3">
        <v>2022</v>
      </c>
      <c r="J49" s="3">
        <v>2024</v>
      </c>
      <c r="K49" s="3">
        <v>2025</v>
      </c>
      <c r="L49" s="3">
        <v>2039</v>
      </c>
      <c r="M49" s="3" t="s">
        <v>102</v>
      </c>
      <c r="P49" s="3" t="s">
        <v>31</v>
      </c>
      <c r="Q49" s="3" t="s">
        <v>105</v>
      </c>
      <c r="T49" s="3" t="e">
        <f>MATCH(A49,#REF!,0)</f>
        <v>#REF!</v>
      </c>
    </row>
    <row r="50" spans="1:20" x14ac:dyDescent="0.3">
      <c r="A50" s="3" t="s">
        <v>119</v>
      </c>
      <c r="B50" s="3" t="s">
        <v>120</v>
      </c>
      <c r="C50" s="3">
        <v>4.6500000000000004</v>
      </c>
      <c r="D50" s="3">
        <v>0</v>
      </c>
      <c r="E50" s="3">
        <v>3.89</v>
      </c>
      <c r="F50" s="3">
        <v>2.13</v>
      </c>
      <c r="G50" s="3">
        <v>10.66</v>
      </c>
      <c r="I50" s="3">
        <v>2020</v>
      </c>
      <c r="J50" s="3">
        <v>2022</v>
      </c>
      <c r="K50" s="3">
        <v>2024</v>
      </c>
      <c r="L50" s="3">
        <v>2035</v>
      </c>
      <c r="M50" s="3" t="s">
        <v>102</v>
      </c>
      <c r="P50" s="3" t="s">
        <v>24</v>
      </c>
      <c r="Q50" s="3" t="s">
        <v>105</v>
      </c>
      <c r="R50" s="3">
        <v>2016</v>
      </c>
      <c r="T50" s="3" t="e">
        <f>MATCH(A50,#REF!,0)</f>
        <v>#REF!</v>
      </c>
    </row>
    <row r="51" spans="1:20" x14ac:dyDescent="0.3">
      <c r="A51" s="3" t="s">
        <v>121</v>
      </c>
      <c r="B51" s="3" t="s">
        <v>122</v>
      </c>
      <c r="C51" s="3">
        <v>4.8099999999999996</v>
      </c>
      <c r="D51" s="3">
        <v>0</v>
      </c>
      <c r="E51" s="3">
        <v>4.22</v>
      </c>
      <c r="F51" s="3">
        <v>2.15</v>
      </c>
      <c r="G51" s="3">
        <v>11.17</v>
      </c>
      <c r="H51" s="6">
        <v>1.5908506589326101E-2</v>
      </c>
      <c r="L51" s="3">
        <v>2022</v>
      </c>
      <c r="M51" s="3" t="s">
        <v>102</v>
      </c>
      <c r="N51" s="3" t="s">
        <v>123</v>
      </c>
      <c r="O51" s="3" t="s">
        <v>124</v>
      </c>
      <c r="P51" s="3" t="s">
        <v>125</v>
      </c>
      <c r="Q51" s="3" t="s">
        <v>105</v>
      </c>
      <c r="T51" s="3" t="e">
        <f>MATCH(A51,#REF!,0)</f>
        <v>#REF!</v>
      </c>
    </row>
    <row r="52" spans="1:20" x14ac:dyDescent="0.3">
      <c r="A52" s="3" t="s">
        <v>126</v>
      </c>
      <c r="B52" s="3" t="s">
        <v>127</v>
      </c>
      <c r="C52" s="3">
        <v>0</v>
      </c>
      <c r="D52" s="3">
        <v>0</v>
      </c>
      <c r="E52" s="3">
        <v>0</v>
      </c>
      <c r="F52" s="3">
        <v>0</v>
      </c>
      <c r="G52" s="3">
        <v>30</v>
      </c>
      <c r="M52" s="3" t="s">
        <v>102</v>
      </c>
      <c r="P52" s="3" t="s">
        <v>24</v>
      </c>
      <c r="Q52" s="3" t="s">
        <v>105</v>
      </c>
      <c r="R52" s="3">
        <v>2017</v>
      </c>
      <c r="T52" s="3" t="e">
        <f>MATCH(A52,#REF!,0)</f>
        <v>#REF!</v>
      </c>
    </row>
    <row r="53" spans="1:20" x14ac:dyDescent="0.3">
      <c r="A53" s="3" t="s">
        <v>128</v>
      </c>
      <c r="B53" s="3" t="s">
        <v>101</v>
      </c>
      <c r="C53" s="3">
        <v>2.37</v>
      </c>
      <c r="D53" s="3">
        <v>0.28999999999999998</v>
      </c>
      <c r="E53" s="3">
        <v>2.75</v>
      </c>
      <c r="F53" s="3">
        <v>6</v>
      </c>
      <c r="G53" s="3">
        <v>11.41</v>
      </c>
      <c r="H53" s="6">
        <v>4.3999999999999997E-2</v>
      </c>
      <c r="J53" s="3">
        <v>2018</v>
      </c>
      <c r="K53" s="3">
        <v>2019</v>
      </c>
      <c r="L53" s="3">
        <v>2022</v>
      </c>
      <c r="M53" s="3" t="s">
        <v>129</v>
      </c>
      <c r="P53" s="3" t="s">
        <v>24</v>
      </c>
      <c r="Q53" s="3" t="s">
        <v>105</v>
      </c>
      <c r="R53" s="3">
        <v>2018</v>
      </c>
      <c r="T53" s="3" t="e">
        <f>MATCH(A53,#REF!,0)</f>
        <v>#REF!</v>
      </c>
    </row>
    <row r="54" spans="1:20" x14ac:dyDescent="0.3">
      <c r="A54" s="3" t="s">
        <v>130</v>
      </c>
      <c r="B54" s="3" t="s">
        <v>131</v>
      </c>
      <c r="C54" s="3">
        <v>8.09</v>
      </c>
      <c r="D54" s="3">
        <v>0</v>
      </c>
      <c r="E54" s="3">
        <v>24.25</v>
      </c>
      <c r="F54" s="3">
        <v>14.24</v>
      </c>
      <c r="G54" s="3">
        <v>46.58</v>
      </c>
      <c r="H54" s="6">
        <v>5.3017060737450099E-2</v>
      </c>
      <c r="J54" s="3">
        <v>2021</v>
      </c>
      <c r="K54" s="3">
        <v>2022</v>
      </c>
      <c r="L54" s="3">
        <v>2022</v>
      </c>
      <c r="M54" s="3" t="s">
        <v>129</v>
      </c>
      <c r="P54" s="3" t="s">
        <v>132</v>
      </c>
      <c r="Q54" s="3" t="s">
        <v>108</v>
      </c>
      <c r="T54" s="3" t="e">
        <f>MATCH(A54,#REF!,0)</f>
        <v>#REF!</v>
      </c>
    </row>
    <row r="55" spans="1:20" x14ac:dyDescent="0.3">
      <c r="A55" s="3" t="s">
        <v>133</v>
      </c>
      <c r="B55" s="3" t="s">
        <v>131</v>
      </c>
      <c r="C55" s="3">
        <v>6.57</v>
      </c>
      <c r="D55" s="3">
        <v>0</v>
      </c>
      <c r="E55" s="3">
        <v>14.77</v>
      </c>
      <c r="F55" s="3">
        <v>9.66</v>
      </c>
      <c r="G55" s="3">
        <v>31</v>
      </c>
      <c r="H55" s="6">
        <v>5.7689596561813397E-2</v>
      </c>
      <c r="J55" s="3">
        <v>2021</v>
      </c>
      <c r="K55" s="3">
        <v>2022</v>
      </c>
      <c r="L55" s="3">
        <v>2022</v>
      </c>
      <c r="M55" s="3" t="s">
        <v>129</v>
      </c>
      <c r="P55" s="3" t="s">
        <v>132</v>
      </c>
      <c r="Q55" s="3" t="s">
        <v>108</v>
      </c>
      <c r="T55" s="3" t="e">
        <f>MATCH(A55,#REF!,0)</f>
        <v>#REF!</v>
      </c>
    </row>
    <row r="56" spans="1:20" x14ac:dyDescent="0.3">
      <c r="A56" s="3" t="s">
        <v>134</v>
      </c>
      <c r="B56" s="3" t="s">
        <v>131</v>
      </c>
      <c r="C56" s="3">
        <v>10</v>
      </c>
      <c r="D56" s="3">
        <v>0</v>
      </c>
      <c r="E56" s="3">
        <v>36.340000000000003</v>
      </c>
      <c r="F56" s="3">
        <v>20.079999999999998</v>
      </c>
      <c r="G56" s="3">
        <v>66.42</v>
      </c>
      <c r="H56" s="6">
        <v>5.3233141989657499E-2</v>
      </c>
      <c r="J56" s="3">
        <v>2021</v>
      </c>
      <c r="K56" s="3">
        <v>2022</v>
      </c>
      <c r="L56" s="3">
        <v>2022</v>
      </c>
      <c r="M56" s="3" t="s">
        <v>129</v>
      </c>
      <c r="P56" s="3" t="s">
        <v>132</v>
      </c>
      <c r="Q56" s="3" t="s">
        <v>108</v>
      </c>
      <c r="T56" s="3" t="e">
        <f>MATCH(A56,#REF!,0)</f>
        <v>#REF!</v>
      </c>
    </row>
    <row r="57" spans="1:20" x14ac:dyDescent="0.3">
      <c r="A57" s="3" t="s">
        <v>135</v>
      </c>
      <c r="B57" s="3" t="s">
        <v>136</v>
      </c>
      <c r="C57" s="3">
        <v>2.41</v>
      </c>
      <c r="D57" s="3">
        <v>0</v>
      </c>
      <c r="E57" s="3">
        <v>2.83</v>
      </c>
      <c r="F57" s="3">
        <v>1.83</v>
      </c>
      <c r="G57" s="3">
        <v>7.07</v>
      </c>
      <c r="H57" s="6">
        <v>9.5322519540786705E-3</v>
      </c>
      <c r="L57" s="3">
        <v>2019</v>
      </c>
      <c r="M57" s="3" t="s">
        <v>129</v>
      </c>
      <c r="P57" s="3" t="s">
        <v>24</v>
      </c>
      <c r="Q57" s="3" t="s">
        <v>108</v>
      </c>
      <c r="R57" s="3">
        <v>2018</v>
      </c>
      <c r="T57" s="3" t="e">
        <f>MATCH(A57,#REF!,0)</f>
        <v>#REF!</v>
      </c>
    </row>
    <row r="58" spans="1:20" x14ac:dyDescent="0.3">
      <c r="A58" s="3" t="s">
        <v>137</v>
      </c>
      <c r="B58" s="3" t="s">
        <v>136</v>
      </c>
      <c r="C58" s="3">
        <v>0</v>
      </c>
      <c r="D58" s="3">
        <v>0</v>
      </c>
      <c r="E58" s="3">
        <v>0.92</v>
      </c>
      <c r="F58" s="3">
        <v>0</v>
      </c>
      <c r="G58" s="3">
        <v>0.92</v>
      </c>
      <c r="H58" s="6">
        <v>-4.2789600789547001E-2</v>
      </c>
      <c r="L58" s="3">
        <v>2019</v>
      </c>
      <c r="M58" s="3" t="s">
        <v>129</v>
      </c>
      <c r="P58" s="3" t="s">
        <v>93</v>
      </c>
      <c r="Q58" s="3" t="s">
        <v>108</v>
      </c>
      <c r="R58" s="3">
        <v>2018</v>
      </c>
      <c r="T58" s="3" t="e">
        <f>MATCH(A58,#REF!,0)</f>
        <v>#REF!</v>
      </c>
    </row>
    <row r="59" spans="1:20" x14ac:dyDescent="0.3">
      <c r="A59" s="3" t="s">
        <v>138</v>
      </c>
      <c r="B59" s="3" t="s">
        <v>139</v>
      </c>
      <c r="C59" s="3">
        <v>0</v>
      </c>
      <c r="D59" s="3">
        <v>0</v>
      </c>
      <c r="E59" s="3">
        <v>0</v>
      </c>
      <c r="F59" s="3">
        <v>9.1</v>
      </c>
      <c r="G59" s="3">
        <v>9.1</v>
      </c>
      <c r="H59" s="6">
        <v>0.111</v>
      </c>
      <c r="K59" s="3">
        <v>2020</v>
      </c>
      <c r="L59" s="3">
        <v>2023</v>
      </c>
      <c r="M59" s="3" t="s">
        <v>129</v>
      </c>
      <c r="P59" s="3" t="s">
        <v>132</v>
      </c>
      <c r="Q59" s="3" t="s">
        <v>108</v>
      </c>
      <c r="R59" s="3">
        <v>2016</v>
      </c>
      <c r="T59" s="3" t="e">
        <f>MATCH(A59,#REF!,0)</f>
        <v>#REF!</v>
      </c>
    </row>
    <row r="60" spans="1:20" x14ac:dyDescent="0.3">
      <c r="A60" s="3" t="s">
        <v>140</v>
      </c>
      <c r="B60" s="3" t="s">
        <v>141</v>
      </c>
      <c r="C60" s="3">
        <v>3.02</v>
      </c>
      <c r="D60" s="3">
        <v>0.31</v>
      </c>
      <c r="E60" s="3">
        <v>3.53</v>
      </c>
      <c r="F60" s="3">
        <v>1.24</v>
      </c>
      <c r="G60" s="3">
        <v>8.09</v>
      </c>
      <c r="M60" s="3" t="s">
        <v>129</v>
      </c>
      <c r="P60" s="3" t="s">
        <v>24</v>
      </c>
      <c r="Q60" s="3" t="s">
        <v>105</v>
      </c>
      <c r="R60" s="3">
        <v>2015</v>
      </c>
      <c r="T60" s="3" t="e">
        <f>MATCH(A60,#REF!,0)</f>
        <v>#REF!</v>
      </c>
    </row>
    <row r="61" spans="1:20" x14ac:dyDescent="0.3">
      <c r="A61" s="3" t="s">
        <v>142</v>
      </c>
      <c r="B61" s="3" t="s">
        <v>20</v>
      </c>
      <c r="C61" s="3">
        <v>2.39</v>
      </c>
      <c r="D61" s="3">
        <v>0</v>
      </c>
      <c r="E61" s="3">
        <v>10.86</v>
      </c>
      <c r="F61" s="3">
        <v>1.1200000000000001</v>
      </c>
      <c r="G61" s="3">
        <v>14.37</v>
      </c>
      <c r="H61" s="6">
        <v>6.5000000000000002E-2</v>
      </c>
      <c r="J61" s="3">
        <v>2020</v>
      </c>
      <c r="K61" s="3">
        <v>2021</v>
      </c>
      <c r="L61" s="3">
        <v>2028</v>
      </c>
      <c r="M61" s="3" t="s">
        <v>129</v>
      </c>
      <c r="P61" s="3" t="s">
        <v>22</v>
      </c>
      <c r="Q61" s="3" t="s">
        <v>105</v>
      </c>
      <c r="R61" s="3">
        <v>2018</v>
      </c>
      <c r="T61" s="3" t="e">
        <f>MATCH(A61,#REF!,0)</f>
        <v>#REF!</v>
      </c>
    </row>
    <row r="62" spans="1:20" x14ac:dyDescent="0.3">
      <c r="A62" s="3" t="s">
        <v>143</v>
      </c>
      <c r="B62" s="3" t="s">
        <v>144</v>
      </c>
      <c r="C62" s="3">
        <v>2.15</v>
      </c>
      <c r="D62" s="3">
        <v>1.07</v>
      </c>
      <c r="E62" s="3">
        <v>4.0999999999999996</v>
      </c>
      <c r="F62" s="3">
        <v>0</v>
      </c>
      <c r="G62" s="3">
        <v>7.32</v>
      </c>
      <c r="H62" s="6">
        <v>5.3999999999999999E-2</v>
      </c>
      <c r="J62" s="3">
        <v>2018</v>
      </c>
      <c r="M62" s="3" t="s">
        <v>129</v>
      </c>
      <c r="P62" s="3" t="s">
        <v>24</v>
      </c>
      <c r="Q62" s="3" t="s">
        <v>114</v>
      </c>
      <c r="R62" s="3">
        <v>2017</v>
      </c>
      <c r="T62" s="3" t="e">
        <f>MATCH(A62,#REF!,0)</f>
        <v>#REF!</v>
      </c>
    </row>
    <row r="63" spans="1:20" x14ac:dyDescent="0.3">
      <c r="A63" s="3" t="s">
        <v>145</v>
      </c>
      <c r="B63" s="3" t="s">
        <v>146</v>
      </c>
      <c r="C63" s="3">
        <v>3.65</v>
      </c>
      <c r="D63" s="3">
        <v>0.41</v>
      </c>
      <c r="E63" s="3">
        <v>5.26</v>
      </c>
      <c r="F63" s="3">
        <v>0.23</v>
      </c>
      <c r="G63" s="3">
        <v>9.5500000000000007</v>
      </c>
      <c r="H63" s="6">
        <v>5.8999999999999997E-2</v>
      </c>
      <c r="I63" s="3">
        <v>2019</v>
      </c>
      <c r="J63" s="3">
        <v>2020</v>
      </c>
      <c r="K63" s="3">
        <v>2021</v>
      </c>
      <c r="M63" s="3" t="s">
        <v>129</v>
      </c>
      <c r="P63" s="3" t="s">
        <v>24</v>
      </c>
      <c r="Q63" s="3" t="s">
        <v>105</v>
      </c>
      <c r="R63" s="3">
        <v>2017</v>
      </c>
      <c r="T63" s="3" t="e">
        <f>MATCH(A63,#REF!,0)</f>
        <v>#REF!</v>
      </c>
    </row>
    <row r="64" spans="1:20" x14ac:dyDescent="0.3">
      <c r="A64" s="3" t="s">
        <v>147</v>
      </c>
      <c r="B64" s="3" t="s">
        <v>107</v>
      </c>
      <c r="C64" s="3">
        <v>3.18</v>
      </c>
      <c r="D64" s="3">
        <v>0</v>
      </c>
      <c r="E64" s="3">
        <v>4.83</v>
      </c>
      <c r="F64" s="3">
        <v>0.52</v>
      </c>
      <c r="G64" s="3">
        <v>8.5299999999999994</v>
      </c>
      <c r="H64" s="6">
        <v>2.3158858619431999E-4</v>
      </c>
      <c r="J64" s="3">
        <v>1905</v>
      </c>
      <c r="K64" s="3">
        <v>1905</v>
      </c>
      <c r="L64" s="3">
        <v>1905</v>
      </c>
      <c r="M64" s="3" t="s">
        <v>129</v>
      </c>
      <c r="P64" s="3" t="s">
        <v>52</v>
      </c>
      <c r="Q64" s="3" t="s">
        <v>105</v>
      </c>
      <c r="T64" s="3" t="e">
        <f>MATCH(A64,#REF!,0)</f>
        <v>#REF!</v>
      </c>
    </row>
    <row r="65" spans="1:20" x14ac:dyDescent="0.3">
      <c r="A65" s="3" t="s">
        <v>148</v>
      </c>
      <c r="B65" s="3" t="s">
        <v>107</v>
      </c>
      <c r="C65" s="3">
        <v>5.83</v>
      </c>
      <c r="D65" s="3">
        <v>0</v>
      </c>
      <c r="E65" s="3">
        <v>1.35</v>
      </c>
      <c r="F65" s="3">
        <v>0</v>
      </c>
      <c r="G65" s="3">
        <v>7.18</v>
      </c>
      <c r="H65" s="6">
        <v>3.9E-2</v>
      </c>
      <c r="K65" s="3">
        <v>2019</v>
      </c>
      <c r="L65" s="3">
        <v>2035</v>
      </c>
      <c r="M65" s="3" t="s">
        <v>129</v>
      </c>
      <c r="P65" s="3" t="s">
        <v>24</v>
      </c>
      <c r="Q65" s="3" t="s">
        <v>105</v>
      </c>
      <c r="R65" s="3">
        <v>2018</v>
      </c>
      <c r="T65" s="3" t="e">
        <f>MATCH(A65,#REF!,0)</f>
        <v>#REF!</v>
      </c>
    </row>
    <row r="66" spans="1:20" x14ac:dyDescent="0.3">
      <c r="A66" s="3" t="s">
        <v>149</v>
      </c>
      <c r="B66" s="3" t="s">
        <v>150</v>
      </c>
      <c r="C66" s="3">
        <v>3.67</v>
      </c>
      <c r="D66" s="3">
        <v>1.43</v>
      </c>
      <c r="E66" s="3">
        <v>2.6</v>
      </c>
      <c r="F66" s="3">
        <v>2.72</v>
      </c>
      <c r="G66" s="3">
        <v>10.43</v>
      </c>
      <c r="H66" s="6">
        <v>3.8800000000000001E-2</v>
      </c>
      <c r="K66" s="3">
        <v>2020</v>
      </c>
      <c r="L66" s="3">
        <v>2025</v>
      </c>
      <c r="M66" s="3" t="s">
        <v>129</v>
      </c>
      <c r="P66" s="3" t="s">
        <v>24</v>
      </c>
      <c r="Q66" s="3" t="s">
        <v>108</v>
      </c>
      <c r="R66" s="3">
        <v>2016</v>
      </c>
      <c r="T66" s="3" t="e">
        <f>MATCH(A66,#REF!,0)</f>
        <v>#REF!</v>
      </c>
    </row>
    <row r="67" spans="1:20" x14ac:dyDescent="0.3">
      <c r="A67" s="3" t="s">
        <v>151</v>
      </c>
      <c r="B67" s="3" t="s">
        <v>150</v>
      </c>
      <c r="C67" s="3">
        <v>3.8</v>
      </c>
      <c r="D67" s="3">
        <v>0</v>
      </c>
      <c r="E67" s="3">
        <v>2.1800000000000002</v>
      </c>
      <c r="F67" s="3">
        <v>2.17</v>
      </c>
      <c r="G67" s="3">
        <v>8.15</v>
      </c>
      <c r="H67" s="6">
        <v>0.04</v>
      </c>
      <c r="J67" s="3">
        <v>2021</v>
      </c>
      <c r="K67" s="3">
        <v>2021</v>
      </c>
      <c r="M67" s="3" t="s">
        <v>129</v>
      </c>
      <c r="P67" s="3" t="s">
        <v>152</v>
      </c>
      <c r="Q67" s="3" t="s">
        <v>108</v>
      </c>
      <c r="R67" s="3">
        <v>2016</v>
      </c>
      <c r="T67" s="3" t="e">
        <f>MATCH(A67,#REF!,0)</f>
        <v>#REF!</v>
      </c>
    </row>
    <row r="68" spans="1:20" x14ac:dyDescent="0.3">
      <c r="A68" s="3" t="s">
        <v>153</v>
      </c>
      <c r="B68" s="3" t="s">
        <v>58</v>
      </c>
      <c r="C68" s="3">
        <v>4.93</v>
      </c>
      <c r="D68" s="3">
        <v>0.63</v>
      </c>
      <c r="E68" s="3">
        <v>3.75</v>
      </c>
      <c r="F68" s="3">
        <v>1.84</v>
      </c>
      <c r="G68" s="3">
        <v>11.15</v>
      </c>
      <c r="H68" s="6">
        <v>0.03</v>
      </c>
      <c r="K68" s="3">
        <v>2019</v>
      </c>
      <c r="L68" s="3">
        <v>2022</v>
      </c>
      <c r="M68" s="3" t="s">
        <v>129</v>
      </c>
      <c r="N68" s="3" t="s">
        <v>154</v>
      </c>
      <c r="O68" s="3" t="s">
        <v>155</v>
      </c>
      <c r="P68" s="3" t="s">
        <v>22</v>
      </c>
      <c r="Q68" s="3" t="s">
        <v>105</v>
      </c>
      <c r="R68" s="3">
        <v>2018</v>
      </c>
      <c r="T68" s="3" t="e">
        <f>MATCH(A68,#REF!,0)</f>
        <v>#REF!</v>
      </c>
    </row>
    <row r="69" spans="1:20" x14ac:dyDescent="0.3">
      <c r="A69" s="3" t="s">
        <v>156</v>
      </c>
      <c r="B69" s="3" t="s">
        <v>157</v>
      </c>
      <c r="C69" s="3">
        <v>3.45</v>
      </c>
      <c r="D69" s="3">
        <v>0</v>
      </c>
      <c r="E69" s="3">
        <v>4.7699999999999996</v>
      </c>
      <c r="F69" s="3">
        <v>1.9</v>
      </c>
      <c r="G69" s="3">
        <v>10.119999999999999</v>
      </c>
      <c r="K69" s="3">
        <v>2018</v>
      </c>
      <c r="L69" s="3">
        <v>2034</v>
      </c>
      <c r="M69" s="3" t="s">
        <v>129</v>
      </c>
      <c r="P69" s="3" t="s">
        <v>24</v>
      </c>
      <c r="Q69" s="3" t="s">
        <v>108</v>
      </c>
      <c r="R69" s="3">
        <v>2016</v>
      </c>
      <c r="T69" s="3" t="e">
        <f>MATCH(A69,#REF!,0)</f>
        <v>#REF!</v>
      </c>
    </row>
    <row r="70" spans="1:20" x14ac:dyDescent="0.3">
      <c r="A70" s="3" t="s">
        <v>158</v>
      </c>
      <c r="B70" s="3" t="s">
        <v>159</v>
      </c>
      <c r="C70" s="3">
        <v>5.48</v>
      </c>
      <c r="D70" s="3">
        <v>0</v>
      </c>
      <c r="E70" s="3">
        <v>3.67</v>
      </c>
      <c r="F70" s="3">
        <v>0</v>
      </c>
      <c r="G70" s="3">
        <v>9.15</v>
      </c>
      <c r="H70" s="6">
        <v>0.124</v>
      </c>
      <c r="K70" s="3">
        <v>2019</v>
      </c>
      <c r="L70" s="3">
        <v>2043</v>
      </c>
      <c r="M70" s="3" t="s">
        <v>129</v>
      </c>
      <c r="P70" s="3" t="s">
        <v>24</v>
      </c>
      <c r="Q70" s="3" t="s">
        <v>108</v>
      </c>
      <c r="R70" s="3">
        <v>2015</v>
      </c>
      <c r="T70" s="3" t="e">
        <f>MATCH(A70,#REF!,0)</f>
        <v>#REF!</v>
      </c>
    </row>
    <row r="71" spans="1:20" x14ac:dyDescent="0.3">
      <c r="A71" s="3" t="s">
        <v>160</v>
      </c>
      <c r="B71" s="3" t="s">
        <v>120</v>
      </c>
      <c r="C71" s="3">
        <v>22.1</v>
      </c>
      <c r="D71" s="3">
        <v>0</v>
      </c>
      <c r="E71" s="3">
        <v>6.8</v>
      </c>
      <c r="F71" s="3">
        <v>2</v>
      </c>
      <c r="G71" s="3">
        <v>30.9</v>
      </c>
      <c r="H71" s="6">
        <v>2.5999999999999999E-2</v>
      </c>
      <c r="K71" s="3">
        <v>2023</v>
      </c>
      <c r="L71" s="3">
        <v>2038</v>
      </c>
      <c r="M71" s="3" t="s">
        <v>129</v>
      </c>
      <c r="P71" s="3" t="s">
        <v>24</v>
      </c>
      <c r="Q71" s="3" t="s">
        <v>105</v>
      </c>
      <c r="R71" s="3">
        <v>2016</v>
      </c>
      <c r="T71" s="3" t="e">
        <f>MATCH(A71,#REF!,0)</f>
        <v>#REF!</v>
      </c>
    </row>
    <row r="72" spans="1:20" x14ac:dyDescent="0.3">
      <c r="A72" s="3" t="s">
        <v>161</v>
      </c>
      <c r="B72" s="3" t="s">
        <v>120</v>
      </c>
      <c r="C72" s="3">
        <v>10.24</v>
      </c>
      <c r="D72" s="3">
        <v>0</v>
      </c>
      <c r="E72" s="3">
        <v>3.64</v>
      </c>
      <c r="F72" s="3">
        <v>18.04</v>
      </c>
      <c r="G72" s="3">
        <v>31.92</v>
      </c>
      <c r="H72" s="6">
        <v>7.0999999999999994E-2</v>
      </c>
      <c r="I72" s="3">
        <v>2020</v>
      </c>
      <c r="J72" s="3">
        <v>2022</v>
      </c>
      <c r="K72" s="3">
        <v>2023</v>
      </c>
      <c r="L72" s="3">
        <v>2035</v>
      </c>
      <c r="M72" s="3" t="s">
        <v>129</v>
      </c>
      <c r="P72" s="3" t="s">
        <v>24</v>
      </c>
      <c r="Q72" s="3" t="s">
        <v>105</v>
      </c>
      <c r="R72" s="3">
        <v>2017</v>
      </c>
      <c r="T72" s="3" t="e">
        <f>MATCH(A72,#REF!,0)</f>
        <v>#REF!</v>
      </c>
    </row>
    <row r="73" spans="1:20" x14ac:dyDescent="0.3">
      <c r="A73" s="3" t="s">
        <v>162</v>
      </c>
      <c r="B73" s="3" t="s">
        <v>163</v>
      </c>
      <c r="C73" s="3">
        <v>0</v>
      </c>
      <c r="D73" s="3">
        <v>0</v>
      </c>
      <c r="E73" s="3">
        <v>7.68</v>
      </c>
      <c r="F73" s="3">
        <v>0</v>
      </c>
      <c r="G73" s="3">
        <v>7.68</v>
      </c>
      <c r="H73" s="6">
        <v>0.15302723003278401</v>
      </c>
      <c r="L73" s="3">
        <v>2025</v>
      </c>
      <c r="M73" s="3" t="s">
        <v>129</v>
      </c>
      <c r="P73" s="3" t="s">
        <v>132</v>
      </c>
      <c r="Q73" s="3" t="s">
        <v>105</v>
      </c>
      <c r="T73" s="3" t="e">
        <f>MATCH(A73,#REF!,0)</f>
        <v>#REF!</v>
      </c>
    </row>
    <row r="74" spans="1:20" x14ac:dyDescent="0.3">
      <c r="A74" s="3" t="s">
        <v>164</v>
      </c>
      <c r="B74" s="3" t="s">
        <v>165</v>
      </c>
      <c r="C74" s="3">
        <v>6.09</v>
      </c>
      <c r="D74" s="3">
        <v>0</v>
      </c>
      <c r="E74" s="3">
        <v>0</v>
      </c>
      <c r="F74" s="3">
        <v>0</v>
      </c>
      <c r="G74" s="3">
        <v>6.09</v>
      </c>
      <c r="H74" s="6">
        <v>0.107</v>
      </c>
      <c r="K74" s="3">
        <v>2018</v>
      </c>
      <c r="M74" s="3" t="s">
        <v>129</v>
      </c>
      <c r="P74" s="3" t="s">
        <v>24</v>
      </c>
      <c r="Q74" s="3" t="s">
        <v>108</v>
      </c>
      <c r="R74" s="3">
        <v>2015</v>
      </c>
      <c r="T74" s="3" t="e">
        <f>MATCH(A74,#REF!,0)</f>
        <v>#REF!</v>
      </c>
    </row>
    <row r="75" spans="1:20" x14ac:dyDescent="0.3">
      <c r="A75" s="3" t="s">
        <v>166</v>
      </c>
      <c r="B75" s="3" t="s">
        <v>167</v>
      </c>
      <c r="C75" s="3">
        <v>5.64</v>
      </c>
      <c r="D75" s="3">
        <v>1.21</v>
      </c>
      <c r="E75" s="3">
        <v>9.33</v>
      </c>
      <c r="F75" s="3">
        <v>3.25</v>
      </c>
      <c r="G75" s="3">
        <v>19.43</v>
      </c>
      <c r="H75" s="6">
        <v>2.5000000000000001E-2</v>
      </c>
      <c r="K75" s="3">
        <v>2022</v>
      </c>
      <c r="M75" s="3" t="s">
        <v>129</v>
      </c>
      <c r="P75" s="3" t="s">
        <v>24</v>
      </c>
      <c r="Q75" s="3" t="s">
        <v>105</v>
      </c>
      <c r="R75" s="3">
        <v>2020</v>
      </c>
      <c r="T75" s="3" t="e">
        <f>MATCH(A75,#REF!,0)</f>
        <v>#REF!</v>
      </c>
    </row>
    <row r="76" spans="1:20" x14ac:dyDescent="0.3">
      <c r="A76" s="3" t="s">
        <v>168</v>
      </c>
      <c r="B76" s="3" t="s">
        <v>169</v>
      </c>
      <c r="C76" s="3">
        <v>25.79</v>
      </c>
      <c r="D76" s="3">
        <v>0</v>
      </c>
      <c r="E76" s="3">
        <v>13.16</v>
      </c>
      <c r="F76" s="3">
        <v>0</v>
      </c>
      <c r="G76" s="3">
        <v>38.950000000000003</v>
      </c>
      <c r="H76" s="6">
        <v>0.14000000000000001</v>
      </c>
      <c r="J76" s="3">
        <v>2018</v>
      </c>
      <c r="K76" s="3">
        <v>2019</v>
      </c>
      <c r="M76" s="3" t="s">
        <v>129</v>
      </c>
      <c r="P76" s="3" t="s">
        <v>24</v>
      </c>
      <c r="Q76" s="3" t="s">
        <v>114</v>
      </c>
      <c r="R76" s="3">
        <v>2016</v>
      </c>
      <c r="T76" s="3" t="e">
        <f>MATCH(A76,#REF!,0)</f>
        <v>#REF!</v>
      </c>
    </row>
    <row r="77" spans="1:20" x14ac:dyDescent="0.3">
      <c r="A77" s="3" t="s">
        <v>170</v>
      </c>
      <c r="B77" s="3" t="s">
        <v>122</v>
      </c>
      <c r="C77" s="3">
        <v>4.8099999999999996</v>
      </c>
      <c r="D77" s="3">
        <v>0</v>
      </c>
      <c r="E77" s="3">
        <v>14.58</v>
      </c>
      <c r="F77" s="3">
        <v>0.83</v>
      </c>
      <c r="G77" s="3">
        <v>20.22</v>
      </c>
      <c r="H77" s="6">
        <v>6.08949877748464E-2</v>
      </c>
      <c r="I77" s="3">
        <v>2019</v>
      </c>
      <c r="J77" s="3">
        <v>2020</v>
      </c>
      <c r="K77" s="3">
        <v>2021</v>
      </c>
      <c r="L77" s="3">
        <v>2026</v>
      </c>
      <c r="M77" s="3" t="s">
        <v>129</v>
      </c>
      <c r="N77" s="3" t="s">
        <v>123</v>
      </c>
      <c r="O77" s="3" t="s">
        <v>124</v>
      </c>
      <c r="P77" s="3" t="s">
        <v>171</v>
      </c>
      <c r="Q77" s="3" t="s">
        <v>108</v>
      </c>
      <c r="R77" s="3">
        <v>2018</v>
      </c>
      <c r="T77" s="3" t="e">
        <f>MATCH(A77,#REF!,0)</f>
        <v>#REF!</v>
      </c>
    </row>
    <row r="78" spans="1:20" x14ac:dyDescent="0.3">
      <c r="A78" s="3" t="s">
        <v>172</v>
      </c>
      <c r="B78" s="3" t="s">
        <v>173</v>
      </c>
      <c r="C78" s="3">
        <v>4.5999999999999996</v>
      </c>
      <c r="D78" s="3">
        <v>0.39</v>
      </c>
      <c r="E78" s="3">
        <v>14.88</v>
      </c>
      <c r="F78" s="3">
        <v>0</v>
      </c>
      <c r="G78" s="3">
        <v>19.48</v>
      </c>
      <c r="H78" s="6">
        <v>3.7181028723716703E-2</v>
      </c>
      <c r="K78" s="3">
        <v>2021</v>
      </c>
      <c r="L78" s="3">
        <v>2027</v>
      </c>
      <c r="M78" s="3" t="s">
        <v>129</v>
      </c>
      <c r="P78" s="3" t="s">
        <v>24</v>
      </c>
      <c r="Q78" s="3" t="s">
        <v>108</v>
      </c>
      <c r="R78" s="3">
        <v>2018</v>
      </c>
      <c r="T78" s="3" t="e">
        <f>MATCH(A78,#REF!,0)</f>
        <v>#REF!</v>
      </c>
    </row>
    <row r="79" spans="1:20" x14ac:dyDescent="0.3">
      <c r="A79" s="3" t="s">
        <v>174</v>
      </c>
      <c r="B79" s="3" t="s">
        <v>175</v>
      </c>
      <c r="C79" s="3">
        <v>0</v>
      </c>
      <c r="D79" s="3">
        <v>0</v>
      </c>
      <c r="E79" s="3">
        <v>0</v>
      </c>
      <c r="F79" s="3">
        <v>0</v>
      </c>
      <c r="G79" s="3">
        <v>4.7699999999999996</v>
      </c>
      <c r="M79" s="3" t="s">
        <v>129</v>
      </c>
      <c r="P79" s="3" t="s">
        <v>31</v>
      </c>
      <c r="Q79" s="3" t="s">
        <v>108</v>
      </c>
      <c r="R79" s="3">
        <v>2015</v>
      </c>
      <c r="T79" s="3" t="e">
        <f>MATCH(A79,#REF!,0)</f>
        <v>#REF!</v>
      </c>
    </row>
    <row r="80" spans="1:20" x14ac:dyDescent="0.3">
      <c r="A80" s="3" t="s">
        <v>176</v>
      </c>
      <c r="B80" s="3" t="s">
        <v>177</v>
      </c>
      <c r="C80" s="3">
        <v>8.4600000000000009</v>
      </c>
      <c r="D80" s="3">
        <v>0</v>
      </c>
      <c r="E80" s="3">
        <v>7.14</v>
      </c>
      <c r="F80" s="3">
        <v>4.68</v>
      </c>
      <c r="G80" s="3">
        <v>20.28</v>
      </c>
      <c r="H80" s="6">
        <v>0.08</v>
      </c>
      <c r="J80" s="3">
        <v>2019</v>
      </c>
      <c r="L80" s="3">
        <v>2027</v>
      </c>
      <c r="M80" s="3" t="s">
        <v>129</v>
      </c>
      <c r="P80" s="3" t="s">
        <v>24</v>
      </c>
      <c r="Q80" s="3" t="s">
        <v>108</v>
      </c>
      <c r="R80" s="3">
        <v>2016</v>
      </c>
      <c r="T80" s="3" t="e">
        <f>MATCH(A80,#REF!,0)</f>
        <v>#REF!</v>
      </c>
    </row>
    <row r="81" spans="1:20" x14ac:dyDescent="0.3">
      <c r="A81" s="3" t="s">
        <v>178</v>
      </c>
      <c r="B81" s="3" t="s">
        <v>179</v>
      </c>
      <c r="C81" s="3">
        <v>3.29</v>
      </c>
      <c r="D81" s="3">
        <v>0.38</v>
      </c>
      <c r="E81" s="3">
        <v>1.28</v>
      </c>
      <c r="F81" s="3">
        <v>1.24</v>
      </c>
      <c r="G81" s="3">
        <v>6.19</v>
      </c>
      <c r="H81" s="6">
        <v>3.2000000000000001E-2</v>
      </c>
      <c r="I81" s="3">
        <v>2021</v>
      </c>
      <c r="J81" s="3">
        <v>2022</v>
      </c>
      <c r="K81" s="3">
        <v>2024</v>
      </c>
      <c r="L81" s="3">
        <v>2024</v>
      </c>
      <c r="M81" s="3" t="s">
        <v>129</v>
      </c>
      <c r="P81" s="3" t="s">
        <v>24</v>
      </c>
      <c r="Q81" s="3" t="s">
        <v>114</v>
      </c>
      <c r="R81" s="3">
        <v>2020</v>
      </c>
      <c r="T81" s="3" t="e">
        <f>MATCH(A81,#REF!,0)</f>
        <v>#REF!</v>
      </c>
    </row>
    <row r="82" spans="1:20" x14ac:dyDescent="0.3">
      <c r="A82" s="3" t="s">
        <v>180</v>
      </c>
      <c r="B82" s="3" t="s">
        <v>181</v>
      </c>
      <c r="C82" s="3">
        <v>0.23</v>
      </c>
      <c r="D82" s="3">
        <v>0</v>
      </c>
      <c r="E82" s="3">
        <v>0.16</v>
      </c>
      <c r="F82" s="3">
        <v>0</v>
      </c>
      <c r="G82" s="3">
        <v>0.4</v>
      </c>
      <c r="H82" s="6">
        <v>6.6000000000000003E-2</v>
      </c>
      <c r="M82" s="3" t="s">
        <v>182</v>
      </c>
      <c r="P82" s="3" t="s">
        <v>93</v>
      </c>
      <c r="Q82" s="3" t="s">
        <v>108</v>
      </c>
      <c r="R82" s="3">
        <v>2018</v>
      </c>
      <c r="T82" s="3" t="e">
        <f>MATCH(A82,#REF!,0)</f>
        <v>#REF!</v>
      </c>
    </row>
    <row r="83" spans="1:20" x14ac:dyDescent="0.3">
      <c r="A83" s="3" t="s">
        <v>183</v>
      </c>
      <c r="B83" s="3" t="s">
        <v>181</v>
      </c>
      <c r="C83" s="3">
        <v>1.77</v>
      </c>
      <c r="D83" s="3">
        <v>0.28999999999999998</v>
      </c>
      <c r="E83" s="3">
        <v>1.89</v>
      </c>
      <c r="F83" s="3">
        <v>0</v>
      </c>
      <c r="G83" s="3">
        <v>3.94</v>
      </c>
      <c r="H83" s="6">
        <v>0.11799999999999999</v>
      </c>
      <c r="M83" s="3" t="s">
        <v>182</v>
      </c>
      <c r="P83" s="3" t="s">
        <v>93</v>
      </c>
      <c r="Q83" s="3" t="s">
        <v>108</v>
      </c>
      <c r="R83" s="3">
        <v>2018</v>
      </c>
      <c r="T83" s="3" t="e">
        <f>MATCH(A83,#REF!,0)</f>
        <v>#REF!</v>
      </c>
    </row>
    <row r="84" spans="1:20" x14ac:dyDescent="0.3">
      <c r="A84" s="3" t="s">
        <v>184</v>
      </c>
      <c r="B84" s="3" t="s">
        <v>185</v>
      </c>
      <c r="C84" s="3">
        <v>0.81</v>
      </c>
      <c r="D84" s="3">
        <v>0.12</v>
      </c>
      <c r="E84" s="3">
        <v>0.45</v>
      </c>
      <c r="F84" s="3">
        <v>0.33</v>
      </c>
      <c r="G84" s="3">
        <v>1.71</v>
      </c>
      <c r="H84" s="6">
        <v>0.06</v>
      </c>
      <c r="M84" s="3" t="s">
        <v>182</v>
      </c>
      <c r="P84" s="3" t="s">
        <v>24</v>
      </c>
      <c r="Q84" s="3" t="s">
        <v>114</v>
      </c>
      <c r="R84" s="3">
        <v>2018</v>
      </c>
      <c r="T84" s="3" t="e">
        <f>MATCH(A84,#REF!,0)</f>
        <v>#REF!</v>
      </c>
    </row>
    <row r="85" spans="1:20" x14ac:dyDescent="0.3">
      <c r="A85" s="3" t="s">
        <v>186</v>
      </c>
      <c r="B85" s="3" t="s">
        <v>113</v>
      </c>
      <c r="C85" s="3">
        <v>3</v>
      </c>
      <c r="D85" s="3">
        <v>0.09</v>
      </c>
      <c r="E85" s="3">
        <v>2.29</v>
      </c>
      <c r="F85" s="3">
        <v>0.97</v>
      </c>
      <c r="G85" s="3">
        <v>6.35</v>
      </c>
      <c r="H85" s="6">
        <v>3.9E-2</v>
      </c>
      <c r="J85" s="3">
        <v>2020</v>
      </c>
      <c r="K85" s="3">
        <v>2021</v>
      </c>
      <c r="L85" s="3">
        <v>2021</v>
      </c>
      <c r="M85" s="3" t="s">
        <v>182</v>
      </c>
      <c r="P85" s="3" t="s">
        <v>24</v>
      </c>
      <c r="Q85" s="3" t="s">
        <v>114</v>
      </c>
      <c r="T85" s="3" t="e">
        <f>MATCH(A85,#REF!,0)</f>
        <v>#REF!</v>
      </c>
    </row>
    <row r="86" spans="1:20" x14ac:dyDescent="0.3">
      <c r="A86" s="3" t="s">
        <v>187</v>
      </c>
      <c r="B86" s="3" t="s">
        <v>113</v>
      </c>
      <c r="C86" s="3">
        <v>3.58</v>
      </c>
      <c r="D86" s="3">
        <v>0.08</v>
      </c>
      <c r="E86" s="3">
        <v>2.44</v>
      </c>
      <c r="F86" s="3">
        <v>1.03</v>
      </c>
      <c r="G86" s="3">
        <v>7.14</v>
      </c>
      <c r="H86" s="6">
        <v>8.1000000000000003E-2</v>
      </c>
      <c r="J86" s="3">
        <v>2020</v>
      </c>
      <c r="K86" s="3">
        <v>2021</v>
      </c>
      <c r="L86" s="3">
        <v>2021</v>
      </c>
      <c r="M86" s="3" t="s">
        <v>182</v>
      </c>
      <c r="P86" s="3" t="s">
        <v>24</v>
      </c>
      <c r="Q86" s="3" t="s">
        <v>114</v>
      </c>
      <c r="T86" s="3" t="e">
        <f>MATCH(A86,#REF!,0)</f>
        <v>#REF!</v>
      </c>
    </row>
    <row r="87" spans="1:20" x14ac:dyDescent="0.3">
      <c r="A87" s="3" t="s">
        <v>188</v>
      </c>
      <c r="B87" s="3" t="s">
        <v>189</v>
      </c>
      <c r="C87" s="3">
        <v>2.68</v>
      </c>
      <c r="D87" s="3">
        <v>0</v>
      </c>
      <c r="E87" s="3">
        <v>5.55</v>
      </c>
      <c r="F87" s="3">
        <v>0.41</v>
      </c>
      <c r="G87" s="3">
        <v>8.65</v>
      </c>
      <c r="H87" s="6">
        <v>7.5399999999999995E-2</v>
      </c>
      <c r="L87" s="3">
        <v>2020</v>
      </c>
      <c r="M87" s="3" t="s">
        <v>182</v>
      </c>
      <c r="N87" s="3" t="s">
        <v>190</v>
      </c>
      <c r="O87" s="3" t="s">
        <v>191</v>
      </c>
      <c r="P87" s="3" t="s">
        <v>31</v>
      </c>
      <c r="Q87" s="3" t="s">
        <v>114</v>
      </c>
      <c r="R87" s="3">
        <v>2018</v>
      </c>
      <c r="T87" s="3" t="e">
        <f>MATCH(A87,#REF!,0)</f>
        <v>#REF!</v>
      </c>
    </row>
    <row r="88" spans="1:20" x14ac:dyDescent="0.3">
      <c r="A88" s="3" t="s">
        <v>192</v>
      </c>
      <c r="B88" s="3" t="s">
        <v>189</v>
      </c>
      <c r="C88" s="3">
        <v>14.09</v>
      </c>
      <c r="D88" s="3">
        <v>0.22</v>
      </c>
      <c r="E88" s="3">
        <v>15.7</v>
      </c>
      <c r="F88" s="3">
        <v>1.85</v>
      </c>
      <c r="G88" s="3">
        <v>31.86</v>
      </c>
      <c r="H88" s="6">
        <v>0.1028</v>
      </c>
      <c r="L88" s="3">
        <v>2020</v>
      </c>
      <c r="M88" s="3" t="s">
        <v>182</v>
      </c>
      <c r="N88" s="3" t="s">
        <v>190</v>
      </c>
      <c r="O88" s="3" t="s">
        <v>191</v>
      </c>
      <c r="P88" s="3" t="s">
        <v>24</v>
      </c>
      <c r="Q88" s="3" t="s">
        <v>114</v>
      </c>
      <c r="R88" s="3">
        <v>2018</v>
      </c>
      <c r="T88" s="3" t="e">
        <f>MATCH(A88,#REF!,0)</f>
        <v>#REF!</v>
      </c>
    </row>
    <row r="89" spans="1:20" x14ac:dyDescent="0.3">
      <c r="A89" s="3" t="s">
        <v>193</v>
      </c>
      <c r="B89" s="3" t="s">
        <v>194</v>
      </c>
      <c r="C89" s="3">
        <v>1.68</v>
      </c>
      <c r="D89" s="3">
        <v>0</v>
      </c>
      <c r="E89" s="3">
        <v>0</v>
      </c>
      <c r="F89" s="3">
        <v>0.41</v>
      </c>
      <c r="G89" s="3">
        <v>2.09</v>
      </c>
      <c r="H89" s="6">
        <v>7.0065599491285505E-2</v>
      </c>
      <c r="I89" s="3">
        <v>2018</v>
      </c>
      <c r="J89" s="3">
        <v>2019</v>
      </c>
      <c r="K89" s="3">
        <v>2020</v>
      </c>
      <c r="L89" s="3">
        <v>2020</v>
      </c>
      <c r="M89" s="3" t="s">
        <v>182</v>
      </c>
      <c r="P89" s="3" t="s">
        <v>24</v>
      </c>
      <c r="Q89" s="3" t="s">
        <v>114</v>
      </c>
      <c r="T89" s="3" t="e">
        <f>MATCH(A89,#REF!,0)</f>
        <v>#REF!</v>
      </c>
    </row>
    <row r="90" spans="1:20" x14ac:dyDescent="0.3">
      <c r="A90" s="3" t="s">
        <v>195</v>
      </c>
      <c r="B90" s="3" t="s">
        <v>196</v>
      </c>
      <c r="C90" s="3">
        <v>3.05</v>
      </c>
      <c r="D90" s="3">
        <v>0</v>
      </c>
      <c r="E90" s="3">
        <v>27.83</v>
      </c>
      <c r="F90" s="3">
        <v>3.03</v>
      </c>
      <c r="G90" s="3">
        <v>33.909999999999997</v>
      </c>
      <c r="M90" s="3" t="s">
        <v>182</v>
      </c>
      <c r="P90" s="3" t="s">
        <v>31</v>
      </c>
      <c r="Q90" s="3" t="s">
        <v>108</v>
      </c>
      <c r="R90" s="3">
        <v>2015</v>
      </c>
      <c r="T90" s="3" t="e">
        <f>MATCH(A90,#REF!,0)</f>
        <v>#REF!</v>
      </c>
    </row>
    <row r="92" spans="1:20" x14ac:dyDescent="0.3">
      <c r="A92" s="4" t="s">
        <v>197</v>
      </c>
    </row>
    <row r="93" spans="1:20" x14ac:dyDescent="0.3">
      <c r="A93" s="3" t="s">
        <v>198</v>
      </c>
      <c r="B93" s="3" t="s">
        <v>199</v>
      </c>
      <c r="C93" s="3">
        <v>1.08</v>
      </c>
      <c r="D93" s="3">
        <v>0.11</v>
      </c>
      <c r="E93" s="3">
        <v>2.39</v>
      </c>
      <c r="F93" s="3">
        <v>1.1599999999999999</v>
      </c>
      <c r="G93" s="3">
        <v>4.75</v>
      </c>
      <c r="H93" s="6">
        <v>5.4199999999999998E-2</v>
      </c>
      <c r="I93" s="3">
        <v>2019</v>
      </c>
      <c r="J93" s="3">
        <v>2020</v>
      </c>
      <c r="K93" s="3">
        <v>2021</v>
      </c>
      <c r="M93" s="3" t="s">
        <v>102</v>
      </c>
      <c r="P93" s="3" t="s">
        <v>24</v>
      </c>
      <c r="Q93" s="3" t="s">
        <v>108</v>
      </c>
    </row>
    <row r="94" spans="1:20" x14ac:dyDescent="0.3">
      <c r="A94" s="3" t="s">
        <v>200</v>
      </c>
      <c r="B94" s="3" t="s">
        <v>199</v>
      </c>
      <c r="C94" s="3">
        <v>0</v>
      </c>
      <c r="D94" s="3">
        <v>0</v>
      </c>
      <c r="E94" s="3">
        <v>0</v>
      </c>
      <c r="F94" s="3">
        <v>2.44</v>
      </c>
      <c r="G94" s="3">
        <v>2.44</v>
      </c>
      <c r="H94" s="6">
        <v>8.0000000000000002E-3</v>
      </c>
      <c r="J94" s="3">
        <v>2018</v>
      </c>
      <c r="M94" s="3" t="s">
        <v>129</v>
      </c>
      <c r="P94" s="3" t="s">
        <v>93</v>
      </c>
      <c r="Q94" s="3" t="s">
        <v>108</v>
      </c>
    </row>
    <row r="95" spans="1:20" x14ac:dyDescent="0.3">
      <c r="A95" s="3" t="s">
        <v>201</v>
      </c>
      <c r="B95" s="3" t="s">
        <v>202</v>
      </c>
      <c r="C95" s="3">
        <v>2.1</v>
      </c>
      <c r="D95" s="3">
        <v>0</v>
      </c>
      <c r="E95" s="3">
        <v>3.07</v>
      </c>
      <c r="F95" s="3">
        <v>3.06</v>
      </c>
      <c r="G95" s="3">
        <v>8.36</v>
      </c>
      <c r="H95" s="6">
        <v>6.8000000000000005E-2</v>
      </c>
      <c r="I95" s="3">
        <v>2020</v>
      </c>
      <c r="J95" s="3">
        <v>2021</v>
      </c>
      <c r="K95" s="3">
        <v>2021</v>
      </c>
      <c r="L95" s="3">
        <v>2025</v>
      </c>
      <c r="M95" s="3" t="s">
        <v>129</v>
      </c>
      <c r="P95" s="3" t="s">
        <v>24</v>
      </c>
      <c r="Q95" s="3" t="s">
        <v>105</v>
      </c>
      <c r="R95" s="3">
        <v>2019</v>
      </c>
    </row>
    <row r="96" spans="1:20" x14ac:dyDescent="0.3">
      <c r="A96" s="3" t="s">
        <v>203</v>
      </c>
      <c r="B96" s="3" t="s">
        <v>204</v>
      </c>
      <c r="C96" s="3">
        <v>11.69</v>
      </c>
      <c r="D96" s="3">
        <v>0.22</v>
      </c>
      <c r="E96" s="3">
        <v>5.07</v>
      </c>
      <c r="F96" s="3">
        <v>0</v>
      </c>
      <c r="G96" s="3">
        <v>16.98</v>
      </c>
      <c r="H96" s="6">
        <v>6.6000000000000003E-2</v>
      </c>
      <c r="M96" s="3" t="s">
        <v>129</v>
      </c>
      <c r="P96" s="3" t="s">
        <v>24</v>
      </c>
      <c r="Q96" s="3" t="s">
        <v>114</v>
      </c>
      <c r="R96" s="3">
        <v>2018</v>
      </c>
    </row>
    <row r="97" spans="1:18" x14ac:dyDescent="0.3">
      <c r="A97" s="3" t="s">
        <v>205</v>
      </c>
      <c r="B97" s="3" t="s">
        <v>206</v>
      </c>
      <c r="C97" s="3">
        <v>0</v>
      </c>
      <c r="D97" s="3">
        <v>0</v>
      </c>
      <c r="E97" s="3">
        <v>9.74</v>
      </c>
      <c r="F97" s="3">
        <v>0</v>
      </c>
      <c r="G97" s="3">
        <v>9.74</v>
      </c>
      <c r="H97" s="6">
        <v>5.2699999999999997E-2</v>
      </c>
      <c r="K97" s="3">
        <v>2023</v>
      </c>
      <c r="M97" s="3" t="s">
        <v>129</v>
      </c>
      <c r="P97" s="3" t="s">
        <v>31</v>
      </c>
      <c r="Q97" s="3" t="s">
        <v>105</v>
      </c>
      <c r="R97" s="3">
        <v>2018</v>
      </c>
    </row>
    <row r="98" spans="1:18" x14ac:dyDescent="0.3">
      <c r="A98" s="3" t="s">
        <v>207</v>
      </c>
      <c r="B98" s="3" t="s">
        <v>107</v>
      </c>
      <c r="C98" s="3">
        <v>0.48</v>
      </c>
      <c r="D98" s="3">
        <v>0.05</v>
      </c>
      <c r="E98" s="3">
        <v>0.46</v>
      </c>
      <c r="F98" s="3">
        <v>0.02</v>
      </c>
      <c r="G98" s="3">
        <v>1.02</v>
      </c>
      <c r="H98" s="6">
        <v>4.8000000000000001E-2</v>
      </c>
      <c r="I98" s="3">
        <v>2018</v>
      </c>
      <c r="J98" s="3">
        <v>2019</v>
      </c>
      <c r="K98" s="3">
        <v>2020</v>
      </c>
      <c r="L98" s="3">
        <v>2020</v>
      </c>
      <c r="M98" s="3" t="s">
        <v>129</v>
      </c>
      <c r="P98" s="3" t="s">
        <v>24</v>
      </c>
      <c r="Q98" s="3" t="s">
        <v>108</v>
      </c>
      <c r="R98" s="3">
        <v>2017</v>
      </c>
    </row>
    <row r="99" spans="1:18" x14ac:dyDescent="0.3">
      <c r="A99" s="3" t="s">
        <v>208</v>
      </c>
      <c r="B99" s="3" t="s">
        <v>58</v>
      </c>
      <c r="C99" s="3">
        <v>8.32</v>
      </c>
      <c r="D99" s="3">
        <v>2.37</v>
      </c>
      <c r="E99" s="3">
        <v>10.18</v>
      </c>
      <c r="F99" s="3">
        <v>1.23</v>
      </c>
      <c r="G99" s="3">
        <v>22.11</v>
      </c>
      <c r="H99" s="6">
        <v>7.3999999999999996E-2</v>
      </c>
      <c r="J99" s="3">
        <v>2019</v>
      </c>
      <c r="K99" s="3">
        <v>2020</v>
      </c>
      <c r="L99" s="3">
        <v>2023</v>
      </c>
      <c r="M99" s="3" t="s">
        <v>129</v>
      </c>
      <c r="P99" s="3" t="s">
        <v>24</v>
      </c>
      <c r="Q99" s="3" t="s">
        <v>108</v>
      </c>
    </row>
    <row r="100" spans="1:18" x14ac:dyDescent="0.3">
      <c r="A100" s="3" t="s">
        <v>209</v>
      </c>
      <c r="B100" s="3" t="s">
        <v>210</v>
      </c>
      <c r="C100" s="3">
        <v>0</v>
      </c>
      <c r="D100" s="3">
        <v>0</v>
      </c>
      <c r="E100" s="3">
        <v>3.89</v>
      </c>
      <c r="F100" s="3">
        <v>0</v>
      </c>
      <c r="G100" s="3">
        <v>3.89</v>
      </c>
      <c r="H100" s="6">
        <v>-4.8000000000000001E-2</v>
      </c>
      <c r="J100" s="3">
        <v>2019</v>
      </c>
      <c r="K100" s="3">
        <v>2020</v>
      </c>
      <c r="L100" s="3">
        <v>2023</v>
      </c>
      <c r="M100" s="3" t="s">
        <v>129</v>
      </c>
      <c r="P100" s="3" t="s">
        <v>24</v>
      </c>
      <c r="Q100" s="3" t="s">
        <v>108</v>
      </c>
      <c r="R100" s="3">
        <v>2018</v>
      </c>
    </row>
    <row r="101" spans="1:18" x14ac:dyDescent="0.3">
      <c r="A101" s="3" t="s">
        <v>211</v>
      </c>
      <c r="B101" s="3" t="s">
        <v>210</v>
      </c>
      <c r="C101" s="3">
        <v>6.12</v>
      </c>
      <c r="D101" s="3">
        <v>0</v>
      </c>
      <c r="E101" s="3">
        <v>5.17</v>
      </c>
      <c r="F101" s="3">
        <v>0</v>
      </c>
      <c r="G101" s="3">
        <v>11.29</v>
      </c>
      <c r="H101" s="6">
        <v>6.4000000000000001E-2</v>
      </c>
      <c r="L101" s="3">
        <v>2020</v>
      </c>
      <c r="M101" s="3" t="s">
        <v>129</v>
      </c>
      <c r="P101" s="3" t="s">
        <v>24</v>
      </c>
      <c r="Q101" s="3" t="s">
        <v>108</v>
      </c>
    </row>
    <row r="102" spans="1:18" x14ac:dyDescent="0.3">
      <c r="A102" s="3" t="s">
        <v>212</v>
      </c>
      <c r="B102" s="3" t="s">
        <v>213</v>
      </c>
      <c r="C102" s="3">
        <v>5.17</v>
      </c>
      <c r="D102" s="3">
        <v>0.21</v>
      </c>
      <c r="E102" s="3">
        <v>3.4</v>
      </c>
      <c r="F102" s="3">
        <v>0.1</v>
      </c>
      <c r="G102" s="3">
        <v>8.94</v>
      </c>
      <c r="H102" s="6">
        <v>4.8300000000000003E-2</v>
      </c>
      <c r="K102" s="3">
        <v>2021</v>
      </c>
      <c r="L102" s="3">
        <v>2030</v>
      </c>
      <c r="M102" s="3" t="s">
        <v>129</v>
      </c>
      <c r="P102" s="3" t="s">
        <v>24</v>
      </c>
      <c r="Q102" s="3" t="s">
        <v>108</v>
      </c>
      <c r="R102" s="3">
        <v>2017</v>
      </c>
    </row>
    <row r="103" spans="1:18" x14ac:dyDescent="0.3">
      <c r="A103" s="3" t="s">
        <v>214</v>
      </c>
      <c r="B103" s="3" t="s">
        <v>163</v>
      </c>
      <c r="C103" s="3">
        <v>0</v>
      </c>
      <c r="D103" s="3">
        <v>0</v>
      </c>
      <c r="E103" s="3">
        <v>4.68</v>
      </c>
      <c r="F103" s="3">
        <v>0</v>
      </c>
      <c r="G103" s="3">
        <v>4.68</v>
      </c>
      <c r="M103" s="3" t="s">
        <v>129</v>
      </c>
      <c r="P103" s="3" t="s">
        <v>31</v>
      </c>
      <c r="Q103" s="3" t="s">
        <v>108</v>
      </c>
      <c r="R103" s="3">
        <v>2015</v>
      </c>
    </row>
    <row r="104" spans="1:18" x14ac:dyDescent="0.3">
      <c r="A104" s="3" t="s">
        <v>215</v>
      </c>
      <c r="B104" s="3" t="s">
        <v>169</v>
      </c>
      <c r="C104" s="3">
        <v>7.11</v>
      </c>
      <c r="D104" s="3">
        <v>0</v>
      </c>
      <c r="E104" s="3">
        <v>2.63</v>
      </c>
      <c r="F104" s="3">
        <v>0</v>
      </c>
      <c r="G104" s="3">
        <v>9.74</v>
      </c>
      <c r="H104" s="6">
        <v>0.05</v>
      </c>
      <c r="M104" s="3" t="s">
        <v>129</v>
      </c>
      <c r="P104" s="3" t="s">
        <v>24</v>
      </c>
      <c r="Q104" s="3" t="s">
        <v>108</v>
      </c>
      <c r="R104" s="3">
        <v>2016</v>
      </c>
    </row>
    <row r="105" spans="1:18" x14ac:dyDescent="0.3">
      <c r="A105" s="3" t="s">
        <v>216</v>
      </c>
      <c r="B105" s="3" t="s">
        <v>217</v>
      </c>
      <c r="C105" s="3">
        <v>4.92</v>
      </c>
      <c r="D105" s="3">
        <v>0</v>
      </c>
      <c r="E105" s="3">
        <v>6.84</v>
      </c>
      <c r="F105" s="3">
        <v>11.75</v>
      </c>
      <c r="G105" s="3">
        <v>23.51</v>
      </c>
      <c r="H105" s="6">
        <v>4.2000000000000003E-2</v>
      </c>
      <c r="K105" s="3">
        <v>2019</v>
      </c>
      <c r="L105" s="3">
        <v>2026</v>
      </c>
      <c r="M105" s="3" t="s">
        <v>129</v>
      </c>
      <c r="P105" s="3" t="s">
        <v>24</v>
      </c>
      <c r="Q105" s="3" t="s">
        <v>108</v>
      </c>
      <c r="R105" s="3">
        <v>2018</v>
      </c>
    </row>
    <row r="106" spans="1:18" x14ac:dyDescent="0.3">
      <c r="A106" s="3" t="s">
        <v>218</v>
      </c>
      <c r="B106" s="3" t="s">
        <v>219</v>
      </c>
      <c r="C106" s="3">
        <v>0.98</v>
      </c>
      <c r="D106" s="3">
        <v>0</v>
      </c>
      <c r="E106" s="3">
        <v>5.48</v>
      </c>
      <c r="F106" s="3">
        <v>0.2</v>
      </c>
      <c r="G106" s="3">
        <v>6.66</v>
      </c>
      <c r="H106" s="6">
        <v>0.114</v>
      </c>
      <c r="M106" s="3" t="s">
        <v>129</v>
      </c>
      <c r="P106" s="3" t="s">
        <v>24</v>
      </c>
      <c r="Q106" s="3" t="s">
        <v>108</v>
      </c>
      <c r="R106" s="3">
        <v>2016</v>
      </c>
    </row>
    <row r="107" spans="1:18" x14ac:dyDescent="0.3">
      <c r="A107" s="3" t="s">
        <v>220</v>
      </c>
      <c r="B107" s="3" t="s">
        <v>221</v>
      </c>
      <c r="C107" s="3">
        <v>1.95</v>
      </c>
      <c r="D107" s="3">
        <v>0</v>
      </c>
      <c r="E107" s="3">
        <v>4.0999999999999996</v>
      </c>
      <c r="F107" s="3">
        <v>0</v>
      </c>
      <c r="G107" s="3">
        <v>6.04</v>
      </c>
      <c r="H107" s="6">
        <v>6.7000000000000004E-2</v>
      </c>
      <c r="M107" s="3" t="s">
        <v>129</v>
      </c>
      <c r="P107" s="3" t="s">
        <v>24</v>
      </c>
      <c r="Q107" s="3" t="s">
        <v>108</v>
      </c>
      <c r="R107" s="3">
        <v>2018</v>
      </c>
    </row>
    <row r="108" spans="1:18" x14ac:dyDescent="0.3">
      <c r="A108" s="3" t="s">
        <v>222</v>
      </c>
      <c r="B108" s="3" t="s">
        <v>127</v>
      </c>
      <c r="C108" s="3">
        <v>0.11</v>
      </c>
      <c r="D108" s="3">
        <v>0.47</v>
      </c>
      <c r="E108" s="3">
        <v>0</v>
      </c>
      <c r="F108" s="3">
        <v>10.27</v>
      </c>
      <c r="G108" s="3">
        <v>10.85</v>
      </c>
      <c r="H108" s="6">
        <v>7.1999999999999995E-2</v>
      </c>
      <c r="M108" s="3" t="s">
        <v>129</v>
      </c>
      <c r="P108" s="3" t="s">
        <v>86</v>
      </c>
      <c r="Q108" s="3" t="s">
        <v>108</v>
      </c>
    </row>
    <row r="109" spans="1:18" x14ac:dyDescent="0.3">
      <c r="A109" s="3" t="s">
        <v>223</v>
      </c>
      <c r="B109" s="3" t="s">
        <v>127</v>
      </c>
      <c r="C109" s="3">
        <v>0</v>
      </c>
      <c r="D109" s="3">
        <v>0</v>
      </c>
      <c r="E109" s="3">
        <v>0</v>
      </c>
      <c r="F109" s="3">
        <v>1.08</v>
      </c>
      <c r="G109" s="3">
        <v>1.08</v>
      </c>
      <c r="M109" s="3" t="s">
        <v>129</v>
      </c>
      <c r="P109" s="3" t="s">
        <v>24</v>
      </c>
      <c r="Q109" s="3" t="s">
        <v>108</v>
      </c>
    </row>
    <row r="110" spans="1:18" x14ac:dyDescent="0.3">
      <c r="A110" s="3" t="s">
        <v>224</v>
      </c>
      <c r="B110" s="3" t="s">
        <v>204</v>
      </c>
      <c r="C110" s="3">
        <v>10.06</v>
      </c>
      <c r="D110" s="3">
        <v>0.48</v>
      </c>
      <c r="E110" s="3">
        <v>13.29</v>
      </c>
      <c r="F110" s="3">
        <v>5.0599999999999996</v>
      </c>
      <c r="G110" s="3">
        <v>28.89</v>
      </c>
      <c r="H110" s="6">
        <v>3.52551915505026E-2</v>
      </c>
      <c r="L110" s="3">
        <v>2021</v>
      </c>
      <c r="M110" s="3" t="s">
        <v>182</v>
      </c>
      <c r="P110" s="3" t="s">
        <v>24</v>
      </c>
      <c r="Q110" s="3" t="s">
        <v>108</v>
      </c>
    </row>
    <row r="111" spans="1:18" x14ac:dyDescent="0.3">
      <c r="A111" s="3" t="s">
        <v>225</v>
      </c>
      <c r="B111" s="3" t="s">
        <v>226</v>
      </c>
      <c r="C111" s="3">
        <v>0.72</v>
      </c>
      <c r="D111" s="3">
        <v>0</v>
      </c>
      <c r="E111" s="3">
        <v>1.02</v>
      </c>
      <c r="F111" s="3">
        <v>0.67</v>
      </c>
      <c r="G111" s="3">
        <v>2.41</v>
      </c>
      <c r="H111" s="6">
        <v>1.8024845742743701E-2</v>
      </c>
      <c r="L111" s="3">
        <v>2021</v>
      </c>
      <c r="M111" s="3" t="s">
        <v>182</v>
      </c>
      <c r="P111" s="3" t="s">
        <v>52</v>
      </c>
      <c r="Q111" s="3" t="s">
        <v>114</v>
      </c>
    </row>
    <row r="112" spans="1:18" x14ac:dyDescent="0.3">
      <c r="A112" s="3" t="s">
        <v>227</v>
      </c>
      <c r="B112" s="3" t="s">
        <v>226</v>
      </c>
      <c r="C112" s="3">
        <v>8.89</v>
      </c>
      <c r="D112" s="3">
        <v>0.25</v>
      </c>
      <c r="E112" s="3">
        <v>4.04</v>
      </c>
      <c r="F112" s="3">
        <v>2.88</v>
      </c>
      <c r="G112" s="3">
        <v>16.05</v>
      </c>
      <c r="H112" s="6">
        <v>3.54945325077205E-2</v>
      </c>
      <c r="L112" s="3">
        <v>2021</v>
      </c>
      <c r="M112" s="3" t="s">
        <v>182</v>
      </c>
      <c r="P112" s="3" t="s">
        <v>24</v>
      </c>
      <c r="Q112" s="3" t="s">
        <v>114</v>
      </c>
    </row>
    <row r="113" spans="1:18" x14ac:dyDescent="0.3">
      <c r="A113" s="3" t="s">
        <v>228</v>
      </c>
      <c r="B113" s="3" t="s">
        <v>226</v>
      </c>
      <c r="C113" s="3">
        <v>3.14</v>
      </c>
      <c r="D113" s="3">
        <v>0.36</v>
      </c>
      <c r="E113" s="3">
        <v>6.26</v>
      </c>
      <c r="F113" s="3">
        <v>2.6</v>
      </c>
      <c r="G113" s="3">
        <v>12.36</v>
      </c>
      <c r="H113" s="6">
        <v>3.9998253068301001E-2</v>
      </c>
      <c r="L113" s="3">
        <v>2021</v>
      </c>
      <c r="M113" s="3" t="s">
        <v>182</v>
      </c>
      <c r="P113" s="3" t="s">
        <v>24</v>
      </c>
      <c r="Q113" s="3" t="s">
        <v>114</v>
      </c>
    </row>
    <row r="114" spans="1:18" x14ac:dyDescent="0.3">
      <c r="A114" s="3" t="s">
        <v>229</v>
      </c>
      <c r="B114" s="3" t="s">
        <v>146</v>
      </c>
      <c r="C114" s="3">
        <v>1.65</v>
      </c>
      <c r="D114" s="3">
        <v>7.0000000000000007E-2</v>
      </c>
      <c r="E114" s="3">
        <v>2.85</v>
      </c>
      <c r="F114" s="3">
        <v>0.27</v>
      </c>
      <c r="G114" s="3">
        <v>4.8499999999999996</v>
      </c>
      <c r="H114" s="6">
        <v>0.16900000000000001</v>
      </c>
      <c r="M114" s="3" t="s">
        <v>182</v>
      </c>
      <c r="P114" s="3" t="s">
        <v>24</v>
      </c>
      <c r="Q114" s="3" t="s">
        <v>108</v>
      </c>
    </row>
    <row r="115" spans="1:18" x14ac:dyDescent="0.3">
      <c r="A115" s="3" t="s">
        <v>230</v>
      </c>
      <c r="B115" s="3" t="s">
        <v>189</v>
      </c>
      <c r="C115" s="3">
        <v>4.01</v>
      </c>
      <c r="D115" s="3">
        <v>0</v>
      </c>
      <c r="E115" s="3">
        <v>14.73</v>
      </c>
      <c r="F115" s="3">
        <v>1.34</v>
      </c>
      <c r="G115" s="3">
        <v>20.079999999999998</v>
      </c>
      <c r="H115" s="6">
        <v>1.7000000000000001E-2</v>
      </c>
      <c r="L115" s="3">
        <v>2020</v>
      </c>
      <c r="M115" s="3" t="s">
        <v>182</v>
      </c>
      <c r="P115" s="3" t="s">
        <v>231</v>
      </c>
      <c r="Q115" s="3" t="s">
        <v>108</v>
      </c>
      <c r="R115" s="3">
        <v>2018</v>
      </c>
    </row>
    <row r="116" spans="1:18" x14ac:dyDescent="0.3">
      <c r="A116" s="3" t="s">
        <v>232</v>
      </c>
      <c r="B116" s="3" t="s">
        <v>233</v>
      </c>
      <c r="C116" s="3">
        <v>0</v>
      </c>
      <c r="D116" s="3">
        <v>0</v>
      </c>
      <c r="E116" s="3">
        <v>0</v>
      </c>
      <c r="F116" s="3">
        <v>0</v>
      </c>
      <c r="G116" s="3">
        <v>2.0699999999999998</v>
      </c>
      <c r="H116" s="6">
        <v>8.5000000000000006E-2</v>
      </c>
      <c r="M116" s="3" t="s">
        <v>182</v>
      </c>
      <c r="P116" s="3" t="s">
        <v>93</v>
      </c>
      <c r="Q116" s="3" t="s">
        <v>108</v>
      </c>
    </row>
    <row r="117" spans="1:18" x14ac:dyDescent="0.3">
      <c r="A117" s="3" t="s">
        <v>234</v>
      </c>
      <c r="B117" s="3" t="s">
        <v>233</v>
      </c>
      <c r="C117" s="3">
        <v>0</v>
      </c>
      <c r="D117" s="3">
        <v>0</v>
      </c>
      <c r="E117" s="3">
        <v>0</v>
      </c>
      <c r="F117" s="3">
        <v>0</v>
      </c>
      <c r="G117" s="3">
        <v>0.95</v>
      </c>
      <c r="H117" s="6">
        <v>7.5999999999999998E-2</v>
      </c>
      <c r="M117" s="3" t="s">
        <v>182</v>
      </c>
      <c r="P117" s="3" t="s">
        <v>93</v>
      </c>
      <c r="Q117" s="3" t="s">
        <v>108</v>
      </c>
    </row>
    <row r="118" spans="1:18" x14ac:dyDescent="0.3">
      <c r="A118" s="3" t="s">
        <v>235</v>
      </c>
      <c r="B118" s="3" t="s">
        <v>236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L118" s="3">
        <v>2022</v>
      </c>
      <c r="M118" s="3" t="s">
        <v>182</v>
      </c>
      <c r="P118" s="3" t="s">
        <v>93</v>
      </c>
      <c r="Q118" s="3" t="s">
        <v>108</v>
      </c>
      <c r="R118" s="3">
        <v>2019</v>
      </c>
    </row>
    <row r="119" spans="1:18" x14ac:dyDescent="0.3">
      <c r="A119" s="3" t="s">
        <v>237</v>
      </c>
      <c r="B119" s="3" t="s">
        <v>238</v>
      </c>
      <c r="C119" s="3">
        <v>0.77</v>
      </c>
      <c r="D119" s="3">
        <v>0</v>
      </c>
      <c r="E119" s="3">
        <v>0.66</v>
      </c>
      <c r="F119" s="3">
        <v>0</v>
      </c>
      <c r="G119" s="3">
        <v>1.43</v>
      </c>
      <c r="H119" s="6">
        <v>0.13300000000000001</v>
      </c>
      <c r="M119" s="3" t="s">
        <v>182</v>
      </c>
      <c r="P119" s="3" t="s">
        <v>24</v>
      </c>
      <c r="Q119" s="3" t="s">
        <v>108</v>
      </c>
    </row>
    <row r="120" spans="1:18" x14ac:dyDescent="0.3">
      <c r="A120" s="3" t="s">
        <v>239</v>
      </c>
      <c r="B120" s="3" t="s">
        <v>240</v>
      </c>
      <c r="C120" s="3">
        <v>8.01</v>
      </c>
      <c r="D120" s="3">
        <v>2.09</v>
      </c>
      <c r="E120" s="3">
        <v>5.13</v>
      </c>
      <c r="F120" s="3">
        <v>4.57</v>
      </c>
      <c r="G120" s="3">
        <v>19.809999999999999</v>
      </c>
      <c r="H120" s="6">
        <v>2.6599999999999999E-2</v>
      </c>
      <c r="I120" s="3">
        <v>2020</v>
      </c>
      <c r="J120" s="3">
        <v>2021</v>
      </c>
      <c r="K120" s="3">
        <v>2023</v>
      </c>
      <c r="M120" s="3" t="s">
        <v>182</v>
      </c>
      <c r="P120" s="3" t="s">
        <v>24</v>
      </c>
      <c r="Q120" s="3" t="s">
        <v>114</v>
      </c>
      <c r="R120" s="3">
        <v>2019</v>
      </c>
    </row>
    <row r="121" spans="1:18" x14ac:dyDescent="0.3">
      <c r="A121" s="3" t="s">
        <v>241</v>
      </c>
      <c r="B121" s="3" t="s">
        <v>242</v>
      </c>
      <c r="C121" s="3">
        <v>1.28</v>
      </c>
      <c r="D121" s="3">
        <v>0</v>
      </c>
      <c r="E121" s="3">
        <v>4.53</v>
      </c>
      <c r="F121" s="3">
        <v>0.3</v>
      </c>
      <c r="G121" s="3">
        <v>6.11</v>
      </c>
      <c r="H121" s="6">
        <v>0.1</v>
      </c>
      <c r="K121" s="3">
        <v>2018</v>
      </c>
      <c r="L121" s="3">
        <v>2020</v>
      </c>
      <c r="M121" s="3" t="s">
        <v>182</v>
      </c>
      <c r="P121" s="3" t="s">
        <v>22</v>
      </c>
      <c r="Q121" s="3" t="s">
        <v>108</v>
      </c>
      <c r="R121" s="3">
        <v>2016</v>
      </c>
    </row>
  </sheetData>
  <sortState xmlns:xlrd2="http://schemas.microsoft.com/office/spreadsheetml/2017/richdata2" ref="A43:R91">
    <sortCondition ref="M43:M91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3FB2D-6799-40C7-8E1F-088E26805D0B}">
  <dimension ref="B2:D29"/>
  <sheetViews>
    <sheetView showGridLines="0" tabSelected="1" workbookViewId="0">
      <selection activeCell="B3" sqref="B3"/>
    </sheetView>
  </sheetViews>
  <sheetFormatPr defaultRowHeight="14.6" x14ac:dyDescent="0.4"/>
  <cols>
    <col min="1" max="1" width="3" customWidth="1"/>
    <col min="2" max="2" width="28.15234375" bestFit="1" customWidth="1"/>
    <col min="3" max="3" width="68.69140625" customWidth="1"/>
    <col min="4" max="4" width="8.69140625" customWidth="1"/>
  </cols>
  <sheetData>
    <row r="2" spans="2:4" x14ac:dyDescent="0.4">
      <c r="B2" s="7" t="s">
        <v>256</v>
      </c>
      <c r="C2" s="7"/>
      <c r="D2" s="7" t="s">
        <v>243</v>
      </c>
    </row>
    <row r="3" spans="2:4" x14ac:dyDescent="0.4">
      <c r="B3" t="s">
        <v>39</v>
      </c>
      <c r="C3" s="8" t="s">
        <v>244</v>
      </c>
      <c r="D3" s="9">
        <f>SUM(Summary!G3:G9)</f>
        <v>98.039999999999992</v>
      </c>
    </row>
    <row r="4" spans="2:4" x14ac:dyDescent="0.4">
      <c r="B4" t="s">
        <v>27</v>
      </c>
      <c r="C4" s="8" t="s">
        <v>245</v>
      </c>
      <c r="D4" s="10">
        <v>276.24034699999999</v>
      </c>
    </row>
    <row r="5" spans="2:4" x14ac:dyDescent="0.4">
      <c r="B5" t="s">
        <v>21</v>
      </c>
      <c r="C5" s="8" t="s">
        <v>246</v>
      </c>
      <c r="D5" s="10">
        <v>467.261661</v>
      </c>
    </row>
    <row r="6" spans="2:4" x14ac:dyDescent="0.4">
      <c r="B6" t="s">
        <v>247</v>
      </c>
      <c r="C6" s="8" t="s">
        <v>248</v>
      </c>
      <c r="D6" s="10">
        <v>147.51499999999999</v>
      </c>
    </row>
    <row r="7" spans="2:4" x14ac:dyDescent="0.4">
      <c r="B7" t="s">
        <v>102</v>
      </c>
      <c r="C7" s="8" t="s">
        <v>249</v>
      </c>
      <c r="D7">
        <f>SUM(Summary!G43:G52)</f>
        <v>125.31</v>
      </c>
    </row>
    <row r="8" spans="2:4" x14ac:dyDescent="0.4">
      <c r="B8" t="s">
        <v>129</v>
      </c>
      <c r="C8" s="8" t="s">
        <v>250</v>
      </c>
      <c r="D8">
        <f>SUM(Summary!G53:G81)</f>
        <v>482.44999999999987</v>
      </c>
    </row>
    <row r="9" spans="2:4" x14ac:dyDescent="0.4">
      <c r="B9" t="s">
        <v>182</v>
      </c>
      <c r="C9" s="8" t="s">
        <v>251</v>
      </c>
      <c r="D9">
        <f>SUM(Summary!G82:G90)</f>
        <v>96.05</v>
      </c>
    </row>
    <row r="11" spans="2:4" x14ac:dyDescent="0.4">
      <c r="B11" s="11" t="s">
        <v>252</v>
      </c>
      <c r="C11" s="12"/>
      <c r="D11" s="13">
        <f>SUM(D3:D10)</f>
        <v>1692.8670079999997</v>
      </c>
    </row>
    <row r="13" spans="2:4" x14ac:dyDescent="0.4">
      <c r="B13" s="14" t="s">
        <v>253</v>
      </c>
      <c r="C13" s="7"/>
      <c r="D13" s="7" t="s">
        <v>243</v>
      </c>
    </row>
    <row r="14" spans="2:4" x14ac:dyDescent="0.4">
      <c r="B14" t="s">
        <v>102</v>
      </c>
      <c r="C14" s="8" t="s">
        <v>249</v>
      </c>
      <c r="D14">
        <f>Summary!G93</f>
        <v>4.75</v>
      </c>
    </row>
    <row r="15" spans="2:4" x14ac:dyDescent="0.4">
      <c r="B15" t="s">
        <v>129</v>
      </c>
      <c r="C15" s="8" t="s">
        <v>250</v>
      </c>
      <c r="D15">
        <f>SUM(Summary!G94:G109)</f>
        <v>147.33000000000001</v>
      </c>
    </row>
    <row r="16" spans="2:4" x14ac:dyDescent="0.4">
      <c r="B16" t="s">
        <v>182</v>
      </c>
      <c r="C16" s="8" t="s">
        <v>251</v>
      </c>
      <c r="D16">
        <f>SUM(Summary!G110:G121)</f>
        <v>115.01</v>
      </c>
    </row>
    <row r="18" spans="2:4" x14ac:dyDescent="0.4">
      <c r="B18" s="12" t="s">
        <v>254</v>
      </c>
      <c r="C18" s="12"/>
      <c r="D18" s="12">
        <f>SUM(D14:D17)</f>
        <v>267.09000000000003</v>
      </c>
    </row>
    <row r="20" spans="2:4" x14ac:dyDescent="0.4">
      <c r="B20" s="12" t="s">
        <v>255</v>
      </c>
      <c r="C20" s="12"/>
      <c r="D20" s="13">
        <f>D11+D18</f>
        <v>1959.9570079999999</v>
      </c>
    </row>
    <row r="29" spans="2:4" x14ac:dyDescent="0.4">
      <c r="D29" s="15"/>
    </row>
  </sheetData>
  <phoneticPr fontId="7" type="noConversion"/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264</Value>
    </TaxCatchAll>
    <Date_x0020_Opened xmlns="b413c3fd-5a3b-4239-b985-69032e371c04">2020-07-29T15:48:59+00:00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Strategy and Heat Networks</TermName>
          <TermId xmlns="http://schemas.microsoft.com/office/infopath/2007/PartnerControls">1ada5423-5267-48bb-b003-7e8164f8f428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CQ7C7EK6CYH2-379359607-51508</_dlc_DocId>
    <_dlc_DocIdUrl xmlns="f5306899-96aa-46e9-8b25-112cc89a50d9">
      <Url>https://beisgov.sharepoint.com/sites/beis2/224/_layouts/15/DocIdRedir.aspx?ID=CQ7C7EK6CYH2-379359607-51508</Url>
      <Description>CQ7C7EK6CYH2-379359607-51508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AAB3F8-9019-4361-A542-00A35D9D9642}">
  <ds:schemaRefs>
    <ds:schemaRef ds:uri="f5306899-96aa-46e9-8b25-112cc89a50d9"/>
    <ds:schemaRef ds:uri="http://schemas.microsoft.com/office/2006/metadata/properties"/>
    <ds:schemaRef ds:uri="http://www.w3.org/XML/1998/namespace"/>
    <ds:schemaRef ds:uri="b413c3fd-5a3b-4239-b985-69032e371c04"/>
    <ds:schemaRef ds:uri="a172083e-e40c-4314-b43a-827352a1ed2c"/>
    <ds:schemaRef ds:uri="http://schemas.microsoft.com/office/2006/documentManagement/types"/>
    <ds:schemaRef ds:uri="a8f60570-4bd3-4f2b-950b-a996de8ab151"/>
    <ds:schemaRef ds:uri="b67a7830-db79-4a49-bf27-2aff92a2201a"/>
    <ds:schemaRef ds:uri="012c7636-236e-42cf-b41f-ea81ebff1fb2"/>
    <ds:schemaRef ds:uri="http://schemas.microsoft.com/office/infopath/2007/PartnerControls"/>
    <ds:schemaRef ds:uri="http://purl.org/dc/elements/1.1/"/>
    <ds:schemaRef ds:uri="c0e5669f-1bcb-499c-94e0-3ccb733d3d13"/>
    <ds:schemaRef ds:uri="f97ee40d-0dc3-4599-855d-9121172e719f"/>
    <ds:schemaRef ds:uri="http://purl.org/dc/terms/"/>
    <ds:schemaRef ds:uri="http://schemas.openxmlformats.org/package/2006/metadata/core-properties"/>
    <ds:schemaRef ds:uri="c963a4c1-1bb4-49f2-a011-9c776a7eed2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7D24EB5-0C5D-4E23-961D-FE6622B5841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9F40084-143F-4CE3-B299-C9A06A9D5028}"/>
</file>

<file path=customXml/itemProps4.xml><?xml version="1.0" encoding="utf-8"?>
<ds:datastoreItem xmlns:ds="http://schemas.openxmlformats.org/officeDocument/2006/customXml" ds:itemID="{8E4B69BC-A254-403F-B7E0-1D627E25E4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Sunner, Charanjit (BEIS)</dc:creator>
  <cp:keywords/>
  <dc:description/>
  <cp:lastModifiedBy>Gibson, Rachel (BEIS)</cp:lastModifiedBy>
  <cp:revision/>
  <dcterms:created xsi:type="dcterms:W3CDTF">2020-07-28T09:23:45Z</dcterms:created>
  <dcterms:modified xsi:type="dcterms:W3CDTF">2020-08-27T20:44:11Z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0x0101006C124F8BC4A6A440A0A87443FC9BD6EE</vt:lpwstr>
  </property>
  <property fmtid="{D5CDD505-2E9C-101B-9397-08002B2CF9AE}" pid="3" name="MSIP_Label_ba62f585-b40f-4ab9-bafe-39150f03d124_Enabled">
    <vt:lpwstr>true</vt:lpwstr>
  </property>
  <property fmtid="{D5CDD505-2E9C-101B-9397-08002B2CF9AE}" pid="4" name="MSIP_Label_ba62f585-b40f-4ab9-bafe-39150f03d124_SetDate">
    <vt:lpwstr>2020-07-28T10:02:56Z</vt:lpwstr>
  </property>
  <property fmtid="{D5CDD505-2E9C-101B-9397-08002B2CF9AE}" pid="5" name="MSIP_Label_ba62f585-b40f-4ab9-bafe-39150f03d124_Method">
    <vt:lpwstr>Standard</vt:lpwstr>
  </property>
  <property fmtid="{D5CDD505-2E9C-101B-9397-08002B2CF9AE}" pid="6" name="MSIP_Label_ba62f585-b40f-4ab9-bafe-39150f03d124_Name">
    <vt:lpwstr>OFFICIAL</vt:lpwstr>
  </property>
  <property fmtid="{D5CDD505-2E9C-101B-9397-08002B2CF9AE}" pid="7" name="MSIP_Label_ba62f585-b40f-4ab9-bafe-39150f03d124_SiteId">
    <vt:lpwstr>cbac7005-02c1-43eb-b497-e6492d1b2dd8</vt:lpwstr>
  </property>
  <property fmtid="{D5CDD505-2E9C-101B-9397-08002B2CF9AE}" pid="8" name="MSIP_Label_ba62f585-b40f-4ab9-bafe-39150f03d124_ActionId">
    <vt:lpwstr>1ef66e6f-b3fe-44c7-9ac2-000062992106</vt:lpwstr>
  </property>
  <property fmtid="{D5CDD505-2E9C-101B-9397-08002B2CF9AE}" pid="9" name="MSIP_Label_ba62f585-b40f-4ab9-bafe-39150f03d124_ContentBits">
    <vt:lpwstr>0</vt:lpwstr>
  </property>
  <property fmtid="{D5CDD505-2E9C-101B-9397-08002B2CF9AE}" pid="10" name="_dlc_DocIdItemGuid">
    <vt:lpwstr>600d776a-d7e4-4610-9a74-db7f0e1253ae</vt:lpwstr>
  </property>
  <property fmtid="{D5CDD505-2E9C-101B-9397-08002B2CF9AE}" pid="11" name="Business Unit">
    <vt:lpwstr>264;#Heat Strategy and Heat Networks|1ada5423-5267-48bb-b003-7e8164f8f428</vt:lpwstr>
  </property>
</Properties>
</file>