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nerC\Desktop\Import\"/>
    </mc:Choice>
  </mc:AlternateContent>
  <xr:revisionPtr revIDLastSave="0" documentId="8_{BB9FA3A3-C372-4883-BEB9-05200AA1C265}" xr6:coauthVersionLast="47" xr6:coauthVersionMax="47" xr10:uidLastSave="{00000000-0000-0000-0000-000000000000}"/>
  <bookViews>
    <workbookView xWindow="-90" yWindow="-90" windowWidth="19380" windowHeight="9765" activeTab="1" xr2:uid="{5A50247A-F202-4EB1-9BE3-11D3B61569DE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D6" i="3"/>
  <c r="D5" i="3"/>
  <c r="D14" i="3"/>
  <c r="D13" i="3"/>
  <c r="D12" i="3"/>
  <c r="D3" i="3"/>
  <c r="D16" i="3" l="1"/>
  <c r="D9" i="3"/>
  <c r="D18" i="3" l="1"/>
</calcChain>
</file>

<file path=xl/sharedStrings.xml><?xml version="1.0" encoding="utf-8"?>
<sst xmlns="http://schemas.openxmlformats.org/spreadsheetml/2006/main" count="647" uniqueCount="284">
  <si>
    <t>Opportunity Name</t>
  </si>
  <si>
    <t>Organisation Name</t>
  </si>
  <si>
    <t>Total EC Cost (£)(Full)</t>
  </si>
  <si>
    <t>Total Distribution Capex Cost (£)(Full)</t>
  </si>
  <si>
    <t>Total Other Capex £</t>
  </si>
  <si>
    <t>Total Capex Cost (£)(Full)</t>
  </si>
  <si>
    <t>Project IRR (Full)</t>
  </si>
  <si>
    <t>Heat on Date (Initial)</t>
  </si>
  <si>
    <t>Heat on Date (Full)</t>
  </si>
  <si>
    <t>Stage</t>
  </si>
  <si>
    <t>Email</t>
  </si>
  <si>
    <t>Technology</t>
  </si>
  <si>
    <t>Status</t>
  </si>
  <si>
    <t>Current Completion Date</t>
  </si>
  <si>
    <t>Cost of private wire (£)(Full)</t>
  </si>
  <si>
    <t>FID (initial)</t>
  </si>
  <si>
    <t>Construction start (initial)</t>
  </si>
  <si>
    <t>Ebbw Vale (Rassau)_FES</t>
  </si>
  <si>
    <t>Blaenau Gwent County Borough Council</t>
  </si>
  <si>
    <t>Feasibility</t>
  </si>
  <si>
    <t>CHP – Gas</t>
  </si>
  <si>
    <t>Not Stated</t>
  </si>
  <si>
    <t>The Works_FES</t>
  </si>
  <si>
    <t>Boiler - Biomass</t>
  </si>
  <si>
    <t>Castle Lane East Network_FES</t>
  </si>
  <si>
    <t>Bournemouth Borough Council</t>
  </si>
  <si>
    <t>Boiler - EfW</t>
  </si>
  <si>
    <t>City Centre Phase 2_FES</t>
  </si>
  <si>
    <t>Bristol City Council</t>
  </si>
  <si>
    <t>Helen Jackson</t>
  </si>
  <si>
    <t>h.jackson@bristol.gov.uk</t>
  </si>
  <si>
    <t xml:space="preserve">Water source heat pumps </t>
  </si>
  <si>
    <t>Yes</t>
  </si>
  <si>
    <t>Halifax Town Centre_FES</t>
  </si>
  <si>
    <t>Calderdale Metropolitan Borough Council</t>
  </si>
  <si>
    <t>Aberystwyth_MAP</t>
  </si>
  <si>
    <t>Ceredigion County Council</t>
  </si>
  <si>
    <t>Heat mapping and masterplanning</t>
  </si>
  <si>
    <t>Tregaron_MAP</t>
  </si>
  <si>
    <t>North Cheshire Garden Village_FES</t>
  </si>
  <si>
    <t>Cheshire East Council</t>
  </si>
  <si>
    <t>Ground source heat pump</t>
  </si>
  <si>
    <t>Alderley Park_DPD</t>
  </si>
  <si>
    <t>Dan Griffiths</t>
  </si>
  <si>
    <t>Dan.Griffiths@cheshireeast.gov.uk</t>
  </si>
  <si>
    <t>Crewe Town Centre_DPD</t>
  </si>
  <si>
    <t>Church Street_COM</t>
  </si>
  <si>
    <t>City of Westminster</t>
  </si>
  <si>
    <t>Commercialisation</t>
  </si>
  <si>
    <t>Whitehaven Westlakes Science Park_FES</t>
  </si>
  <si>
    <t>Copeland Borough Council</t>
  </si>
  <si>
    <t>Whitehaven Minewater Heat Kells Lane_FES</t>
  </si>
  <si>
    <t>Mine Water Heat Recovery</t>
  </si>
  <si>
    <t>Manor Royal _ Industrial and business area_MAP</t>
  </si>
  <si>
    <t>Crawley Borough Council</t>
  </si>
  <si>
    <t>No</t>
  </si>
  <si>
    <t>Manor Royal_Fleming Way and Manor Royal Road_MAP</t>
  </si>
  <si>
    <t>Town Centre Heat Network_DPD</t>
  </si>
  <si>
    <t>Clay Cross_MAP</t>
  </si>
  <si>
    <t>Derbyshire county</t>
  </si>
  <si>
    <t>Denise Ludlam</t>
  </si>
  <si>
    <t>Denise.Ludlam@derbyshire.gov.uk</t>
  </si>
  <si>
    <t>CHP – EfW</t>
  </si>
  <si>
    <t>South West Exeter</t>
  </si>
  <si>
    <t>Devon County Council</t>
  </si>
  <si>
    <t>Durham University_FES</t>
  </si>
  <si>
    <t>Durham County Council</t>
  </si>
  <si>
    <t>Durham Town Centre_FES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</si>
  <si>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</si>
  <si>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</si>
  <si>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</si>
  <si>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</si>
  <si>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</si>
  <si>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</si>
  <si>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</si>
  <si>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London Borough of Haringey</t>
  </si>
  <si>
    <t>Wood Green_FES</t>
  </si>
  <si>
    <t>North Lewisham Heat Network_FES</t>
  </si>
  <si>
    <t>London Borough of Lewisham</t>
  </si>
  <si>
    <t>Civic Quarter District Energy Scheme_FES</t>
  </si>
  <si>
    <t>Newcastle-upon-Tyne City Council</t>
  </si>
  <si>
    <t>GIFHE(peak)_FES</t>
  </si>
  <si>
    <t>North East Lincolnshire Council</t>
  </si>
  <si>
    <t>Corby Town Centre_MAP</t>
  </si>
  <si>
    <t>North Northamptonshire Council</t>
  </si>
  <si>
    <t>Oldham_Ambient Loop_MWSHP_ASHP_Scenario 5A_FES</t>
  </si>
  <si>
    <t>Oldham Metropolitan Borough Council</t>
  </si>
  <si>
    <t>Andrew Hunt</t>
  </si>
  <si>
    <t>andrew.hunt@oldham.gov.uk</t>
  </si>
  <si>
    <t>Oldham_MWSHP Town Centre_Scenariro 1A_FES</t>
  </si>
  <si>
    <t>Plymouth Southern City Centre District Energy Scheme</t>
  </si>
  <si>
    <t>Plymouth City Council</t>
  </si>
  <si>
    <t>Royal Borough of Kensington and Chelsea</t>
  </si>
  <si>
    <t>Airsource heat pump</t>
  </si>
  <si>
    <t>Smethwick_DPD</t>
  </si>
  <si>
    <t>Sandwell Metropolitan Borough Council</t>
  </si>
  <si>
    <t>Mark Taylor</t>
  </si>
  <si>
    <t>mark_taylor@sandwell.gov.uk</t>
  </si>
  <si>
    <t>UNKNOWN</t>
  </si>
  <si>
    <t>West Bromwich_FES</t>
  </si>
  <si>
    <t>Waste heat – Other (without heat pump)</t>
  </si>
  <si>
    <t>Solihull Town Centre_FES</t>
  </si>
  <si>
    <t>Solihull Metropolitan Borough Council</t>
  </si>
  <si>
    <t>Lisa Whitton</t>
  </si>
  <si>
    <t>lisa.whitton@solihull.gov.uk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</si>
  <si>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</si>
  <si>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</si>
  <si>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</si>
  <si>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</si>
  <si>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</si>
  <si>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</si>
  <si>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</si>
  <si>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</si>
  <si>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</si>
  <si>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</si>
  <si>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</si>
  <si>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</si>
  <si>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</si>
  <si>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</si>
  <si>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Wigan Town Centre_FES</t>
  </si>
  <si>
    <t>Wigan Metropolitan Borough Council</t>
  </si>
  <si>
    <t>Alternative heat sources_DPD</t>
  </si>
  <si>
    <t>Adur District Council</t>
  </si>
  <si>
    <t>Chris Jones</t>
  </si>
  <si>
    <t>chris.jones@adur-worthing.gov.uk</t>
  </si>
  <si>
    <t>Town Centre Hub_DPD</t>
  </si>
  <si>
    <t>Allerdale Borough Council</t>
  </si>
  <si>
    <t>Lillyhall Hub_FES</t>
  </si>
  <si>
    <t>Barnsley Town Centre Civic Quarter</t>
  </si>
  <si>
    <t>Barnsley Metropolitan Borough Council</t>
  </si>
  <si>
    <t>Barnsley Civic Quarter_FES</t>
  </si>
  <si>
    <t>Basingstoke_FES</t>
  </si>
  <si>
    <t>Basingstoke and Deane Borough Council</t>
  </si>
  <si>
    <t>Rookery South - Scenario 2_FES</t>
  </si>
  <si>
    <t xml:space="preserve">Bedford Council </t>
  </si>
  <si>
    <t>Rookery South - Scenario 1_FES</t>
  </si>
  <si>
    <t>Rookery South - Scenario 3_FES</t>
  </si>
  <si>
    <t>IcknieldSohoLoop&amp;SmethwickGas CHP/WSHP_MAP</t>
  </si>
  <si>
    <t>Birmingham City Council</t>
  </si>
  <si>
    <t>Langley &amp; Peddimore_FES</t>
  </si>
  <si>
    <t>Blackburn Town Centre_MAP</t>
  </si>
  <si>
    <t>Blackburn with Darwen Borough Council</t>
  </si>
  <si>
    <t>Daisyfield_MAP</t>
  </si>
  <si>
    <t>Shadsworth Industrial Estate_MAP</t>
  </si>
  <si>
    <t>Bradford Civic Quarter_FES</t>
  </si>
  <si>
    <t>Bradford Metropolitan District Council</t>
  </si>
  <si>
    <t>Bury Town Cenre_FES</t>
  </si>
  <si>
    <t>Bury Metropolitan Borough Council</t>
  </si>
  <si>
    <t>Chris Horth</t>
  </si>
  <si>
    <t>c.horth@bury.gov.uk</t>
  </si>
  <si>
    <t>South Halifax</t>
  </si>
  <si>
    <t>Cherwell - Bicester EcoTown_FES</t>
  </si>
  <si>
    <t>Cherwell District Council</t>
  </si>
  <si>
    <t>Chesterfield_MAP</t>
  </si>
  <si>
    <t>Matlock_MAP</t>
  </si>
  <si>
    <t>Waste heat – Industrial (without heat pump)</t>
  </si>
  <si>
    <t>Exeter City Centre_DPD</t>
  </si>
  <si>
    <t>Flint Town_MAP</t>
  </si>
  <si>
    <t>Flintshire County Council</t>
  </si>
  <si>
    <t>Northop Road_MAP</t>
  </si>
  <si>
    <t>Nicholson Road_MAP</t>
  </si>
  <si>
    <t>Isle of Wight Council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</si>
  <si>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</si>
  <si>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</si>
  <si>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</si>
  <si>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</si>
  <si>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</si>
  <si>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</si>
  <si>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North Peckham_MAP</t>
  </si>
  <si>
    <t>London Borough of Southwark</t>
  </si>
  <si>
    <t>Manchester Science Park_FES</t>
  </si>
  <si>
    <t>Manchester City Council</t>
  </si>
  <si>
    <t>Killingworth Moor_MAP</t>
  </si>
  <si>
    <t>North Tyneside Metropolitan Borough Council</t>
  </si>
  <si>
    <t>Northallerton town centre_MAP</t>
  </si>
  <si>
    <t>North Yorkshire County Council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</si>
  <si>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</si>
  <si>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</si>
  <si>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</si>
  <si>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</si>
  <si>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</si>
  <si>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</si>
  <si>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</si>
  <si>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</si>
  <si>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</si>
  <si>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Central Redcar_FES</t>
  </si>
  <si>
    <t>South Bank_FES</t>
  </si>
  <si>
    <t>CHP – Biogas</t>
  </si>
  <si>
    <t>Castleford C6 Development_MAP</t>
  </si>
  <si>
    <t>Wakefield Metropolitan District Council</t>
  </si>
  <si>
    <t>HNDU</t>
  </si>
  <si>
    <t>NOT ACTIVELY PURSUED</t>
  </si>
  <si>
    <t>HNIP</t>
  </si>
  <si>
    <t>UNDER CONSTRUCTION</t>
  </si>
  <si>
    <t>Bolton Town Centre Heat network</t>
  </si>
  <si>
    <t>The Borough Council of Bolton</t>
  </si>
  <si>
    <t>Bridgend Town Heat Network</t>
  </si>
  <si>
    <t>Bridgend County Borough Council</t>
  </si>
  <si>
    <t>Old Market Network</t>
  </si>
  <si>
    <t>Redcliffe Heat Network</t>
  </si>
  <si>
    <t>Temple</t>
  </si>
  <si>
    <t>Bedminster</t>
  </si>
  <si>
    <t>Swaffham Prior Community Heat Network</t>
  </si>
  <si>
    <t>Cambridgeshire County Council</t>
  </si>
  <si>
    <t>Cardiff</t>
  </si>
  <si>
    <t>County Council of the City and County of Cardiff</t>
  </si>
  <si>
    <t>Bloomsbury Heat and Power Consortium II Upgrade</t>
  </si>
  <si>
    <t>Bloomsbury Heat and Power Consortium II</t>
  </si>
  <si>
    <t>South Seaham Garden Village Heat Network</t>
  </si>
  <si>
    <t>Cranbrook Expansion</t>
  </si>
  <si>
    <t>East Devon District Council</t>
  </si>
  <si>
    <t>Beverley Heat Network</t>
  </si>
  <si>
    <t>East Riding of Yorkshire</t>
  </si>
  <si>
    <t>Goole</t>
  </si>
  <si>
    <t>Birtley and Kibblesworth Minewater District Energy Scheme</t>
  </si>
  <si>
    <t>Gateshead Metropolitan Borough Council</t>
  </si>
  <si>
    <t>Gateshead District Energy Scheme - East Extension</t>
  </si>
  <si>
    <t>Gateshead Council</t>
  </si>
  <si>
    <t>Chopwell Village DHN</t>
  </si>
  <si>
    <t>Amey Heat IOW</t>
  </si>
  <si>
    <t>Amey Ventures Management Services Limited</t>
  </si>
  <si>
    <t>Maidstone Heat Energy Networks</t>
  </si>
  <si>
    <t>Kent County Council</t>
  </si>
  <si>
    <t>Leeds PIPES Phase 3 Extension</t>
  </si>
  <si>
    <t>Leeds City Council</t>
  </si>
  <si>
    <t>Leeds PIPES - City Centre (Phase 2)</t>
  </si>
  <si>
    <t>Central Cluster extension and heat pump</t>
  </si>
  <si>
    <t>Peel NRE Developments Ltd</t>
  </si>
  <si>
    <t>Liverpool Waters District Heat Network - Phase 1B Road Crossings</t>
  </si>
  <si>
    <t>Barking Town Centre District Energy Scheme</t>
  </si>
  <si>
    <t>London Borough of Barking and Dagenham</t>
  </si>
  <si>
    <t>Riverside Heat Network</t>
  </si>
  <si>
    <t>Riverside Resource Recovery Limited / Vattenfall Heat UK Limited or an entitiy over which those party(ies) have control</t>
  </si>
  <si>
    <t>North and west strategic extensions to Meridian Water Heat Network</t>
  </si>
  <si>
    <t>London Borough of Enfield (C/O Energetik)</t>
  </si>
  <si>
    <t>Meridian Water Heat Network</t>
  </si>
  <si>
    <t>London Borough of Enfield</t>
  </si>
  <si>
    <t>Tottenham Hale and Broadwater Farm District Heating Network</t>
  </si>
  <si>
    <t>Wood Green District Heating Network</t>
  </si>
  <si>
    <t>Islington Northampton Square 5th generation heat network</t>
  </si>
  <si>
    <t>London Borough of Islington</t>
  </si>
  <si>
    <t>Islington York Road 5th Generation Heat Network</t>
  </si>
  <si>
    <t>SELCHP Phase 2</t>
  </si>
  <si>
    <t>Veolia ES (UK) Limited</t>
  </si>
  <si>
    <t>SELCHP Southwark : LBS2.0 DHN Expansion Scheme</t>
  </si>
  <si>
    <t>Veolia ES Southwark Limited</t>
  </si>
  <si>
    <t xml:space="preserve">Manchester OPEN </t>
  </si>
  <si>
    <t>MEPL</t>
  </si>
  <si>
    <t>Regenerate Newcastle - Civic Quarter</t>
  </si>
  <si>
    <t>Newcastle City Council</t>
  </si>
  <si>
    <t>Newcastle University Merz Court Energy Centre</t>
  </si>
  <si>
    <t>Newcastle University</t>
  </si>
  <si>
    <t>Regenerate Newcaste - Helix DEN Extension</t>
  </si>
  <si>
    <t>Nottingdale Heat Network</t>
  </si>
  <si>
    <t>Kington District Heating network</t>
  </si>
  <si>
    <t>Kingston Council</t>
  </si>
  <si>
    <t>Solihull Town Centre</t>
  </si>
  <si>
    <t>Solihull Metropolitan County Council</t>
  </si>
  <si>
    <t>Sunderland City Centre</t>
  </si>
  <si>
    <t>Sunderland City Council</t>
  </si>
  <si>
    <t>Mersey Heat at Wirral Waters</t>
  </si>
  <si>
    <t xml:space="preserve">Peel NRE Developments Ltd </t>
  </si>
  <si>
    <t>Woking Heat Network</t>
  </si>
  <si>
    <t>Thameswey Energy Limited</t>
  </si>
  <si>
    <t>Worthing Civic Centre</t>
  </si>
  <si>
    <t>Worthing City Council</t>
  </si>
  <si>
    <t>Commercialisation&amp;Construction</t>
  </si>
  <si>
    <t>Construction</t>
  </si>
  <si>
    <t>Boiler - Gas</t>
  </si>
  <si>
    <t>HEAT NETWORKS PIPELINE: 2020 Q2</t>
  </si>
  <si>
    <t>£m</t>
  </si>
  <si>
    <t>HNIP + HNDU under construction</t>
  </si>
  <si>
    <t>HNIP forecast capex where commercialisation &amp; construction funding applied for</t>
  </si>
  <si>
    <t>Commercialisation / DPD</t>
  </si>
  <si>
    <t>HNDU Commercialisation (in progress) / DPD (complete)</t>
  </si>
  <si>
    <t>HNDU Feasibility (complete)</t>
  </si>
  <si>
    <t>HNDU Heat mapping and masterplanning (complete)</t>
  </si>
  <si>
    <t>Total Capex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</si>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</sst>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0" fillId="0" borderId="0" xfId="0" applyFill="1"/>
    <xf numFmtId="0" fontId="1" fillId="3" borderId="0" xfId="0" applyFont="1" applyFill="1"/>
    <xf numFmtId="0" fontId="2" fillId="0" borderId="0" xfId="0" applyFont="1"/>
    <xf numFmtId="0" fontId="0" fillId="0" borderId="0" xfId="0" applyAlignment="1">
      <alignment vertical="center"/>
    </xf>
    <xf numFmtId="2" fontId="0" fillId="0" borderId="0" xfId="0" applyNumberFormat="1"/>
    <xf numFmtId="2" fontId="0" fillId="4" borderId="1" xfId="0" applyNumberFormat="1" applyFill="1" applyBorder="1"/>
    <xf numFmtId="0" fontId="4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5" fillId="2" borderId="0" xfId="0" applyFont="1" applyFill="1"/>
    <xf numFmtId="4" fontId="0" fillId="0" borderId="0" xfId="0" applyNumberFormat="1"/>
    <xf numFmtId="0" fontId="6" fillId="0" borderId="0" xfId="0" applyFont="1" applyFill="1"/>
    <xf numFmtId="0" fontId="6" fillId="0" borderId="0" xfId="0" applyFont="1"/>
    <xf numFmtId="10" fontId="1" fillId="2" borderId="0" xfId="1" applyNumberFormat="1" applyFont="1" applyFill="1"/>
    <xf numFmtId="10" fontId="1" fillId="0" borderId="0" xfId="1" applyNumberFormat="1" applyFont="1" applyFill="1"/>
    <xf numFmtId="10" fontId="6" fillId="0" borderId="0" xfId="1" applyNumberFormat="1" applyFont="1"/>
    <xf numFmtId="10" fontId="2" fillId="0" borderId="0" xfId="1" applyNumberFormat="1" applyFont="1"/>
    <xf numFmtId="10" fontId="6" fillId="0" borderId="0" xfId="1" applyNumberFormat="1" applyFont="1" applyFill="1"/>
    <xf numFmtId="10" fontId="0" fillId="0" borderId="0" xfId="1" applyNumberFormat="1" applyFont="1"/>
    <xf numFmtId="2" fontId="6" fillId="0" borderId="0" xfId="0" applyNumberFormat="1" applyFont="1"/>
    <xf numFmtId="2" fontId="2" fillId="0" borderId="0" xfId="0" applyNumberFormat="1" applyFont="1"/>
    <xf numFmtId="2" fontId="6" fillId="0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2021 Q2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7125-4128-B526-B110DBBA1DEB}"/>
              </c:ext>
            </c:extLst>
          </c:dPt>
          <c:dPt>
            <c:idx val="1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7125-4128-B526-B110DBBA1DEB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125-4128-B526-B110DBBA1DE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125-4128-B526-B110DBBA1DE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125-4128-B526-B110DBBA1DEB}"/>
              </c:ext>
            </c:extLst>
          </c:dPt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7125-4128-B526-B110DBBA1DEB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7125-4128-B526-B110DBBA1D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Graph!$C$3:$C$7</c:f>
              <c:strCache>
                <c:ptCount val="5"/>
                <c:pt idx="0">
                  <c:v>HNIP + HNDU under construction</c:v>
                </c:pt>
                <c:pt idx="1">
                  <c:v>HNIP forecast capex where commercialisation &amp; construction funding applied for</c:v>
                </c:pt>
                <c:pt idx="2">
                  <c:v>HNDU Commercialisation (in progress) / DPD (complete)</c:v>
                </c:pt>
                <c:pt idx="3">
                  <c:v>HNDU Feasibility (complete)</c:v>
                </c:pt>
                <c:pt idx="4">
                  <c:v>HNDU Heat mapping and masterplanning (complete)</c:v>
                </c:pt>
              </c:strCache>
            </c:strRef>
          </c:cat>
          <c:val>
            <c:numRef>
              <c:f>Graph!$D$3:$D$7</c:f>
              <c:numCache>
                <c:formatCode>0.00</c:formatCode>
                <c:ptCount val="5"/>
                <c:pt idx="0">
                  <c:v>229.76970599999999</c:v>
                </c:pt>
                <c:pt idx="1">
                  <c:v>648.65063499999997</c:v>
                </c:pt>
                <c:pt idx="2" formatCode="General">
                  <c:v>95.76</c:v>
                </c:pt>
                <c:pt idx="3" formatCode="General">
                  <c:v>302.78999999999996</c:v>
                </c:pt>
                <c:pt idx="4" formatCode="General">
                  <c:v>62.099999999999994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25-4128-B526-B110DBBA1DE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6F9FF28-CCB9-4819-91F6-91920502DA54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75D30092-85B1-4D10-9AE5-17503D72A2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16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87E308-BEC9-440A-8DA5-BAAD7352E3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67DF9-5BA5-40E2-9F7B-EF444DFCE811}">
  <dimension ref="A1"/>
  <sheetViews>
    <sheetView showGridLines="0" workbookViewId="0">
      <selection activeCell="N4" sqref="N4"/>
    </sheetView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755E-32AA-4D8E-9BA9-13D4C6DA143E}">
  <dimension ref="A1:R133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0" sqref="E10"/>
    </sheetView>
  </sheetViews>
  <sheetFormatPr defaultRowHeight="14.75" x14ac:dyDescent="0.75"/>
  <cols>
    <col min="1" max="1" width="47.2265625" bestFit="1" customWidth="1"/>
    <col min="2" max="2" width="38.40625" bestFit="1" customWidth="1"/>
    <col min="8" max="8" width="8.7265625" style="21"/>
    <col min="13" max="13" width="30.453125" bestFit="1" customWidth="1"/>
    <col min="14" max="14" width="13.40625" bestFit="1" customWidth="1"/>
    <col min="15" max="15" width="31.1328125" bestFit="1" customWidth="1"/>
  </cols>
  <sheetData>
    <row r="1" spans="1:18" x14ac:dyDescent="0.75">
      <c r="A1" s="1" t="s">
        <v>0</v>
      </c>
      <c r="B1" s="1" t="s">
        <v>1</v>
      </c>
      <c r="C1" s="1" t="s">
        <v>2</v>
      </c>
      <c r="D1" s="1" t="s">
        <v>14</v>
      </c>
      <c r="E1" s="1" t="s">
        <v>3</v>
      </c>
      <c r="F1" s="1" t="s">
        <v>4</v>
      </c>
      <c r="G1" s="1" t="s">
        <v>5</v>
      </c>
      <c r="H1" s="16" t="s">
        <v>6</v>
      </c>
      <c r="I1" s="1" t="s">
        <v>15</v>
      </c>
      <c r="J1" s="1" t="s">
        <v>16</v>
      </c>
      <c r="K1" s="1" t="s">
        <v>7</v>
      </c>
      <c r="L1" s="1" t="s">
        <v>8</v>
      </c>
      <c r="M1" s="1" t="s">
        <v>9</v>
      </c>
      <c r="N1" s="1" t="s">
        <v>283</v>
      </c>
      <c r="O1" s="1" t="s">
        <v>10</v>
      </c>
      <c r="P1" s="1" t="s">
        <v>11</v>
      </c>
      <c r="Q1" s="1" t="s">
        <v>12</v>
      </c>
      <c r="R1" s="1" t="s">
        <v>13</v>
      </c>
    </row>
    <row r="2" spans="1:18" s="3" customFormat="1" x14ac:dyDescent="0.75">
      <c r="A2" s="4" t="s">
        <v>193</v>
      </c>
      <c r="B2" s="4"/>
      <c r="C2" s="2"/>
      <c r="D2" s="2"/>
      <c r="E2" s="2"/>
      <c r="F2" s="2"/>
      <c r="G2" s="2"/>
      <c r="H2" s="17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3" customFormat="1" x14ac:dyDescent="0.75">
      <c r="A3" s="14" t="s">
        <v>196</v>
      </c>
      <c r="B3" s="14" t="s">
        <v>197</v>
      </c>
      <c r="C3" s="14"/>
      <c r="D3" s="14"/>
      <c r="E3" s="14"/>
      <c r="F3" s="14"/>
      <c r="G3" s="22">
        <v>4.2</v>
      </c>
      <c r="H3" s="18">
        <v>2.5999999999999999E-2</v>
      </c>
      <c r="I3" s="15">
        <v>2020</v>
      </c>
      <c r="J3" s="15">
        <v>2020</v>
      </c>
      <c r="K3" s="15">
        <v>2021</v>
      </c>
      <c r="L3" s="15"/>
      <c r="M3" s="5" t="s">
        <v>266</v>
      </c>
      <c r="N3" s="5"/>
      <c r="O3" s="5"/>
      <c r="P3" s="5" t="s">
        <v>20</v>
      </c>
      <c r="Q3" s="2"/>
      <c r="R3" s="2"/>
    </row>
    <row r="4" spans="1:18" s="3" customFormat="1" x14ac:dyDescent="0.75">
      <c r="A4" s="14" t="s">
        <v>199</v>
      </c>
      <c r="B4" s="14" t="s">
        <v>28</v>
      </c>
      <c r="C4" s="14"/>
      <c r="D4" s="14"/>
      <c r="E4" s="14"/>
      <c r="F4" s="14"/>
      <c r="G4" s="22">
        <v>8.0609999999999999</v>
      </c>
      <c r="H4" s="18">
        <v>4.8000000000000001E-2</v>
      </c>
      <c r="I4" s="15">
        <v>2020</v>
      </c>
      <c r="J4" s="15">
        <v>2020</v>
      </c>
      <c r="K4" s="15">
        <v>2020</v>
      </c>
      <c r="L4" s="15"/>
      <c r="M4" s="5" t="s">
        <v>266</v>
      </c>
      <c r="N4" s="5"/>
      <c r="O4" s="5"/>
      <c r="P4" s="5" t="s">
        <v>20</v>
      </c>
      <c r="Q4" s="2"/>
      <c r="R4" s="2"/>
    </row>
    <row r="5" spans="1:18" s="3" customFormat="1" x14ac:dyDescent="0.75">
      <c r="A5" s="14" t="s">
        <v>198</v>
      </c>
      <c r="B5" s="14" t="s">
        <v>28</v>
      </c>
      <c r="C5" s="14"/>
      <c r="D5" s="14"/>
      <c r="E5" s="14"/>
      <c r="F5" s="14"/>
      <c r="G5" s="22">
        <v>18.152999999999999</v>
      </c>
      <c r="H5" s="18">
        <v>1.2999999999999999E-2</v>
      </c>
      <c r="I5" s="15">
        <v>2020</v>
      </c>
      <c r="J5" s="15">
        <v>2020</v>
      </c>
      <c r="K5" s="15">
        <v>2020</v>
      </c>
      <c r="L5" s="15"/>
      <c r="M5" s="5" t="s">
        <v>266</v>
      </c>
      <c r="N5" s="5"/>
      <c r="O5" s="5"/>
      <c r="P5" s="5" t="s">
        <v>31</v>
      </c>
      <c r="Q5" s="2"/>
      <c r="R5" s="2"/>
    </row>
    <row r="6" spans="1:18" s="3" customFormat="1" x14ac:dyDescent="0.75">
      <c r="A6" s="14" t="s">
        <v>202</v>
      </c>
      <c r="B6" s="14" t="s">
        <v>203</v>
      </c>
      <c r="C6" s="14"/>
      <c r="D6" s="14"/>
      <c r="E6" s="14"/>
      <c r="F6" s="14"/>
      <c r="G6" s="23">
        <v>12.17</v>
      </c>
      <c r="H6" s="19">
        <v>1.1999999999999999E-3</v>
      </c>
      <c r="I6" s="5">
        <v>2021</v>
      </c>
      <c r="J6" s="5">
        <v>2022</v>
      </c>
      <c r="K6" s="5">
        <v>2022</v>
      </c>
      <c r="L6" s="5"/>
      <c r="M6" s="5" t="s">
        <v>266</v>
      </c>
      <c r="N6" s="5"/>
      <c r="O6" s="5"/>
      <c r="P6" s="5" t="s">
        <v>41</v>
      </c>
      <c r="Q6" s="2"/>
      <c r="R6" s="2"/>
    </row>
    <row r="7" spans="1:18" s="3" customFormat="1" x14ac:dyDescent="0.75">
      <c r="A7" s="14" t="s">
        <v>204</v>
      </c>
      <c r="B7" s="14" t="s">
        <v>205</v>
      </c>
      <c r="C7" s="14"/>
      <c r="D7" s="14"/>
      <c r="E7" s="14"/>
      <c r="F7" s="14"/>
      <c r="G7" s="23">
        <v>15.632</v>
      </c>
      <c r="H7" s="19">
        <v>2.0000000000000001E-4</v>
      </c>
      <c r="I7" s="5">
        <v>2022</v>
      </c>
      <c r="J7" s="5">
        <v>2024</v>
      </c>
      <c r="K7" s="5">
        <v>2024</v>
      </c>
      <c r="L7" s="5"/>
      <c r="M7" s="5" t="s">
        <v>267</v>
      </c>
      <c r="N7" s="5"/>
      <c r="O7" s="5"/>
      <c r="P7" s="5" t="s">
        <v>62</v>
      </c>
      <c r="Q7" s="2"/>
      <c r="R7" s="2"/>
    </row>
    <row r="8" spans="1:18" s="3" customFormat="1" x14ac:dyDescent="0.75">
      <c r="A8" s="14" t="s">
        <v>216</v>
      </c>
      <c r="B8" s="14" t="s">
        <v>217</v>
      </c>
      <c r="C8" s="14"/>
      <c r="D8" s="14"/>
      <c r="E8" s="14"/>
      <c r="F8" s="14"/>
      <c r="G8" s="23">
        <v>15.6</v>
      </c>
      <c r="H8" s="19">
        <v>8.9999999999999998E-4</v>
      </c>
      <c r="I8" s="5">
        <v>2020</v>
      </c>
      <c r="J8" s="5">
        <v>2021</v>
      </c>
      <c r="K8" s="5">
        <v>2022</v>
      </c>
      <c r="L8" s="5"/>
      <c r="M8" s="5" t="s">
        <v>267</v>
      </c>
      <c r="N8" s="5"/>
      <c r="O8" s="5"/>
      <c r="P8" s="5" t="s">
        <v>52</v>
      </c>
      <c r="Q8" s="2"/>
      <c r="R8" s="2"/>
    </row>
    <row r="9" spans="1:18" s="3" customFormat="1" x14ac:dyDescent="0.75">
      <c r="A9" s="14" t="s">
        <v>225</v>
      </c>
      <c r="B9" s="14" t="s">
        <v>224</v>
      </c>
      <c r="C9" s="14"/>
      <c r="D9" s="14"/>
      <c r="E9" s="14"/>
      <c r="F9" s="14"/>
      <c r="G9" s="23">
        <v>5.3</v>
      </c>
      <c r="H9" s="19">
        <v>1.2E-2</v>
      </c>
      <c r="I9" s="5">
        <v>2019</v>
      </c>
      <c r="J9" s="5">
        <v>2019</v>
      </c>
      <c r="K9" s="5">
        <v>2021</v>
      </c>
      <c r="L9" s="5"/>
      <c r="M9" s="5" t="s">
        <v>267</v>
      </c>
      <c r="N9" s="5"/>
      <c r="O9" s="5"/>
      <c r="P9" s="5" t="s">
        <v>62</v>
      </c>
      <c r="Q9" s="2"/>
      <c r="R9" s="2"/>
    </row>
    <row r="10" spans="1:18" s="3" customFormat="1" x14ac:dyDescent="0.75">
      <c r="A10" s="14" t="s">
        <v>229</v>
      </c>
      <c r="B10" s="14" t="s">
        <v>230</v>
      </c>
      <c r="C10" s="14"/>
      <c r="D10" s="14"/>
      <c r="E10" s="14"/>
      <c r="F10" s="14"/>
      <c r="G10" s="24"/>
      <c r="H10" s="20"/>
      <c r="I10" s="5">
        <v>2020</v>
      </c>
      <c r="J10" s="5">
        <v>2020</v>
      </c>
      <c r="K10" s="5">
        <v>2020</v>
      </c>
      <c r="L10" s="5"/>
      <c r="M10" s="5" t="s">
        <v>267</v>
      </c>
      <c r="N10" s="5"/>
      <c r="O10" s="5"/>
      <c r="P10" s="5" t="s">
        <v>20</v>
      </c>
      <c r="Q10" s="2"/>
      <c r="R10" s="2"/>
    </row>
    <row r="11" spans="1:18" s="3" customFormat="1" x14ac:dyDescent="0.75">
      <c r="A11" s="14" t="s">
        <v>235</v>
      </c>
      <c r="B11" s="14" t="s">
        <v>236</v>
      </c>
      <c r="C11" s="14"/>
      <c r="D11" s="14"/>
      <c r="E11" s="14"/>
      <c r="F11" s="14"/>
      <c r="G11" s="24">
        <v>34.4</v>
      </c>
      <c r="H11" s="20"/>
      <c r="I11" s="5">
        <v>2020</v>
      </c>
      <c r="J11" s="5">
        <v>2020</v>
      </c>
      <c r="K11" s="5">
        <v>2022</v>
      </c>
      <c r="L11" s="5"/>
      <c r="M11" s="5" t="s">
        <v>267</v>
      </c>
      <c r="N11" s="5"/>
      <c r="O11" s="5"/>
      <c r="P11" s="5" t="s">
        <v>62</v>
      </c>
      <c r="Q11" s="2"/>
      <c r="R11" s="2"/>
    </row>
    <row r="12" spans="1:18" s="3" customFormat="1" x14ac:dyDescent="0.75">
      <c r="A12" s="14" t="s">
        <v>246</v>
      </c>
      <c r="B12" s="14" t="s">
        <v>247</v>
      </c>
      <c r="C12" s="14"/>
      <c r="D12" s="14"/>
      <c r="E12" s="14"/>
      <c r="F12" s="14"/>
      <c r="G12" s="24">
        <v>28.369</v>
      </c>
      <c r="H12" s="20"/>
      <c r="I12" s="5">
        <v>2022</v>
      </c>
      <c r="J12" s="5">
        <v>2020</v>
      </c>
      <c r="K12" s="5">
        <v>2021</v>
      </c>
      <c r="L12" s="5"/>
      <c r="M12" s="5" t="s">
        <v>266</v>
      </c>
      <c r="N12" s="5"/>
      <c r="O12" s="5"/>
      <c r="P12" s="5" t="s">
        <v>20</v>
      </c>
      <c r="Q12" s="2"/>
      <c r="R12" s="2"/>
    </row>
    <row r="13" spans="1:18" s="3" customFormat="1" x14ac:dyDescent="0.75">
      <c r="A13" s="14" t="s">
        <v>250</v>
      </c>
      <c r="B13" s="14" t="s">
        <v>251</v>
      </c>
      <c r="C13" s="14"/>
      <c r="D13" s="14"/>
      <c r="E13" s="14"/>
      <c r="F13" s="14"/>
      <c r="G13" s="24">
        <v>6</v>
      </c>
      <c r="H13" s="20"/>
      <c r="I13" s="5">
        <v>2020</v>
      </c>
      <c r="J13" s="5">
        <v>2021</v>
      </c>
      <c r="K13" s="5">
        <v>2021</v>
      </c>
      <c r="L13" s="5"/>
      <c r="M13" s="5" t="s">
        <v>267</v>
      </c>
      <c r="N13" s="5"/>
      <c r="O13" s="5"/>
      <c r="P13" s="5" t="s">
        <v>20</v>
      </c>
      <c r="Q13" s="2"/>
      <c r="R13" s="2"/>
    </row>
    <row r="14" spans="1:18" s="3" customFormat="1" x14ac:dyDescent="0.75">
      <c r="A14" s="14" t="s">
        <v>228</v>
      </c>
      <c r="B14" s="14" t="s">
        <v>227</v>
      </c>
      <c r="C14" s="14"/>
      <c r="D14" s="14"/>
      <c r="E14" s="14"/>
      <c r="F14" s="14"/>
      <c r="G14" s="24">
        <v>19.164000000000001</v>
      </c>
      <c r="H14" s="20"/>
      <c r="I14" s="5">
        <v>2020</v>
      </c>
      <c r="J14" s="5">
        <v>2019</v>
      </c>
      <c r="K14" s="5">
        <v>2020</v>
      </c>
      <c r="L14" s="5"/>
      <c r="M14" s="5" t="s">
        <v>267</v>
      </c>
      <c r="N14" s="5"/>
      <c r="O14" s="5"/>
      <c r="P14" s="5" t="s">
        <v>268</v>
      </c>
      <c r="Q14" s="2"/>
      <c r="R14" s="2"/>
    </row>
    <row r="15" spans="1:18" x14ac:dyDescent="0.75">
      <c r="A15" t="s">
        <v>109</v>
      </c>
      <c r="B15" t="s">
        <v>110</v>
      </c>
      <c r="C15">
        <v>32.450000000000003</v>
      </c>
      <c r="D15">
        <v>0</v>
      </c>
      <c r="E15">
        <v>17.41</v>
      </c>
      <c r="F15">
        <v>1.07</v>
      </c>
      <c r="G15">
        <v>50.93</v>
      </c>
      <c r="H15" s="21">
        <v>6.8250000000000005E-2</v>
      </c>
      <c r="I15">
        <v>2018</v>
      </c>
      <c r="J15">
        <v>2019</v>
      </c>
      <c r="K15">
        <v>2021</v>
      </c>
      <c r="L15">
        <v>2025</v>
      </c>
      <c r="M15" t="s">
        <v>111</v>
      </c>
      <c r="P15" t="s">
        <v>112</v>
      </c>
      <c r="Q15" t="s">
        <v>21</v>
      </c>
    </row>
    <row r="16" spans="1:18" s="3" customFormat="1" x14ac:dyDescent="0.75">
      <c r="A16" s="14" t="s">
        <v>242</v>
      </c>
      <c r="B16" s="14" t="s">
        <v>243</v>
      </c>
      <c r="C16" s="14"/>
      <c r="D16" s="14"/>
      <c r="E16" s="14"/>
      <c r="F16" s="14"/>
      <c r="G16" s="24">
        <v>11.790706</v>
      </c>
      <c r="H16" s="21">
        <v>6.7000000000000002E-3</v>
      </c>
      <c r="I16" s="5">
        <v>2020</v>
      </c>
      <c r="J16" s="5">
        <v>2021</v>
      </c>
      <c r="K16" s="5">
        <v>2022</v>
      </c>
      <c r="L16" s="5"/>
      <c r="M16" s="5" t="s">
        <v>266</v>
      </c>
      <c r="N16" s="5"/>
      <c r="O16" s="5"/>
      <c r="P16" s="5" t="s">
        <v>62</v>
      </c>
      <c r="Q16" s="2"/>
      <c r="R16" s="2"/>
    </row>
    <row r="17" spans="1:18" s="3" customFormat="1" x14ac:dyDescent="0.75">
      <c r="A17" s="2"/>
      <c r="B17" s="2"/>
      <c r="C17" s="14"/>
      <c r="D17" s="14"/>
      <c r="E17" s="14"/>
      <c r="F17" s="14"/>
      <c r="G17" s="14"/>
      <c r="H17" s="20"/>
      <c r="I17" s="14"/>
      <c r="J17" s="14"/>
      <c r="K17" s="14"/>
      <c r="L17" s="14"/>
      <c r="M17" s="2"/>
      <c r="N17" s="2"/>
      <c r="O17" s="2"/>
      <c r="P17" s="2"/>
      <c r="Q17" s="2"/>
      <c r="R17" s="2"/>
    </row>
    <row r="18" spans="1:18" s="3" customFormat="1" x14ac:dyDescent="0.75">
      <c r="A18" s="4" t="s">
        <v>192</v>
      </c>
      <c r="B18" s="4"/>
      <c r="C18" s="2"/>
      <c r="D18" s="2"/>
      <c r="E18" s="2"/>
      <c r="F18" s="2"/>
      <c r="G18" s="2"/>
      <c r="H18" s="17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s="3" customFormat="1" x14ac:dyDescent="0.75">
      <c r="A19" s="5" t="s">
        <v>194</v>
      </c>
      <c r="B19" s="5" t="s">
        <v>195</v>
      </c>
      <c r="C19" s="2"/>
      <c r="D19" s="2"/>
      <c r="E19" s="2"/>
      <c r="F19" s="2"/>
      <c r="G19" s="5">
        <v>22.4</v>
      </c>
      <c r="H19" s="19"/>
      <c r="I19" s="5"/>
      <c r="J19" s="5">
        <v>2022</v>
      </c>
      <c r="K19" s="5">
        <v>2023</v>
      </c>
      <c r="L19" s="5"/>
      <c r="M19" s="5" t="s">
        <v>266</v>
      </c>
      <c r="N19" s="5"/>
      <c r="O19" s="5"/>
      <c r="P19" s="5" t="s">
        <v>20</v>
      </c>
      <c r="Q19" s="2"/>
      <c r="R19" s="2"/>
    </row>
    <row r="20" spans="1:18" s="3" customFormat="1" x14ac:dyDescent="0.75">
      <c r="A20" s="5" t="s">
        <v>200</v>
      </c>
      <c r="B20" s="5" t="s">
        <v>28</v>
      </c>
      <c r="C20" s="2"/>
      <c r="D20" s="2"/>
      <c r="E20" s="2"/>
      <c r="F20" s="2"/>
      <c r="G20" s="5"/>
      <c r="H20" s="19"/>
      <c r="I20" s="5">
        <v>2022</v>
      </c>
      <c r="J20" s="5"/>
      <c r="K20" s="5"/>
      <c r="L20" s="5"/>
      <c r="M20" s="5" t="s">
        <v>266</v>
      </c>
      <c r="N20" s="5"/>
      <c r="O20" s="5"/>
      <c r="P20" s="5" t="s">
        <v>31</v>
      </c>
      <c r="Q20" s="2"/>
      <c r="R20" s="2"/>
    </row>
    <row r="21" spans="1:18" s="3" customFormat="1" x14ac:dyDescent="0.75">
      <c r="A21" s="5" t="s">
        <v>201</v>
      </c>
      <c r="B21" s="5" t="s">
        <v>28</v>
      </c>
      <c r="C21" s="2"/>
      <c r="D21" s="2"/>
      <c r="E21" s="2"/>
      <c r="F21" s="2"/>
      <c r="G21" s="5"/>
      <c r="H21" s="19"/>
      <c r="I21" s="5">
        <v>2022</v>
      </c>
      <c r="J21" s="5">
        <v>2021</v>
      </c>
      <c r="K21" s="5">
        <v>2021</v>
      </c>
      <c r="L21" s="5"/>
      <c r="M21" s="5" t="s">
        <v>266</v>
      </c>
      <c r="N21" s="5"/>
      <c r="O21" s="5"/>
      <c r="P21" s="5" t="s">
        <v>31</v>
      </c>
      <c r="Q21" s="2"/>
      <c r="R21" s="2"/>
    </row>
    <row r="22" spans="1:18" s="3" customFormat="1" x14ac:dyDescent="0.75">
      <c r="A22" s="5" t="s">
        <v>206</v>
      </c>
      <c r="B22" s="5" t="s">
        <v>207</v>
      </c>
      <c r="C22" s="2"/>
      <c r="D22" s="2"/>
      <c r="E22" s="2"/>
      <c r="F22" s="2"/>
      <c r="G22" s="5">
        <v>28.86</v>
      </c>
      <c r="H22" s="19">
        <v>0</v>
      </c>
      <c r="I22" s="5">
        <v>2021</v>
      </c>
      <c r="J22" s="5">
        <v>2021</v>
      </c>
      <c r="K22" s="5">
        <v>2022</v>
      </c>
      <c r="L22" s="5"/>
      <c r="M22" s="5" t="s">
        <v>266</v>
      </c>
      <c r="N22" s="5"/>
      <c r="O22" s="5"/>
      <c r="P22" s="5" t="s">
        <v>31</v>
      </c>
      <c r="Q22" s="2"/>
      <c r="R22" s="2"/>
    </row>
    <row r="23" spans="1:18" s="3" customFormat="1" x14ac:dyDescent="0.75">
      <c r="A23" s="5" t="s">
        <v>208</v>
      </c>
      <c r="B23" s="5" t="s">
        <v>66</v>
      </c>
      <c r="C23" s="2"/>
      <c r="D23" s="2"/>
      <c r="E23" s="2"/>
      <c r="F23" s="2"/>
      <c r="G23" s="5">
        <v>9.48</v>
      </c>
      <c r="H23" s="19">
        <v>1E-3</v>
      </c>
      <c r="I23" s="5">
        <v>2020</v>
      </c>
      <c r="J23" s="5">
        <v>2020</v>
      </c>
      <c r="K23" s="5">
        <v>2021</v>
      </c>
      <c r="L23" s="5"/>
      <c r="M23" s="5" t="s">
        <v>266</v>
      </c>
      <c r="N23" s="5"/>
      <c r="O23" s="5"/>
      <c r="P23" s="5" t="s">
        <v>31</v>
      </c>
      <c r="Q23" s="2"/>
      <c r="R23" s="2"/>
    </row>
    <row r="24" spans="1:18" s="3" customFormat="1" x14ac:dyDescent="0.75">
      <c r="A24" s="5" t="s">
        <v>209</v>
      </c>
      <c r="B24" s="5" t="s">
        <v>210</v>
      </c>
      <c r="C24" s="2"/>
      <c r="D24" s="2"/>
      <c r="E24" s="2"/>
      <c r="F24" s="2"/>
      <c r="G24" s="5">
        <v>20.79</v>
      </c>
      <c r="H24" s="19">
        <v>8.5000000000000006E-3</v>
      </c>
      <c r="I24" s="5"/>
      <c r="J24" s="5"/>
      <c r="K24" s="5">
        <v>2021</v>
      </c>
      <c r="L24" s="5"/>
      <c r="M24" s="5" t="s">
        <v>266</v>
      </c>
      <c r="N24" s="5"/>
      <c r="O24" s="5"/>
      <c r="P24" s="5" t="s">
        <v>62</v>
      </c>
      <c r="Q24" s="2"/>
      <c r="R24" s="2"/>
    </row>
    <row r="25" spans="1:18" s="3" customFormat="1" x14ac:dyDescent="0.75">
      <c r="A25" s="5" t="s">
        <v>211</v>
      </c>
      <c r="B25" s="5" t="s">
        <v>212</v>
      </c>
      <c r="C25" s="2"/>
      <c r="D25" s="2"/>
      <c r="E25" s="2"/>
      <c r="F25" s="2"/>
      <c r="G25" s="5"/>
      <c r="H25" s="19"/>
      <c r="I25" s="5">
        <v>2022</v>
      </c>
      <c r="J25" s="5">
        <v>2022</v>
      </c>
      <c r="K25" s="5">
        <v>2024</v>
      </c>
      <c r="L25" s="5"/>
      <c r="M25" s="5" t="s">
        <v>266</v>
      </c>
      <c r="N25" s="5"/>
      <c r="O25" s="5"/>
      <c r="P25" s="5" t="s">
        <v>41</v>
      </c>
      <c r="Q25" s="2"/>
      <c r="R25" s="2"/>
    </row>
    <row r="26" spans="1:18" s="3" customFormat="1" x14ac:dyDescent="0.75">
      <c r="A26" s="5" t="s">
        <v>213</v>
      </c>
      <c r="B26" s="5" t="s">
        <v>212</v>
      </c>
      <c r="C26" s="2"/>
      <c r="D26" s="2"/>
      <c r="E26" s="2"/>
      <c r="F26" s="2"/>
      <c r="G26" s="5"/>
      <c r="H26" s="19"/>
      <c r="I26" s="5">
        <v>2022</v>
      </c>
      <c r="J26" s="5">
        <v>2022</v>
      </c>
      <c r="K26" s="5">
        <v>2023</v>
      </c>
      <c r="L26" s="5"/>
      <c r="M26" s="5" t="s">
        <v>48</v>
      </c>
      <c r="N26" s="5"/>
      <c r="O26" s="5"/>
      <c r="P26" s="5" t="s">
        <v>155</v>
      </c>
      <c r="Q26" s="2"/>
      <c r="R26" s="2"/>
    </row>
    <row r="27" spans="1:18" s="3" customFormat="1" x14ac:dyDescent="0.75">
      <c r="A27" s="5" t="s">
        <v>214</v>
      </c>
      <c r="B27" s="5" t="s">
        <v>215</v>
      </c>
      <c r="C27" s="2"/>
      <c r="D27" s="2"/>
      <c r="E27" s="2"/>
      <c r="F27" s="2"/>
      <c r="G27" s="5"/>
      <c r="H27" s="19"/>
      <c r="I27" s="5">
        <v>2023</v>
      </c>
      <c r="J27" s="5">
        <v>2022</v>
      </c>
      <c r="K27" s="5">
        <v>2023</v>
      </c>
      <c r="L27" s="5"/>
      <c r="M27" s="5" t="s">
        <v>266</v>
      </c>
      <c r="N27" s="5"/>
      <c r="O27" s="5"/>
      <c r="P27" s="5" t="s">
        <v>52</v>
      </c>
      <c r="Q27" s="2"/>
      <c r="R27" s="2"/>
    </row>
    <row r="28" spans="1:18" s="3" customFormat="1" x14ac:dyDescent="0.75">
      <c r="A28" s="5" t="s">
        <v>218</v>
      </c>
      <c r="B28" s="5" t="s">
        <v>215</v>
      </c>
      <c r="C28" s="2"/>
      <c r="D28" s="2"/>
      <c r="E28" s="2"/>
      <c r="F28" s="2"/>
      <c r="G28" s="5"/>
      <c r="H28" s="19"/>
      <c r="I28" s="5">
        <v>2022</v>
      </c>
      <c r="J28" s="5">
        <v>2022</v>
      </c>
      <c r="K28" s="5"/>
      <c r="L28" s="5"/>
      <c r="M28" s="5" t="s">
        <v>266</v>
      </c>
      <c r="N28" s="5"/>
      <c r="O28" s="5"/>
      <c r="P28" s="5" t="s">
        <v>41</v>
      </c>
      <c r="Q28" s="2"/>
      <c r="R28" s="2"/>
    </row>
    <row r="29" spans="1:18" s="3" customFormat="1" x14ac:dyDescent="0.75">
      <c r="A29" s="5" t="s">
        <v>219</v>
      </c>
      <c r="B29" s="5" t="s">
        <v>220</v>
      </c>
      <c r="C29" s="2"/>
      <c r="D29" s="2"/>
      <c r="E29" s="2"/>
      <c r="F29" s="2"/>
      <c r="G29" s="5"/>
      <c r="H29" s="19"/>
      <c r="I29" s="5">
        <v>2020</v>
      </c>
      <c r="J29" s="5">
        <v>2022</v>
      </c>
      <c r="K29" s="5">
        <v>2023</v>
      </c>
      <c r="L29" s="5"/>
      <c r="M29" s="5" t="s">
        <v>266</v>
      </c>
      <c r="N29" s="5"/>
      <c r="O29" s="5"/>
      <c r="P29" s="5" t="s">
        <v>62</v>
      </c>
      <c r="Q29" s="2"/>
      <c r="R29" s="2"/>
    </row>
    <row r="30" spans="1:18" s="3" customFormat="1" x14ac:dyDescent="0.75">
      <c r="A30" s="5" t="s">
        <v>221</v>
      </c>
      <c r="B30" s="5" t="s">
        <v>222</v>
      </c>
      <c r="C30" s="2"/>
      <c r="D30" s="2"/>
      <c r="E30" s="2"/>
      <c r="F30" s="2"/>
      <c r="G30" s="5">
        <v>5.07</v>
      </c>
      <c r="H30" s="19">
        <v>4.3E-3</v>
      </c>
      <c r="I30" s="5">
        <v>2022</v>
      </c>
      <c r="J30" s="5">
        <v>2022</v>
      </c>
      <c r="K30" s="5">
        <v>2023</v>
      </c>
      <c r="L30" s="5"/>
      <c r="M30" s="5" t="s">
        <v>266</v>
      </c>
      <c r="N30" s="5"/>
      <c r="O30" s="5"/>
      <c r="P30" s="5" t="s">
        <v>31</v>
      </c>
      <c r="Q30" s="2"/>
      <c r="R30" s="2"/>
    </row>
    <row r="31" spans="1:18" s="3" customFormat="1" x14ac:dyDescent="0.75">
      <c r="A31" s="5" t="s">
        <v>223</v>
      </c>
      <c r="B31" s="5" t="s">
        <v>224</v>
      </c>
      <c r="C31" s="2"/>
      <c r="D31" s="2"/>
      <c r="E31" s="2"/>
      <c r="F31" s="2"/>
      <c r="G31" s="5">
        <v>6.1</v>
      </c>
      <c r="H31" s="19">
        <v>2.3E-2</v>
      </c>
      <c r="I31" s="5">
        <v>2021</v>
      </c>
      <c r="J31" s="5">
        <v>2021</v>
      </c>
      <c r="K31" s="5">
        <v>2022</v>
      </c>
      <c r="L31" s="5"/>
      <c r="M31" s="5" t="s">
        <v>267</v>
      </c>
      <c r="N31" s="5"/>
      <c r="O31" s="5"/>
      <c r="P31" s="5" t="s">
        <v>62</v>
      </c>
      <c r="Q31" s="2"/>
      <c r="R31" s="2"/>
    </row>
    <row r="32" spans="1:18" s="3" customFormat="1" x14ac:dyDescent="0.75">
      <c r="A32" s="5" t="s">
        <v>226</v>
      </c>
      <c r="B32" s="5" t="s">
        <v>227</v>
      </c>
      <c r="C32" s="2"/>
      <c r="D32" s="2"/>
      <c r="E32" s="2"/>
      <c r="F32" s="2"/>
      <c r="G32" s="5"/>
      <c r="H32" s="19"/>
      <c r="I32" s="5">
        <v>2022</v>
      </c>
      <c r="J32" s="5">
        <v>2022</v>
      </c>
      <c r="K32" s="5">
        <v>2023</v>
      </c>
      <c r="L32" s="5"/>
      <c r="M32" s="5" t="s">
        <v>266</v>
      </c>
      <c r="N32" s="5"/>
      <c r="O32" s="5"/>
      <c r="P32" s="5" t="s">
        <v>31</v>
      </c>
      <c r="Q32" s="2"/>
      <c r="R32" s="2"/>
    </row>
    <row r="33" spans="1:18" s="3" customFormat="1" x14ac:dyDescent="0.75">
      <c r="A33" s="5" t="s">
        <v>231</v>
      </c>
      <c r="B33" s="5" t="s">
        <v>232</v>
      </c>
      <c r="C33" s="2"/>
      <c r="D33" s="2"/>
      <c r="E33" s="2"/>
      <c r="F33" s="2"/>
      <c r="G33" s="5">
        <v>35.49</v>
      </c>
      <c r="H33" s="19"/>
      <c r="I33" s="5">
        <v>2020</v>
      </c>
      <c r="J33" s="5">
        <v>2022</v>
      </c>
      <c r="K33" s="5">
        <v>2024</v>
      </c>
      <c r="L33" s="5"/>
      <c r="M33" s="5" t="s">
        <v>266</v>
      </c>
      <c r="N33" s="5"/>
      <c r="O33" s="5"/>
      <c r="P33" s="5" t="s">
        <v>62</v>
      </c>
      <c r="Q33" s="2"/>
      <c r="R33" s="2"/>
    </row>
    <row r="34" spans="1:18" s="3" customFormat="1" x14ac:dyDescent="0.75">
      <c r="A34" s="5" t="s">
        <v>233</v>
      </c>
      <c r="B34" s="5" t="s">
        <v>234</v>
      </c>
      <c r="C34" s="2"/>
      <c r="D34" s="2"/>
      <c r="E34" s="2"/>
      <c r="F34" s="2"/>
      <c r="G34" s="5"/>
      <c r="H34" s="19"/>
      <c r="I34" s="5"/>
      <c r="J34" s="5">
        <v>2023</v>
      </c>
      <c r="K34" s="5">
        <v>2024</v>
      </c>
      <c r="L34" s="5"/>
      <c r="M34" s="5" t="s">
        <v>267</v>
      </c>
      <c r="N34" s="5"/>
      <c r="O34" s="5"/>
      <c r="P34" s="5" t="s">
        <v>62</v>
      </c>
      <c r="Q34" s="2"/>
      <c r="R34" s="2"/>
    </row>
    <row r="35" spans="1:18" s="3" customFormat="1" x14ac:dyDescent="0.75">
      <c r="A35" s="5" t="s">
        <v>237</v>
      </c>
      <c r="B35" s="5" t="s">
        <v>75</v>
      </c>
      <c r="C35" s="2"/>
      <c r="D35" s="2"/>
      <c r="E35" s="2"/>
      <c r="F35" s="2"/>
      <c r="G35" s="5"/>
      <c r="H35" s="19"/>
      <c r="I35" s="5"/>
      <c r="J35" s="5"/>
      <c r="K35" s="5"/>
      <c r="L35" s="5"/>
      <c r="M35" s="5" t="s">
        <v>266</v>
      </c>
      <c r="N35" s="5"/>
      <c r="O35" s="5"/>
      <c r="P35" s="5" t="s">
        <v>62</v>
      </c>
      <c r="Q35" s="2"/>
      <c r="R35" s="2"/>
    </row>
    <row r="36" spans="1:18" s="3" customFormat="1" x14ac:dyDescent="0.75">
      <c r="A36" s="5" t="s">
        <v>238</v>
      </c>
      <c r="B36" s="5" t="s">
        <v>75</v>
      </c>
      <c r="C36" s="2"/>
      <c r="D36" s="2"/>
      <c r="E36" s="2"/>
      <c r="F36" s="2"/>
      <c r="G36" s="5"/>
      <c r="H36" s="19"/>
      <c r="I36" s="5">
        <v>2022</v>
      </c>
      <c r="J36" s="5">
        <v>2023</v>
      </c>
      <c r="K36" s="5">
        <v>2025</v>
      </c>
      <c r="L36" s="5"/>
      <c r="M36" s="5" t="s">
        <v>266</v>
      </c>
      <c r="N36" s="5"/>
      <c r="O36" s="5"/>
      <c r="P36" s="5" t="s">
        <v>62</v>
      </c>
      <c r="Q36" s="2"/>
      <c r="R36" s="2"/>
    </row>
    <row r="37" spans="1:18" s="3" customFormat="1" x14ac:dyDescent="0.75">
      <c r="A37" s="5" t="s">
        <v>239</v>
      </c>
      <c r="B37" s="5" t="s">
        <v>240</v>
      </c>
      <c r="C37" s="2"/>
      <c r="D37" s="2"/>
      <c r="E37" s="2"/>
      <c r="F37" s="2"/>
      <c r="G37" s="5"/>
      <c r="H37" s="19"/>
      <c r="I37" s="5"/>
      <c r="J37" s="5">
        <v>2022</v>
      </c>
      <c r="K37" s="5">
        <v>2024</v>
      </c>
      <c r="L37" s="5"/>
      <c r="M37" s="5" t="s">
        <v>267</v>
      </c>
      <c r="N37" s="5"/>
      <c r="O37" s="5"/>
      <c r="P37" s="5" t="s">
        <v>41</v>
      </c>
      <c r="Q37" s="2"/>
      <c r="R37" s="2"/>
    </row>
    <row r="38" spans="1:18" s="3" customFormat="1" x14ac:dyDescent="0.75">
      <c r="A38" s="5" t="s">
        <v>241</v>
      </c>
      <c r="B38" s="5" t="s">
        <v>240</v>
      </c>
      <c r="C38" s="2"/>
      <c r="D38" s="2"/>
      <c r="E38" s="2"/>
      <c r="F38" s="2"/>
      <c r="G38" s="5"/>
      <c r="H38" s="19"/>
      <c r="I38" s="5"/>
      <c r="J38" s="5">
        <v>2022</v>
      </c>
      <c r="K38" s="5">
        <v>2024</v>
      </c>
      <c r="L38" s="5"/>
      <c r="M38" s="5" t="s">
        <v>266</v>
      </c>
      <c r="N38" s="5"/>
      <c r="O38" s="5"/>
      <c r="P38" s="5" t="s">
        <v>41</v>
      </c>
      <c r="Q38" s="2"/>
      <c r="R38" s="2"/>
    </row>
    <row r="39" spans="1:18" s="3" customFormat="1" x14ac:dyDescent="0.75">
      <c r="A39" s="5" t="s">
        <v>244</v>
      </c>
      <c r="B39" s="5" t="s">
        <v>245</v>
      </c>
      <c r="C39" s="2"/>
      <c r="D39" s="2"/>
      <c r="E39" s="2"/>
      <c r="F39" s="2"/>
      <c r="G39" s="5">
        <v>28.86</v>
      </c>
      <c r="H39" s="19"/>
      <c r="I39" s="5"/>
      <c r="J39" s="5">
        <v>2022</v>
      </c>
      <c r="K39" s="5">
        <v>2023</v>
      </c>
      <c r="L39" s="5"/>
      <c r="M39" s="5" t="s">
        <v>266</v>
      </c>
      <c r="N39" s="5"/>
      <c r="O39" s="5"/>
      <c r="P39" s="5" t="s">
        <v>62</v>
      </c>
      <c r="Q39" s="2"/>
      <c r="R39" s="2"/>
    </row>
    <row r="40" spans="1:18" s="3" customFormat="1" x14ac:dyDescent="0.75">
      <c r="A40" s="5" t="s">
        <v>248</v>
      </c>
      <c r="B40" s="5" t="s">
        <v>249</v>
      </c>
      <c r="C40" s="2"/>
      <c r="D40" s="2"/>
      <c r="E40" s="2"/>
      <c r="F40" s="2"/>
      <c r="G40" s="5">
        <v>0</v>
      </c>
      <c r="H40" s="19"/>
      <c r="I40" s="5">
        <v>2021</v>
      </c>
      <c r="J40" s="5">
        <v>2021</v>
      </c>
      <c r="K40" s="5">
        <v>2021</v>
      </c>
      <c r="L40" s="5"/>
      <c r="M40" s="5" t="s">
        <v>266</v>
      </c>
      <c r="N40" s="5"/>
      <c r="O40" s="5"/>
      <c r="P40" s="5" t="s">
        <v>20</v>
      </c>
      <c r="Q40" s="2"/>
      <c r="R40" s="2"/>
    </row>
    <row r="41" spans="1:18" s="3" customFormat="1" x14ac:dyDescent="0.75">
      <c r="A41" s="5" t="s">
        <v>252</v>
      </c>
      <c r="B41" s="5" t="s">
        <v>249</v>
      </c>
      <c r="C41" s="2"/>
      <c r="D41" s="2"/>
      <c r="E41" s="2"/>
      <c r="F41" s="2"/>
      <c r="G41" s="5">
        <v>0</v>
      </c>
      <c r="H41" s="19"/>
      <c r="I41" s="5">
        <v>2021</v>
      </c>
      <c r="J41" s="5">
        <v>2021</v>
      </c>
      <c r="K41" s="5">
        <v>2021</v>
      </c>
      <c r="L41" s="5"/>
      <c r="M41" s="5" t="s">
        <v>266</v>
      </c>
      <c r="N41" s="5"/>
      <c r="O41" s="5"/>
      <c r="P41" s="5" t="s">
        <v>20</v>
      </c>
      <c r="Q41" s="2"/>
      <c r="R41" s="2"/>
    </row>
    <row r="42" spans="1:18" s="3" customFormat="1" x14ac:dyDescent="0.75">
      <c r="A42" s="5" t="s">
        <v>253</v>
      </c>
      <c r="B42" s="5" t="s">
        <v>92</v>
      </c>
      <c r="C42" s="2"/>
      <c r="D42" s="2"/>
      <c r="E42" s="2"/>
      <c r="F42" s="2"/>
      <c r="G42" s="5"/>
      <c r="H42" s="19"/>
      <c r="I42" s="5">
        <v>2025</v>
      </c>
      <c r="J42" s="5">
        <v>2024</v>
      </c>
      <c r="K42" s="5">
        <v>2025</v>
      </c>
      <c r="L42" s="5"/>
      <c r="M42" s="5" t="s">
        <v>266</v>
      </c>
      <c r="N42" s="5"/>
      <c r="O42" s="5"/>
      <c r="P42" s="5" t="s">
        <v>93</v>
      </c>
      <c r="Q42" s="2"/>
      <c r="R42" s="2"/>
    </row>
    <row r="43" spans="1:18" s="3" customFormat="1" x14ac:dyDescent="0.75">
      <c r="A43" s="5" t="s">
        <v>254</v>
      </c>
      <c r="B43" s="5" t="s">
        <v>255</v>
      </c>
      <c r="C43" s="2"/>
      <c r="D43" s="2"/>
      <c r="E43" s="2"/>
      <c r="F43" s="2"/>
      <c r="G43" s="5"/>
      <c r="H43" s="19"/>
      <c r="I43" s="5">
        <v>2022</v>
      </c>
      <c r="J43" s="5">
        <v>2023</v>
      </c>
      <c r="K43" s="5">
        <v>2025</v>
      </c>
      <c r="L43" s="5"/>
      <c r="M43" s="5" t="s">
        <v>266</v>
      </c>
      <c r="N43" s="5"/>
      <c r="O43" s="5"/>
      <c r="P43" s="5" t="s">
        <v>31</v>
      </c>
      <c r="Q43" s="2"/>
      <c r="R43" s="2"/>
    </row>
    <row r="44" spans="1:18" s="3" customFormat="1" x14ac:dyDescent="0.75">
      <c r="A44" s="5" t="s">
        <v>256</v>
      </c>
      <c r="B44" s="5" t="s">
        <v>257</v>
      </c>
      <c r="C44" s="2"/>
      <c r="D44" s="2"/>
      <c r="E44" s="2"/>
      <c r="F44" s="2"/>
      <c r="G44" s="5">
        <v>14.93</v>
      </c>
      <c r="H44" s="19">
        <v>1.7999999999999999E-2</v>
      </c>
      <c r="I44" s="5">
        <v>2020</v>
      </c>
      <c r="J44" s="5">
        <v>2021</v>
      </c>
      <c r="K44" s="5">
        <v>2024</v>
      </c>
      <c r="L44" s="5"/>
      <c r="M44" s="5" t="s">
        <v>266</v>
      </c>
      <c r="N44" s="5"/>
      <c r="O44" s="5"/>
      <c r="P44" s="5" t="s">
        <v>20</v>
      </c>
      <c r="Q44" s="2"/>
      <c r="R44" s="2"/>
    </row>
    <row r="45" spans="1:18" s="3" customFormat="1" x14ac:dyDescent="0.75">
      <c r="A45" s="5" t="s">
        <v>258</v>
      </c>
      <c r="B45" s="5" t="s">
        <v>259</v>
      </c>
      <c r="C45" s="2"/>
      <c r="D45" s="2"/>
      <c r="E45" s="2"/>
      <c r="F45" s="2"/>
      <c r="G45" s="5"/>
      <c r="H45" s="19"/>
      <c r="I45" s="5">
        <v>2022</v>
      </c>
      <c r="J45" s="5">
        <v>2023</v>
      </c>
      <c r="K45" s="5">
        <v>2024</v>
      </c>
      <c r="L45" s="5"/>
      <c r="M45" s="5" t="s">
        <v>48</v>
      </c>
      <c r="N45" s="5"/>
      <c r="O45" s="5"/>
      <c r="P45" s="5" t="s">
        <v>52</v>
      </c>
      <c r="Q45" s="2"/>
      <c r="R45" s="2"/>
    </row>
    <row r="46" spans="1:18" s="3" customFormat="1" x14ac:dyDescent="0.75">
      <c r="A46" s="5" t="s">
        <v>260</v>
      </c>
      <c r="B46" s="5" t="s">
        <v>261</v>
      </c>
      <c r="C46" s="2"/>
      <c r="D46" s="2"/>
      <c r="E46" s="2"/>
      <c r="F46" s="2"/>
      <c r="G46" s="5"/>
      <c r="H46" s="19"/>
      <c r="I46" s="5">
        <v>2022</v>
      </c>
      <c r="J46" s="5">
        <v>2022</v>
      </c>
      <c r="K46" s="5"/>
      <c r="L46" s="5"/>
      <c r="M46" s="5" t="s">
        <v>266</v>
      </c>
      <c r="N46" s="5"/>
      <c r="O46" s="5"/>
      <c r="P46" s="5" t="s">
        <v>31</v>
      </c>
      <c r="Q46" s="2"/>
      <c r="R46" s="2"/>
    </row>
    <row r="47" spans="1:18" s="3" customFormat="1" x14ac:dyDescent="0.75">
      <c r="A47" s="5" t="s">
        <v>262</v>
      </c>
      <c r="B47" s="5" t="s">
        <v>263</v>
      </c>
      <c r="C47" s="2"/>
      <c r="D47" s="2"/>
      <c r="E47" s="2"/>
      <c r="F47" s="2"/>
      <c r="G47" s="5">
        <v>19.21</v>
      </c>
      <c r="H47" s="19"/>
      <c r="I47" s="5"/>
      <c r="J47" s="5">
        <v>2021</v>
      </c>
      <c r="K47" s="5">
        <v>2021</v>
      </c>
      <c r="L47" s="5"/>
      <c r="M47" s="5" t="s">
        <v>267</v>
      </c>
      <c r="N47" s="5"/>
      <c r="O47" s="5"/>
      <c r="P47" s="5" t="s">
        <v>20</v>
      </c>
      <c r="Q47" s="2"/>
      <c r="R47" s="2"/>
    </row>
    <row r="48" spans="1:18" s="3" customFormat="1" x14ac:dyDescent="0.75">
      <c r="A48" s="5" t="s">
        <v>264</v>
      </c>
      <c r="B48" s="5" t="s">
        <v>265</v>
      </c>
      <c r="C48" s="2"/>
      <c r="D48" s="2"/>
      <c r="E48" s="2"/>
      <c r="F48" s="2"/>
      <c r="G48" s="5"/>
      <c r="H48" s="19"/>
      <c r="I48" s="5">
        <v>2022</v>
      </c>
      <c r="J48" s="5">
        <v>2023</v>
      </c>
      <c r="K48" s="5">
        <v>2025</v>
      </c>
      <c r="L48" s="5"/>
      <c r="M48" s="5" t="s">
        <v>266</v>
      </c>
      <c r="N48" s="5"/>
      <c r="O48" s="5"/>
      <c r="P48" s="5" t="s">
        <v>31</v>
      </c>
      <c r="Q48" s="2"/>
      <c r="R48" s="2"/>
    </row>
    <row r="49" spans="1:18" s="3" customFormat="1" x14ac:dyDescent="0.75">
      <c r="A49" s="2"/>
      <c r="B49" s="2"/>
      <c r="C49" s="2"/>
      <c r="D49" s="2"/>
      <c r="E49" s="2"/>
      <c r="F49" s="2"/>
      <c r="G49" s="2"/>
      <c r="H49" s="17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s="3" customFormat="1" x14ac:dyDescent="0.75">
      <c r="A50" s="4" t="s">
        <v>190</v>
      </c>
      <c r="B50" s="4"/>
      <c r="C50" s="2"/>
      <c r="D50" s="2"/>
      <c r="E50" s="2"/>
      <c r="F50" s="2"/>
      <c r="G50" s="2"/>
      <c r="H50" s="17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x14ac:dyDescent="0.75">
      <c r="A51" t="s">
        <v>42</v>
      </c>
      <c r="B51" t="s">
        <v>40</v>
      </c>
      <c r="C51">
        <v>0.68</v>
      </c>
      <c r="D51">
        <v>0</v>
      </c>
      <c r="E51">
        <v>0.44</v>
      </c>
      <c r="F51">
        <v>0</v>
      </c>
      <c r="G51">
        <v>1.1200000000000001</v>
      </c>
      <c r="H51" s="21">
        <v>2.9000000000000001E-2</v>
      </c>
      <c r="K51">
        <v>2023</v>
      </c>
      <c r="L51">
        <v>2025</v>
      </c>
      <c r="M51" t="s">
        <v>273</v>
      </c>
      <c r="N51" t="s">
        <v>43</v>
      </c>
      <c r="O51" t="s">
        <v>44</v>
      </c>
      <c r="P51" t="s">
        <v>41</v>
      </c>
      <c r="Q51" t="s">
        <v>21</v>
      </c>
    </row>
    <row r="52" spans="1:18" x14ac:dyDescent="0.75">
      <c r="A52" t="s">
        <v>45</v>
      </c>
      <c r="B52" t="s">
        <v>40</v>
      </c>
      <c r="C52">
        <v>0.5</v>
      </c>
      <c r="D52">
        <v>0.32</v>
      </c>
      <c r="E52">
        <v>0.76</v>
      </c>
      <c r="F52">
        <v>1.39</v>
      </c>
      <c r="G52">
        <v>2.97</v>
      </c>
      <c r="H52" s="21">
        <v>0.02</v>
      </c>
      <c r="M52" t="s">
        <v>273</v>
      </c>
      <c r="P52" t="s">
        <v>20</v>
      </c>
      <c r="Q52" t="s">
        <v>32</v>
      </c>
      <c r="R52">
        <v>2018</v>
      </c>
    </row>
    <row r="53" spans="1:18" x14ac:dyDescent="0.75">
      <c r="A53" t="s">
        <v>46</v>
      </c>
      <c r="B53" t="s">
        <v>47</v>
      </c>
      <c r="C53">
        <v>8.4700000000000006</v>
      </c>
      <c r="D53">
        <v>0</v>
      </c>
      <c r="E53">
        <v>6.27</v>
      </c>
      <c r="F53">
        <v>1.17</v>
      </c>
      <c r="G53">
        <v>15.91</v>
      </c>
      <c r="H53" s="21">
        <v>0.08</v>
      </c>
      <c r="I53">
        <v>2018</v>
      </c>
      <c r="J53">
        <v>2018</v>
      </c>
      <c r="K53">
        <v>2019</v>
      </c>
      <c r="L53">
        <v>2026</v>
      </c>
      <c r="M53" t="s">
        <v>273</v>
      </c>
      <c r="P53" t="s">
        <v>20</v>
      </c>
      <c r="Q53" t="s">
        <v>21</v>
      </c>
    </row>
    <row r="54" spans="1:18" x14ac:dyDescent="0.75">
      <c r="A54" t="s">
        <v>57</v>
      </c>
      <c r="B54" t="s">
        <v>54</v>
      </c>
      <c r="C54">
        <v>2.76</v>
      </c>
      <c r="D54">
        <v>0</v>
      </c>
      <c r="E54">
        <v>3.17</v>
      </c>
      <c r="F54">
        <v>1.55</v>
      </c>
      <c r="G54">
        <v>7.48</v>
      </c>
      <c r="H54" s="21">
        <v>6.1100000000000002E-2</v>
      </c>
      <c r="I54">
        <v>2018</v>
      </c>
      <c r="J54">
        <v>2018</v>
      </c>
      <c r="K54">
        <v>2019</v>
      </c>
      <c r="L54">
        <v>2020</v>
      </c>
      <c r="M54" t="s">
        <v>273</v>
      </c>
      <c r="P54" t="s">
        <v>20</v>
      </c>
      <c r="Q54" t="s">
        <v>55</v>
      </c>
    </row>
    <row r="55" spans="1:18" x14ac:dyDescent="0.75">
      <c r="A55" t="s">
        <v>70</v>
      </c>
      <c r="B55" t="s">
        <v>71</v>
      </c>
      <c r="C55">
        <v>4.26</v>
      </c>
      <c r="D55">
        <v>2.59</v>
      </c>
      <c r="E55">
        <v>6.31</v>
      </c>
      <c r="F55">
        <v>3.29</v>
      </c>
      <c r="G55">
        <v>16.45</v>
      </c>
      <c r="H55" s="21">
        <v>0.11799999999999999</v>
      </c>
      <c r="I55">
        <v>2022</v>
      </c>
      <c r="J55">
        <v>2024</v>
      </c>
      <c r="K55">
        <v>2025</v>
      </c>
      <c r="L55">
        <v>2039</v>
      </c>
      <c r="M55" t="s">
        <v>273</v>
      </c>
      <c r="P55" t="s">
        <v>62</v>
      </c>
      <c r="Q55" t="s">
        <v>32</v>
      </c>
    </row>
    <row r="56" spans="1:18" x14ac:dyDescent="0.75">
      <c r="A56" t="s">
        <v>74</v>
      </c>
      <c r="B56" t="s">
        <v>75</v>
      </c>
      <c r="C56">
        <v>4.6500000000000004</v>
      </c>
      <c r="D56">
        <v>0</v>
      </c>
      <c r="E56">
        <v>3.89</v>
      </c>
      <c r="F56">
        <v>2.13</v>
      </c>
      <c r="G56">
        <v>10.66</v>
      </c>
      <c r="I56">
        <v>2020</v>
      </c>
      <c r="J56">
        <v>2022</v>
      </c>
      <c r="K56">
        <v>2024</v>
      </c>
      <c r="L56">
        <v>2035</v>
      </c>
      <c r="M56" t="s">
        <v>273</v>
      </c>
      <c r="P56" t="s">
        <v>20</v>
      </c>
      <c r="Q56" t="s">
        <v>55</v>
      </c>
      <c r="R56">
        <v>2016</v>
      </c>
    </row>
    <row r="57" spans="1:18" x14ac:dyDescent="0.75">
      <c r="A57" t="s">
        <v>94</v>
      </c>
      <c r="B57" t="s">
        <v>95</v>
      </c>
      <c r="C57">
        <v>4.8099999999999996</v>
      </c>
      <c r="D57">
        <v>0</v>
      </c>
      <c r="E57">
        <v>4.22</v>
      </c>
      <c r="F57">
        <v>2.15</v>
      </c>
      <c r="G57">
        <v>11.17</v>
      </c>
      <c r="H57" s="21">
        <v>1.5908506589326101E-2</v>
      </c>
      <c r="L57">
        <v>2022</v>
      </c>
      <c r="M57" t="s">
        <v>273</v>
      </c>
      <c r="N57" t="s">
        <v>96</v>
      </c>
      <c r="O57" t="s">
        <v>97</v>
      </c>
      <c r="P57" t="s">
        <v>98</v>
      </c>
      <c r="Q57" t="s">
        <v>32</v>
      </c>
    </row>
    <row r="58" spans="1:18" x14ac:dyDescent="0.75">
      <c r="A58" t="s">
        <v>115</v>
      </c>
      <c r="B58" t="s">
        <v>116</v>
      </c>
      <c r="C58">
        <v>0</v>
      </c>
      <c r="D58">
        <v>0</v>
      </c>
      <c r="E58">
        <v>0</v>
      </c>
      <c r="F58">
        <v>0</v>
      </c>
      <c r="G58">
        <v>30</v>
      </c>
      <c r="M58" t="s">
        <v>273</v>
      </c>
      <c r="P58" t="s">
        <v>20</v>
      </c>
      <c r="Q58" t="s">
        <v>32</v>
      </c>
      <c r="R58">
        <v>2017</v>
      </c>
    </row>
    <row r="59" spans="1:18" x14ac:dyDescent="0.75">
      <c r="A59" t="s">
        <v>17</v>
      </c>
      <c r="B59" t="s">
        <v>18</v>
      </c>
      <c r="C59">
        <v>2.41</v>
      </c>
      <c r="D59">
        <v>0</v>
      </c>
      <c r="E59">
        <v>2.83</v>
      </c>
      <c r="F59">
        <v>1.83</v>
      </c>
      <c r="G59">
        <v>7.07</v>
      </c>
      <c r="H59" s="21">
        <v>9.5322519540786705E-3</v>
      </c>
      <c r="L59">
        <v>2019</v>
      </c>
      <c r="M59" t="s">
        <v>19</v>
      </c>
      <c r="P59" t="s">
        <v>20</v>
      </c>
      <c r="Q59" t="s">
        <v>21</v>
      </c>
      <c r="R59">
        <v>2018</v>
      </c>
    </row>
    <row r="60" spans="1:18" x14ac:dyDescent="0.75">
      <c r="A60" t="s">
        <v>22</v>
      </c>
      <c r="B60" t="s">
        <v>18</v>
      </c>
      <c r="C60">
        <v>0</v>
      </c>
      <c r="D60">
        <v>0</v>
      </c>
      <c r="E60">
        <v>0.92</v>
      </c>
      <c r="F60">
        <v>0</v>
      </c>
      <c r="G60">
        <v>0.92</v>
      </c>
      <c r="H60" s="21">
        <v>-4.2789600789547001E-2</v>
      </c>
      <c r="L60">
        <v>2019</v>
      </c>
      <c r="M60" t="s">
        <v>19</v>
      </c>
      <c r="P60" t="s">
        <v>23</v>
      </c>
      <c r="Q60" t="s">
        <v>21</v>
      </c>
      <c r="R60">
        <v>2018</v>
      </c>
    </row>
    <row r="61" spans="1:18" x14ac:dyDescent="0.75">
      <c r="A61" t="s">
        <v>24</v>
      </c>
      <c r="B61" t="s">
        <v>25</v>
      </c>
      <c r="C61">
        <v>0</v>
      </c>
      <c r="D61">
        <v>0</v>
      </c>
      <c r="E61">
        <v>0</v>
      </c>
      <c r="F61">
        <v>9.1</v>
      </c>
      <c r="G61">
        <v>9.1</v>
      </c>
      <c r="H61" s="21">
        <v>0.111</v>
      </c>
      <c r="K61">
        <v>2020</v>
      </c>
      <c r="L61">
        <v>2023</v>
      </c>
      <c r="M61" t="s">
        <v>19</v>
      </c>
      <c r="P61" t="s">
        <v>26</v>
      </c>
      <c r="Q61" t="s">
        <v>21</v>
      </c>
      <c r="R61">
        <v>2016</v>
      </c>
    </row>
    <row r="62" spans="1:18" x14ac:dyDescent="0.75">
      <c r="A62" t="s">
        <v>27</v>
      </c>
      <c r="B62" t="s">
        <v>28</v>
      </c>
      <c r="C62">
        <v>2.39</v>
      </c>
      <c r="D62">
        <v>0</v>
      </c>
      <c r="E62">
        <v>10.86</v>
      </c>
      <c r="F62">
        <v>1.1200000000000001</v>
      </c>
      <c r="G62">
        <v>14.37</v>
      </c>
      <c r="H62" s="21">
        <v>6.5000000000000002E-2</v>
      </c>
      <c r="J62">
        <v>2020</v>
      </c>
      <c r="K62">
        <v>2021</v>
      </c>
      <c r="L62">
        <v>2028</v>
      </c>
      <c r="M62" t="s">
        <v>19</v>
      </c>
      <c r="N62" t="s">
        <v>29</v>
      </c>
      <c r="O62" t="s">
        <v>30</v>
      </c>
      <c r="P62" t="s">
        <v>31</v>
      </c>
      <c r="Q62" t="s">
        <v>32</v>
      </c>
      <c r="R62">
        <v>2018</v>
      </c>
    </row>
    <row r="63" spans="1:18" x14ac:dyDescent="0.75">
      <c r="A63" t="s">
        <v>33</v>
      </c>
      <c r="B63" t="s">
        <v>34</v>
      </c>
      <c r="C63">
        <v>3.65</v>
      </c>
      <c r="D63">
        <v>0.41</v>
      </c>
      <c r="E63">
        <v>5.26</v>
      </c>
      <c r="F63">
        <v>0.23</v>
      </c>
      <c r="G63">
        <v>9.5500000000000007</v>
      </c>
      <c r="H63" s="21">
        <v>5.8999999999999997E-2</v>
      </c>
      <c r="I63">
        <v>2019</v>
      </c>
      <c r="J63">
        <v>2020</v>
      </c>
      <c r="K63">
        <v>2021</v>
      </c>
      <c r="M63" t="s">
        <v>19</v>
      </c>
      <c r="P63" t="s">
        <v>20</v>
      </c>
      <c r="Q63" t="s">
        <v>32</v>
      </c>
      <c r="R63">
        <v>2017</v>
      </c>
    </row>
    <row r="64" spans="1:18" x14ac:dyDescent="0.75">
      <c r="A64" t="s">
        <v>39</v>
      </c>
      <c r="B64" t="s">
        <v>40</v>
      </c>
      <c r="C64">
        <v>3.18</v>
      </c>
      <c r="D64">
        <v>0</v>
      </c>
      <c r="E64">
        <v>4.83</v>
      </c>
      <c r="F64">
        <v>0.52</v>
      </c>
      <c r="G64">
        <v>8.5299999999999994</v>
      </c>
      <c r="H64" s="21">
        <v>2.3158858619431999E-4</v>
      </c>
      <c r="J64">
        <v>1905</v>
      </c>
      <c r="K64">
        <v>1905</v>
      </c>
      <c r="L64">
        <v>1905</v>
      </c>
      <c r="M64" t="s">
        <v>19</v>
      </c>
      <c r="P64" t="s">
        <v>41</v>
      </c>
      <c r="Q64" t="s">
        <v>32</v>
      </c>
    </row>
    <row r="65" spans="1:18" x14ac:dyDescent="0.75">
      <c r="A65" t="s">
        <v>49</v>
      </c>
      <c r="B65" t="s">
        <v>50</v>
      </c>
      <c r="C65">
        <v>3.67</v>
      </c>
      <c r="D65">
        <v>1.43</v>
      </c>
      <c r="E65">
        <v>2.6</v>
      </c>
      <c r="F65">
        <v>2.72</v>
      </c>
      <c r="G65">
        <v>10.43</v>
      </c>
      <c r="H65" s="21">
        <v>3.8800000000000001E-2</v>
      </c>
      <c r="K65">
        <v>2020</v>
      </c>
      <c r="L65">
        <v>2025</v>
      </c>
      <c r="M65" t="s">
        <v>19</v>
      </c>
      <c r="P65" t="s">
        <v>20</v>
      </c>
      <c r="Q65" t="s">
        <v>21</v>
      </c>
      <c r="R65">
        <v>2016</v>
      </c>
    </row>
    <row r="66" spans="1:18" x14ac:dyDescent="0.75">
      <c r="A66" t="s">
        <v>51</v>
      </c>
      <c r="B66" t="s">
        <v>50</v>
      </c>
      <c r="C66">
        <v>3.8</v>
      </c>
      <c r="D66">
        <v>0</v>
      </c>
      <c r="E66">
        <v>2.1800000000000002</v>
      </c>
      <c r="F66">
        <v>2.17</v>
      </c>
      <c r="G66">
        <v>8.15</v>
      </c>
      <c r="H66" s="21">
        <v>0.04</v>
      </c>
      <c r="J66">
        <v>2021</v>
      </c>
      <c r="K66">
        <v>2021</v>
      </c>
      <c r="M66" t="s">
        <v>19</v>
      </c>
      <c r="P66" t="s">
        <v>52</v>
      </c>
      <c r="Q66" t="s">
        <v>21</v>
      </c>
      <c r="R66">
        <v>2016</v>
      </c>
    </row>
    <row r="67" spans="1:18" x14ac:dyDescent="0.75">
      <c r="A67" t="s">
        <v>63</v>
      </c>
      <c r="B67" t="s">
        <v>64</v>
      </c>
      <c r="H67" s="21">
        <v>-3.5000000000000003E-2</v>
      </c>
      <c r="J67">
        <v>2021</v>
      </c>
      <c r="K67">
        <v>2022</v>
      </c>
      <c r="L67">
        <v>2022</v>
      </c>
      <c r="M67" t="s">
        <v>19</v>
      </c>
      <c r="P67" t="s">
        <v>26</v>
      </c>
      <c r="Q67" t="s">
        <v>32</v>
      </c>
      <c r="R67">
        <v>2020</v>
      </c>
    </row>
    <row r="68" spans="1:18" x14ac:dyDescent="0.75">
      <c r="A68" t="s">
        <v>65</v>
      </c>
      <c r="B68" t="s">
        <v>66</v>
      </c>
      <c r="C68">
        <v>8.32</v>
      </c>
      <c r="D68">
        <v>2.37</v>
      </c>
      <c r="E68">
        <v>10.18</v>
      </c>
      <c r="F68">
        <v>1.23</v>
      </c>
      <c r="G68">
        <v>22.11</v>
      </c>
      <c r="H68" s="21">
        <v>7.3999999999999996E-2</v>
      </c>
      <c r="J68">
        <v>2019</v>
      </c>
      <c r="K68">
        <v>2020</v>
      </c>
      <c r="L68">
        <v>2023</v>
      </c>
      <c r="M68" t="s">
        <v>19</v>
      </c>
      <c r="P68" t="s">
        <v>20</v>
      </c>
      <c r="Q68" t="s">
        <v>21</v>
      </c>
    </row>
    <row r="69" spans="1:18" x14ac:dyDescent="0.75">
      <c r="A69" t="s">
        <v>67</v>
      </c>
      <c r="B69" t="s">
        <v>66</v>
      </c>
      <c r="C69">
        <v>4.93</v>
      </c>
      <c r="D69">
        <v>0.63</v>
      </c>
      <c r="E69">
        <v>3.75</v>
      </c>
      <c r="F69">
        <v>1.84</v>
      </c>
      <c r="G69">
        <v>11.15</v>
      </c>
      <c r="H69" s="21">
        <v>0.03</v>
      </c>
      <c r="K69">
        <v>2019</v>
      </c>
      <c r="L69">
        <v>2022</v>
      </c>
      <c r="M69" t="s">
        <v>19</v>
      </c>
      <c r="P69" t="s">
        <v>31</v>
      </c>
      <c r="Q69" t="s">
        <v>32</v>
      </c>
      <c r="R69">
        <v>2018</v>
      </c>
    </row>
    <row r="70" spans="1:18" x14ac:dyDescent="0.75">
      <c r="A70" t="s">
        <v>68</v>
      </c>
      <c r="B70" t="s">
        <v>69</v>
      </c>
      <c r="C70">
        <v>3.45</v>
      </c>
      <c r="D70">
        <v>0</v>
      </c>
      <c r="E70">
        <v>4.7699999999999996</v>
      </c>
      <c r="F70">
        <v>1.9</v>
      </c>
      <c r="G70">
        <v>10.119999999999999</v>
      </c>
      <c r="K70">
        <v>2018</v>
      </c>
      <c r="L70">
        <v>2034</v>
      </c>
      <c r="M70" t="s">
        <v>19</v>
      </c>
      <c r="P70" t="s">
        <v>20</v>
      </c>
      <c r="Q70" t="s">
        <v>21</v>
      </c>
      <c r="R70">
        <v>2016</v>
      </c>
    </row>
    <row r="71" spans="1:18" x14ac:dyDescent="0.75">
      <c r="A71" t="s">
        <v>72</v>
      </c>
      <c r="B71" t="s">
        <v>73</v>
      </c>
      <c r="C71">
        <v>5.48</v>
      </c>
      <c r="D71">
        <v>0</v>
      </c>
      <c r="E71">
        <v>3.67</v>
      </c>
      <c r="F71">
        <v>0</v>
      </c>
      <c r="G71">
        <v>9.15</v>
      </c>
      <c r="H71" s="21">
        <v>0.124</v>
      </c>
      <c r="K71">
        <v>2019</v>
      </c>
      <c r="L71">
        <v>2043</v>
      </c>
      <c r="M71" t="s">
        <v>19</v>
      </c>
      <c r="P71" t="s">
        <v>20</v>
      </c>
      <c r="Q71" t="s">
        <v>21</v>
      </c>
      <c r="R71">
        <v>2015</v>
      </c>
    </row>
    <row r="72" spans="1:18" x14ac:dyDescent="0.75">
      <c r="A72" t="s">
        <v>76</v>
      </c>
      <c r="B72" t="s">
        <v>75</v>
      </c>
      <c r="C72">
        <v>22.1</v>
      </c>
      <c r="D72">
        <v>0</v>
      </c>
      <c r="E72">
        <v>6.8</v>
      </c>
      <c r="F72">
        <v>2</v>
      </c>
      <c r="G72">
        <v>30.9</v>
      </c>
      <c r="H72" s="21">
        <v>2.5999999999999999E-2</v>
      </c>
      <c r="K72">
        <v>2023</v>
      </c>
      <c r="L72">
        <v>2038</v>
      </c>
      <c r="M72" t="s">
        <v>19</v>
      </c>
      <c r="P72" t="s">
        <v>20</v>
      </c>
      <c r="Q72" t="s">
        <v>55</v>
      </c>
      <c r="R72">
        <v>2016</v>
      </c>
    </row>
    <row r="73" spans="1:18" x14ac:dyDescent="0.75">
      <c r="A73" t="s">
        <v>77</v>
      </c>
      <c r="B73" t="s">
        <v>78</v>
      </c>
      <c r="C73">
        <v>0</v>
      </c>
      <c r="D73">
        <v>0</v>
      </c>
      <c r="E73">
        <v>7.68</v>
      </c>
      <c r="F73">
        <v>0</v>
      </c>
      <c r="G73">
        <v>7.68</v>
      </c>
      <c r="H73" s="21">
        <v>0.15302723003278401</v>
      </c>
      <c r="L73">
        <v>2025</v>
      </c>
      <c r="M73" t="s">
        <v>19</v>
      </c>
      <c r="P73" t="s">
        <v>26</v>
      </c>
      <c r="Q73" t="s">
        <v>32</v>
      </c>
    </row>
    <row r="74" spans="1:18" x14ac:dyDescent="0.75">
      <c r="A74" t="s">
        <v>79</v>
      </c>
      <c r="B74" t="s">
        <v>80</v>
      </c>
      <c r="C74">
        <v>6.09</v>
      </c>
      <c r="D74">
        <v>0</v>
      </c>
      <c r="E74">
        <v>0</v>
      </c>
      <c r="F74">
        <v>0</v>
      </c>
      <c r="G74">
        <v>6.09</v>
      </c>
      <c r="H74" s="21">
        <v>0.107</v>
      </c>
      <c r="K74">
        <v>2018</v>
      </c>
      <c r="M74" t="s">
        <v>19</v>
      </c>
      <c r="P74" t="s">
        <v>20</v>
      </c>
      <c r="Q74" t="s">
        <v>21</v>
      </c>
      <c r="R74">
        <v>2015</v>
      </c>
    </row>
    <row r="75" spans="1:18" x14ac:dyDescent="0.75">
      <c r="A75" t="s">
        <v>81</v>
      </c>
      <c r="B75" t="s">
        <v>82</v>
      </c>
      <c r="C75">
        <v>5.64</v>
      </c>
      <c r="D75">
        <v>1.21</v>
      </c>
      <c r="E75">
        <v>9.33</v>
      </c>
      <c r="F75">
        <v>3.25</v>
      </c>
      <c r="G75">
        <v>19.43</v>
      </c>
      <c r="H75" s="21">
        <v>2.5000000000000001E-2</v>
      </c>
      <c r="K75">
        <v>2022</v>
      </c>
      <c r="M75" t="s">
        <v>19</v>
      </c>
      <c r="P75" t="s">
        <v>20</v>
      </c>
      <c r="Q75" t="s">
        <v>32</v>
      </c>
      <c r="R75">
        <v>2020</v>
      </c>
    </row>
    <row r="76" spans="1:18" x14ac:dyDescent="0.75">
      <c r="A76" t="s">
        <v>85</v>
      </c>
      <c r="B76" t="s">
        <v>86</v>
      </c>
      <c r="C76">
        <v>10.71</v>
      </c>
      <c r="D76">
        <v>0</v>
      </c>
      <c r="E76">
        <v>5.1100000000000003</v>
      </c>
      <c r="F76">
        <v>6.18</v>
      </c>
      <c r="G76">
        <v>22</v>
      </c>
      <c r="I76">
        <v>2022</v>
      </c>
      <c r="J76">
        <v>2023</v>
      </c>
      <c r="K76">
        <v>2024</v>
      </c>
      <c r="L76">
        <v>2027</v>
      </c>
      <c r="M76" t="s">
        <v>19</v>
      </c>
      <c r="N76" t="s">
        <v>87</v>
      </c>
      <c r="O76" t="s">
        <v>88</v>
      </c>
      <c r="P76" t="s">
        <v>52</v>
      </c>
      <c r="Q76" t="s">
        <v>32</v>
      </c>
    </row>
    <row r="77" spans="1:18" x14ac:dyDescent="0.75">
      <c r="A77" t="s">
        <v>89</v>
      </c>
      <c r="B77" t="s">
        <v>86</v>
      </c>
      <c r="C77">
        <v>6.68</v>
      </c>
      <c r="D77">
        <v>0</v>
      </c>
      <c r="E77">
        <v>4.92</v>
      </c>
      <c r="F77">
        <v>4.26</v>
      </c>
      <c r="G77">
        <v>15.86</v>
      </c>
      <c r="I77">
        <v>2022</v>
      </c>
      <c r="J77">
        <v>2023</v>
      </c>
      <c r="K77">
        <v>2024</v>
      </c>
      <c r="L77">
        <v>2028</v>
      </c>
      <c r="M77" t="s">
        <v>19</v>
      </c>
      <c r="N77" t="s">
        <v>87</v>
      </c>
      <c r="O77" t="s">
        <v>88</v>
      </c>
      <c r="P77" t="s">
        <v>52</v>
      </c>
      <c r="Q77" t="s">
        <v>32</v>
      </c>
    </row>
    <row r="78" spans="1:18" x14ac:dyDescent="0.75">
      <c r="A78" t="s">
        <v>90</v>
      </c>
      <c r="B78" t="s">
        <v>91</v>
      </c>
      <c r="C78">
        <v>1.1000000000000001</v>
      </c>
      <c r="D78">
        <v>0</v>
      </c>
      <c r="E78">
        <v>1.66</v>
      </c>
      <c r="F78">
        <v>0.79</v>
      </c>
      <c r="G78">
        <v>3.55</v>
      </c>
      <c r="J78">
        <v>2020</v>
      </c>
      <c r="K78">
        <v>2021</v>
      </c>
      <c r="L78">
        <v>2028</v>
      </c>
      <c r="M78" t="s">
        <v>19</v>
      </c>
      <c r="P78" t="s">
        <v>31</v>
      </c>
      <c r="Q78" t="s">
        <v>32</v>
      </c>
      <c r="R78">
        <v>2018</v>
      </c>
    </row>
    <row r="79" spans="1:18" x14ac:dyDescent="0.75">
      <c r="A79" t="s">
        <v>99</v>
      </c>
      <c r="B79" t="s">
        <v>95</v>
      </c>
      <c r="C79">
        <v>4.8099999999999996</v>
      </c>
      <c r="D79">
        <v>0</v>
      </c>
      <c r="E79">
        <v>14.58</v>
      </c>
      <c r="F79">
        <v>0.83</v>
      </c>
      <c r="G79">
        <v>20.22</v>
      </c>
      <c r="H79" s="21">
        <v>6.08949877748464E-2</v>
      </c>
      <c r="I79">
        <v>2019</v>
      </c>
      <c r="J79">
        <v>2020</v>
      </c>
      <c r="K79">
        <v>2021</v>
      </c>
      <c r="L79">
        <v>2026</v>
      </c>
      <c r="M79" t="s">
        <v>19</v>
      </c>
      <c r="N79" t="s">
        <v>96</v>
      </c>
      <c r="O79" t="s">
        <v>97</v>
      </c>
      <c r="P79" t="s">
        <v>100</v>
      </c>
      <c r="Q79" t="s">
        <v>32</v>
      </c>
      <c r="R79">
        <v>2018</v>
      </c>
    </row>
    <row r="80" spans="1:18" x14ac:dyDescent="0.75">
      <c r="A80" t="s">
        <v>101</v>
      </c>
      <c r="B80" t="s">
        <v>102</v>
      </c>
      <c r="C80">
        <v>4.5999999999999996</v>
      </c>
      <c r="D80">
        <v>0.39</v>
      </c>
      <c r="E80">
        <v>14.88</v>
      </c>
      <c r="F80">
        <v>0</v>
      </c>
      <c r="G80">
        <v>19.48</v>
      </c>
      <c r="H80" s="21">
        <v>3.7181028723716703E-2</v>
      </c>
      <c r="K80">
        <v>2021</v>
      </c>
      <c r="L80">
        <v>2027</v>
      </c>
      <c r="M80" t="s">
        <v>19</v>
      </c>
      <c r="N80" t="s">
        <v>103</v>
      </c>
      <c r="O80" t="s">
        <v>104</v>
      </c>
      <c r="P80" t="s">
        <v>20</v>
      </c>
      <c r="Q80" t="s">
        <v>21</v>
      </c>
      <c r="R80">
        <v>2018</v>
      </c>
    </row>
    <row r="81" spans="1:18" x14ac:dyDescent="0.75">
      <c r="A81" t="s">
        <v>107</v>
      </c>
      <c r="B81" t="s">
        <v>108</v>
      </c>
      <c r="C81">
        <v>0</v>
      </c>
      <c r="D81">
        <v>0</v>
      </c>
      <c r="E81">
        <v>0</v>
      </c>
      <c r="F81">
        <v>0</v>
      </c>
      <c r="G81">
        <v>4.7699999999999996</v>
      </c>
      <c r="M81" t="s">
        <v>19</v>
      </c>
      <c r="P81" t="s">
        <v>62</v>
      </c>
      <c r="Q81" t="s">
        <v>21</v>
      </c>
      <c r="R81">
        <v>2015</v>
      </c>
    </row>
    <row r="82" spans="1:18" x14ac:dyDescent="0.75">
      <c r="A82" t="s">
        <v>113</v>
      </c>
      <c r="B82" t="s">
        <v>114</v>
      </c>
      <c r="C82">
        <v>8.4600000000000009</v>
      </c>
      <c r="D82">
        <v>0</v>
      </c>
      <c r="E82">
        <v>7.14</v>
      </c>
      <c r="F82">
        <v>4.68</v>
      </c>
      <c r="G82">
        <v>20.28</v>
      </c>
      <c r="H82" s="21">
        <v>0.08</v>
      </c>
      <c r="J82">
        <v>2019</v>
      </c>
      <c r="L82">
        <v>2027</v>
      </c>
      <c r="M82" t="s">
        <v>19</v>
      </c>
      <c r="P82" t="s">
        <v>20</v>
      </c>
      <c r="Q82" t="s">
        <v>21</v>
      </c>
      <c r="R82">
        <v>2016</v>
      </c>
    </row>
    <row r="83" spans="1:18" x14ac:dyDescent="0.75">
      <c r="A83" t="s">
        <v>117</v>
      </c>
      <c r="B83" t="s">
        <v>118</v>
      </c>
      <c r="C83">
        <v>3.29</v>
      </c>
      <c r="D83">
        <v>0.38</v>
      </c>
      <c r="E83">
        <v>1.28</v>
      </c>
      <c r="F83">
        <v>1.24</v>
      </c>
      <c r="G83">
        <v>6.19</v>
      </c>
      <c r="H83" s="21">
        <v>3.2000000000000001E-2</v>
      </c>
      <c r="I83">
        <v>2021</v>
      </c>
      <c r="J83">
        <v>2022</v>
      </c>
      <c r="K83">
        <v>2024</v>
      </c>
      <c r="L83">
        <v>2024</v>
      </c>
      <c r="M83" t="s">
        <v>19</v>
      </c>
      <c r="P83" t="s">
        <v>20</v>
      </c>
      <c r="Q83" t="s">
        <v>55</v>
      </c>
      <c r="R83">
        <v>2020</v>
      </c>
    </row>
    <row r="84" spans="1:18" x14ac:dyDescent="0.75">
      <c r="A84" t="s">
        <v>119</v>
      </c>
      <c r="B84" t="s">
        <v>120</v>
      </c>
      <c r="C84">
        <v>3.35</v>
      </c>
      <c r="D84">
        <v>0</v>
      </c>
      <c r="E84">
        <v>2.34</v>
      </c>
      <c r="F84">
        <v>0</v>
      </c>
      <c r="G84">
        <v>5.69</v>
      </c>
      <c r="H84" s="21">
        <v>5.2</v>
      </c>
      <c r="M84" t="s">
        <v>19</v>
      </c>
      <c r="P84" t="s">
        <v>41</v>
      </c>
      <c r="Q84" t="s">
        <v>21</v>
      </c>
      <c r="R84">
        <v>2020</v>
      </c>
    </row>
    <row r="85" spans="1:18" x14ac:dyDescent="0.75">
      <c r="A85" t="s">
        <v>35</v>
      </c>
      <c r="B85" t="s">
        <v>36</v>
      </c>
      <c r="C85">
        <v>1.77</v>
      </c>
      <c r="D85">
        <v>0.28999999999999998</v>
      </c>
      <c r="E85">
        <v>1.89</v>
      </c>
      <c r="F85">
        <v>0</v>
      </c>
      <c r="G85">
        <v>3.94</v>
      </c>
      <c r="H85" s="21">
        <v>0.11799999999999999</v>
      </c>
      <c r="M85" t="s">
        <v>37</v>
      </c>
      <c r="P85" t="s">
        <v>23</v>
      </c>
      <c r="Q85" t="s">
        <v>21</v>
      </c>
      <c r="R85">
        <v>2018</v>
      </c>
    </row>
    <row r="86" spans="1:18" x14ac:dyDescent="0.75">
      <c r="A86" t="s">
        <v>38</v>
      </c>
      <c r="B86" t="s">
        <v>36</v>
      </c>
      <c r="C86">
        <v>0.23</v>
      </c>
      <c r="D86">
        <v>0</v>
      </c>
      <c r="E86">
        <v>0.16</v>
      </c>
      <c r="F86">
        <v>0</v>
      </c>
      <c r="G86">
        <v>0.4</v>
      </c>
      <c r="H86" s="21">
        <v>6.6000000000000003E-2</v>
      </c>
      <c r="M86" t="s">
        <v>37</v>
      </c>
      <c r="P86" t="s">
        <v>23</v>
      </c>
      <c r="Q86" t="s">
        <v>21</v>
      </c>
      <c r="R86">
        <v>2018</v>
      </c>
    </row>
    <row r="87" spans="1:18" x14ac:dyDescent="0.75">
      <c r="A87" t="s">
        <v>53</v>
      </c>
      <c r="B87" t="s">
        <v>54</v>
      </c>
      <c r="C87">
        <v>3</v>
      </c>
      <c r="D87">
        <v>0.09</v>
      </c>
      <c r="E87">
        <v>2.29</v>
      </c>
      <c r="F87">
        <v>0.97</v>
      </c>
      <c r="G87">
        <v>6.35</v>
      </c>
      <c r="H87" s="21">
        <v>3.9E-2</v>
      </c>
      <c r="J87">
        <v>2020</v>
      </c>
      <c r="K87">
        <v>2021</v>
      </c>
      <c r="L87">
        <v>2021</v>
      </c>
      <c r="M87" t="s">
        <v>37</v>
      </c>
      <c r="P87" t="s">
        <v>20</v>
      </c>
      <c r="Q87" t="s">
        <v>55</v>
      </c>
    </row>
    <row r="88" spans="1:18" x14ac:dyDescent="0.75">
      <c r="A88" t="s">
        <v>56</v>
      </c>
      <c r="B88" t="s">
        <v>54</v>
      </c>
      <c r="C88">
        <v>3.58</v>
      </c>
      <c r="D88">
        <v>0.08</v>
      </c>
      <c r="E88">
        <v>2.44</v>
      </c>
      <c r="F88">
        <v>1.03</v>
      </c>
      <c r="G88">
        <v>7.14</v>
      </c>
      <c r="H88" s="21">
        <v>8.1000000000000003E-2</v>
      </c>
      <c r="J88">
        <v>2020</v>
      </c>
      <c r="K88">
        <v>2021</v>
      </c>
      <c r="L88">
        <v>2021</v>
      </c>
      <c r="M88" t="s">
        <v>37</v>
      </c>
      <c r="P88" t="s">
        <v>20</v>
      </c>
      <c r="Q88" t="s">
        <v>55</v>
      </c>
    </row>
    <row r="89" spans="1:18" x14ac:dyDescent="0.75">
      <c r="A89" t="s">
        <v>58</v>
      </c>
      <c r="B89" t="s">
        <v>59</v>
      </c>
      <c r="C89">
        <v>2.68</v>
      </c>
      <c r="D89">
        <v>0</v>
      </c>
      <c r="E89">
        <v>5.55</v>
      </c>
      <c r="F89">
        <v>0.41</v>
      </c>
      <c r="G89">
        <v>8.65</v>
      </c>
      <c r="H89" s="21">
        <v>7.5399999999999995E-2</v>
      </c>
      <c r="L89">
        <v>2020</v>
      </c>
      <c r="M89" t="s">
        <v>37</v>
      </c>
      <c r="N89" t="s">
        <v>60</v>
      </c>
      <c r="O89" t="s">
        <v>61</v>
      </c>
      <c r="P89" t="s">
        <v>62</v>
      </c>
      <c r="Q89" t="s">
        <v>32</v>
      </c>
      <c r="R89">
        <v>2018</v>
      </c>
    </row>
    <row r="90" spans="1:18" x14ac:dyDescent="0.75">
      <c r="A90" t="s">
        <v>83</v>
      </c>
      <c r="B90" t="s">
        <v>84</v>
      </c>
      <c r="C90">
        <v>0.81</v>
      </c>
      <c r="D90">
        <v>0.12</v>
      </c>
      <c r="E90">
        <v>0.45</v>
      </c>
      <c r="F90">
        <v>0.33</v>
      </c>
      <c r="G90">
        <v>1.71</v>
      </c>
      <c r="H90" s="21">
        <v>0.06</v>
      </c>
      <c r="M90" t="s">
        <v>37</v>
      </c>
      <c r="P90" t="s">
        <v>20</v>
      </c>
      <c r="Q90" t="s">
        <v>32</v>
      </c>
      <c r="R90">
        <v>2018</v>
      </c>
    </row>
    <row r="91" spans="1:18" x14ac:dyDescent="0.75">
      <c r="A91" t="s">
        <v>105</v>
      </c>
      <c r="B91" t="s">
        <v>106</v>
      </c>
      <c r="C91">
        <v>3.05</v>
      </c>
      <c r="D91">
        <v>0</v>
      </c>
      <c r="E91">
        <v>27.83</v>
      </c>
      <c r="F91">
        <v>3.03</v>
      </c>
      <c r="G91">
        <v>33.909999999999997</v>
      </c>
      <c r="M91" t="s">
        <v>37</v>
      </c>
      <c r="P91" t="s">
        <v>62</v>
      </c>
      <c r="Q91" t="s">
        <v>21</v>
      </c>
      <c r="R91">
        <v>2015</v>
      </c>
    </row>
    <row r="93" spans="1:18" x14ac:dyDescent="0.75">
      <c r="A93" s="4" t="s">
        <v>191</v>
      </c>
      <c r="B93" s="4"/>
    </row>
    <row r="94" spans="1:18" x14ac:dyDescent="0.75">
      <c r="A94" t="s">
        <v>121</v>
      </c>
      <c r="B94" t="s">
        <v>122</v>
      </c>
      <c r="C94">
        <v>5.98</v>
      </c>
      <c r="D94">
        <v>0</v>
      </c>
      <c r="E94">
        <v>3.41</v>
      </c>
      <c r="F94">
        <v>2.4500000000000002</v>
      </c>
      <c r="G94">
        <v>11.84</v>
      </c>
      <c r="H94" s="21">
        <v>7.6999999999999999E-2</v>
      </c>
      <c r="M94" t="s">
        <v>273</v>
      </c>
      <c r="N94" t="s">
        <v>123</v>
      </c>
      <c r="O94" t="s">
        <v>124</v>
      </c>
      <c r="P94" t="s">
        <v>93</v>
      </c>
      <c r="Q94" t="s">
        <v>21</v>
      </c>
      <c r="R94">
        <v>2021</v>
      </c>
    </row>
    <row r="95" spans="1:18" x14ac:dyDescent="0.75">
      <c r="A95" t="s">
        <v>125</v>
      </c>
      <c r="B95" t="s">
        <v>126</v>
      </c>
      <c r="C95">
        <v>1.08</v>
      </c>
      <c r="D95">
        <v>0.11</v>
      </c>
      <c r="E95">
        <v>2.39</v>
      </c>
      <c r="F95">
        <v>1.1599999999999999</v>
      </c>
      <c r="G95">
        <v>4.75</v>
      </c>
      <c r="H95" s="21">
        <v>5.4199999999999998E-2</v>
      </c>
      <c r="I95">
        <v>2019</v>
      </c>
      <c r="J95">
        <v>2020</v>
      </c>
      <c r="K95">
        <v>2021</v>
      </c>
      <c r="M95" t="s">
        <v>273</v>
      </c>
      <c r="P95" t="s">
        <v>20</v>
      </c>
      <c r="Q95" t="s">
        <v>21</v>
      </c>
    </row>
    <row r="96" spans="1:18" x14ac:dyDescent="0.75">
      <c r="A96" t="s">
        <v>128</v>
      </c>
      <c r="B96" t="s">
        <v>129</v>
      </c>
      <c r="C96">
        <v>4.9400000000000004</v>
      </c>
      <c r="D96">
        <v>0</v>
      </c>
      <c r="E96">
        <v>2.85</v>
      </c>
      <c r="F96">
        <v>3.15</v>
      </c>
      <c r="G96">
        <v>10.95</v>
      </c>
      <c r="H96" s="21">
        <v>1.4E-2</v>
      </c>
      <c r="I96">
        <v>2021</v>
      </c>
      <c r="J96">
        <v>2021</v>
      </c>
      <c r="K96">
        <v>2022</v>
      </c>
      <c r="L96">
        <v>2022</v>
      </c>
      <c r="M96" t="s">
        <v>273</v>
      </c>
      <c r="P96" t="s">
        <v>41</v>
      </c>
      <c r="Q96" t="s">
        <v>32</v>
      </c>
      <c r="R96">
        <v>2020</v>
      </c>
    </row>
    <row r="97" spans="1:18" x14ac:dyDescent="0.75">
      <c r="A97" t="s">
        <v>156</v>
      </c>
      <c r="B97" t="s">
        <v>64</v>
      </c>
      <c r="C97">
        <v>10.4</v>
      </c>
      <c r="D97">
        <v>0</v>
      </c>
      <c r="E97">
        <v>8.1999999999999993</v>
      </c>
      <c r="F97">
        <v>0</v>
      </c>
      <c r="G97">
        <v>18.600000000000001</v>
      </c>
      <c r="M97" t="s">
        <v>273</v>
      </c>
      <c r="P97" t="s">
        <v>20</v>
      </c>
      <c r="Q97" t="s">
        <v>21</v>
      </c>
      <c r="R97">
        <v>2018</v>
      </c>
    </row>
    <row r="98" spans="1:18" x14ac:dyDescent="0.75">
      <c r="A98" t="s">
        <v>127</v>
      </c>
      <c r="B98" t="s">
        <v>126</v>
      </c>
      <c r="C98">
        <v>0</v>
      </c>
      <c r="D98">
        <v>0</v>
      </c>
      <c r="E98">
        <v>0</v>
      </c>
      <c r="F98">
        <v>2.44</v>
      </c>
      <c r="G98">
        <v>2.44</v>
      </c>
      <c r="H98" s="21">
        <v>8.0000000000000002E-3</v>
      </c>
      <c r="J98">
        <v>2018</v>
      </c>
      <c r="M98" t="s">
        <v>19</v>
      </c>
      <c r="P98" t="s">
        <v>23</v>
      </c>
      <c r="Q98" t="s">
        <v>21</v>
      </c>
    </row>
    <row r="99" spans="1:18" x14ac:dyDescent="0.75">
      <c r="A99" t="s">
        <v>130</v>
      </c>
      <c r="B99" t="s">
        <v>129</v>
      </c>
      <c r="C99">
        <v>2.37</v>
      </c>
      <c r="D99">
        <v>0.28999999999999998</v>
      </c>
      <c r="E99">
        <v>2.75</v>
      </c>
      <c r="F99">
        <v>6</v>
      </c>
      <c r="G99">
        <v>11.41</v>
      </c>
      <c r="H99" s="21">
        <v>4.3999999999999997E-2</v>
      </c>
      <c r="J99">
        <v>2018</v>
      </c>
      <c r="K99">
        <v>2019</v>
      </c>
      <c r="L99">
        <v>2022</v>
      </c>
      <c r="M99" t="s">
        <v>19</v>
      </c>
      <c r="P99" t="s">
        <v>20</v>
      </c>
      <c r="Q99" t="s">
        <v>32</v>
      </c>
      <c r="R99">
        <v>2018</v>
      </c>
    </row>
    <row r="100" spans="1:18" x14ac:dyDescent="0.75">
      <c r="A100" t="s">
        <v>131</v>
      </c>
      <c r="B100" t="s">
        <v>132</v>
      </c>
      <c r="C100">
        <v>2.1</v>
      </c>
      <c r="D100">
        <v>0</v>
      </c>
      <c r="E100">
        <v>3.07</v>
      </c>
      <c r="F100">
        <v>3.06</v>
      </c>
      <c r="G100">
        <v>8.36</v>
      </c>
      <c r="H100" s="21">
        <v>6.8000000000000005E-2</v>
      </c>
      <c r="I100">
        <v>2020</v>
      </c>
      <c r="J100">
        <v>2021</v>
      </c>
      <c r="K100">
        <v>2021</v>
      </c>
      <c r="L100">
        <v>2025</v>
      </c>
      <c r="M100" t="s">
        <v>19</v>
      </c>
      <c r="P100" t="s">
        <v>20</v>
      </c>
      <c r="Q100" t="s">
        <v>32</v>
      </c>
      <c r="R100">
        <v>2019</v>
      </c>
    </row>
    <row r="101" spans="1:18" x14ac:dyDescent="0.75">
      <c r="A101" t="s">
        <v>133</v>
      </c>
      <c r="B101" t="s">
        <v>134</v>
      </c>
      <c r="C101">
        <v>8.09</v>
      </c>
      <c r="D101">
        <v>0</v>
      </c>
      <c r="E101">
        <v>24.25</v>
      </c>
      <c r="F101">
        <v>14.24</v>
      </c>
      <c r="G101">
        <v>46.58</v>
      </c>
      <c r="H101" s="21">
        <v>5.3017060737450099E-2</v>
      </c>
      <c r="J101">
        <v>2021</v>
      </c>
      <c r="K101">
        <v>2022</v>
      </c>
      <c r="L101">
        <v>2022</v>
      </c>
      <c r="M101" t="s">
        <v>19</v>
      </c>
      <c r="P101" t="s">
        <v>26</v>
      </c>
      <c r="Q101" t="s">
        <v>21</v>
      </c>
    </row>
    <row r="102" spans="1:18" x14ac:dyDescent="0.75">
      <c r="A102" t="s">
        <v>135</v>
      </c>
      <c r="B102" t="s">
        <v>134</v>
      </c>
      <c r="C102">
        <v>6.57</v>
      </c>
      <c r="D102">
        <v>0</v>
      </c>
      <c r="E102">
        <v>14.77</v>
      </c>
      <c r="F102">
        <v>9.66</v>
      </c>
      <c r="G102">
        <v>31</v>
      </c>
      <c r="H102" s="21">
        <v>5.7689596561813397E-2</v>
      </c>
      <c r="J102">
        <v>2021</v>
      </c>
      <c r="K102">
        <v>2022</v>
      </c>
      <c r="L102">
        <v>2022</v>
      </c>
      <c r="M102" t="s">
        <v>19</v>
      </c>
      <c r="P102" t="s">
        <v>26</v>
      </c>
      <c r="Q102" t="s">
        <v>21</v>
      </c>
    </row>
    <row r="103" spans="1:18" x14ac:dyDescent="0.75">
      <c r="A103" t="s">
        <v>136</v>
      </c>
      <c r="B103" t="s">
        <v>134</v>
      </c>
      <c r="C103">
        <v>10</v>
      </c>
      <c r="D103">
        <v>0</v>
      </c>
      <c r="E103">
        <v>36.340000000000003</v>
      </c>
      <c r="F103">
        <v>20.079999999999998</v>
      </c>
      <c r="G103">
        <v>66.42</v>
      </c>
      <c r="H103" s="21">
        <v>5.3233141989657499E-2</v>
      </c>
      <c r="J103">
        <v>2021</v>
      </c>
      <c r="K103">
        <v>2022</v>
      </c>
      <c r="L103">
        <v>2022</v>
      </c>
      <c r="M103" t="s">
        <v>19</v>
      </c>
      <c r="P103" t="s">
        <v>26</v>
      </c>
      <c r="Q103" t="s">
        <v>21</v>
      </c>
    </row>
    <row r="104" spans="1:18" x14ac:dyDescent="0.75">
      <c r="A104" t="s">
        <v>139</v>
      </c>
      <c r="B104" t="s">
        <v>138</v>
      </c>
      <c r="C104">
        <v>11.69</v>
      </c>
      <c r="D104">
        <v>0.22</v>
      </c>
      <c r="E104">
        <v>5.07</v>
      </c>
      <c r="F104">
        <v>0</v>
      </c>
      <c r="G104">
        <v>16.98</v>
      </c>
      <c r="H104" s="21">
        <v>6.6000000000000003E-2</v>
      </c>
      <c r="M104" t="s">
        <v>19</v>
      </c>
      <c r="P104" t="s">
        <v>20</v>
      </c>
      <c r="Q104" t="s">
        <v>55</v>
      </c>
      <c r="R104">
        <v>2018</v>
      </c>
    </row>
    <row r="105" spans="1:18" x14ac:dyDescent="0.75">
      <c r="A105" t="s">
        <v>144</v>
      </c>
      <c r="B105" t="s">
        <v>145</v>
      </c>
      <c r="C105">
        <v>3.02</v>
      </c>
      <c r="D105">
        <v>0.31</v>
      </c>
      <c r="E105">
        <v>3.53</v>
      </c>
      <c r="F105">
        <v>1.24</v>
      </c>
      <c r="G105">
        <v>8.09</v>
      </c>
      <c r="M105" t="s">
        <v>19</v>
      </c>
      <c r="P105" t="s">
        <v>20</v>
      </c>
      <c r="Q105" t="s">
        <v>32</v>
      </c>
      <c r="R105">
        <v>2015</v>
      </c>
    </row>
    <row r="106" spans="1:18" x14ac:dyDescent="0.75">
      <c r="A106" t="s">
        <v>146</v>
      </c>
      <c r="B106" t="s">
        <v>147</v>
      </c>
      <c r="C106">
        <v>2.15</v>
      </c>
      <c r="D106">
        <v>1.07</v>
      </c>
      <c r="E106">
        <v>4.0999999999999996</v>
      </c>
      <c r="F106">
        <v>0</v>
      </c>
      <c r="G106">
        <v>7.32</v>
      </c>
      <c r="H106" s="21">
        <v>5.3999999999999999E-2</v>
      </c>
      <c r="J106">
        <v>2018</v>
      </c>
      <c r="M106" t="s">
        <v>19</v>
      </c>
      <c r="N106" t="s">
        <v>148</v>
      </c>
      <c r="O106" t="s">
        <v>149</v>
      </c>
      <c r="P106" t="s">
        <v>20</v>
      </c>
      <c r="Q106" t="s">
        <v>55</v>
      </c>
      <c r="R106">
        <v>2017</v>
      </c>
    </row>
    <row r="107" spans="1:18" x14ac:dyDescent="0.75">
      <c r="A107" t="s">
        <v>151</v>
      </c>
      <c r="B107" t="s">
        <v>152</v>
      </c>
      <c r="C107">
        <v>0</v>
      </c>
      <c r="D107">
        <v>0</v>
      </c>
      <c r="E107">
        <v>9.74</v>
      </c>
      <c r="F107">
        <v>0</v>
      </c>
      <c r="G107">
        <v>9.74</v>
      </c>
      <c r="H107" s="21">
        <v>5.2699999999999997E-2</v>
      </c>
      <c r="K107">
        <v>2023</v>
      </c>
      <c r="M107" t="s">
        <v>19</v>
      </c>
      <c r="P107" t="s">
        <v>62</v>
      </c>
      <c r="Q107" t="s">
        <v>32</v>
      </c>
      <c r="R107">
        <v>2018</v>
      </c>
    </row>
    <row r="108" spans="1:18" x14ac:dyDescent="0.75">
      <c r="A108" t="s">
        <v>162</v>
      </c>
      <c r="B108" t="s">
        <v>163</v>
      </c>
      <c r="C108">
        <v>6.12</v>
      </c>
      <c r="D108">
        <v>0</v>
      </c>
      <c r="E108">
        <v>5.17</v>
      </c>
      <c r="F108">
        <v>0</v>
      </c>
      <c r="G108">
        <v>11.29</v>
      </c>
      <c r="H108" s="21">
        <v>6.4000000000000001E-2</v>
      </c>
      <c r="L108">
        <v>2020</v>
      </c>
      <c r="M108" t="s">
        <v>19</v>
      </c>
      <c r="P108" t="s">
        <v>20</v>
      </c>
      <c r="Q108" t="s">
        <v>21</v>
      </c>
    </row>
    <row r="109" spans="1:18" x14ac:dyDescent="0.75">
      <c r="A109" t="s">
        <v>164</v>
      </c>
      <c r="B109" t="s">
        <v>163</v>
      </c>
      <c r="C109">
        <v>0</v>
      </c>
      <c r="D109">
        <v>0</v>
      </c>
      <c r="E109">
        <v>3.89</v>
      </c>
      <c r="F109">
        <v>0</v>
      </c>
      <c r="G109">
        <v>3.89</v>
      </c>
      <c r="H109" s="21">
        <v>-4.8000000000000001E-2</v>
      </c>
      <c r="J109">
        <v>2019</v>
      </c>
      <c r="K109">
        <v>2020</v>
      </c>
      <c r="L109">
        <v>2023</v>
      </c>
      <c r="M109" t="s">
        <v>19</v>
      </c>
      <c r="P109" t="s">
        <v>20</v>
      </c>
      <c r="Q109" t="s">
        <v>21</v>
      </c>
      <c r="R109">
        <v>2018</v>
      </c>
    </row>
    <row r="110" spans="1:18" x14ac:dyDescent="0.75">
      <c r="A110" t="s">
        <v>165</v>
      </c>
      <c r="B110" t="s">
        <v>166</v>
      </c>
      <c r="C110">
        <v>5.17</v>
      </c>
      <c r="D110">
        <v>0.21</v>
      </c>
      <c r="E110">
        <v>3.4</v>
      </c>
      <c r="F110">
        <v>0.1</v>
      </c>
      <c r="G110">
        <v>8.94</v>
      </c>
      <c r="H110" s="21">
        <v>4.8300000000000003E-2</v>
      </c>
      <c r="K110">
        <v>2021</v>
      </c>
      <c r="L110">
        <v>2030</v>
      </c>
      <c r="M110" t="s">
        <v>19</v>
      </c>
      <c r="P110" t="s">
        <v>20</v>
      </c>
      <c r="Q110" t="s">
        <v>21</v>
      </c>
      <c r="R110">
        <v>2017</v>
      </c>
    </row>
    <row r="111" spans="1:18" x14ac:dyDescent="0.75">
      <c r="A111" t="s">
        <v>167</v>
      </c>
      <c r="B111" t="s">
        <v>78</v>
      </c>
      <c r="C111">
        <v>0</v>
      </c>
      <c r="D111">
        <v>0</v>
      </c>
      <c r="E111">
        <v>4.68</v>
      </c>
      <c r="F111">
        <v>0</v>
      </c>
      <c r="G111">
        <v>4.68</v>
      </c>
      <c r="M111" t="s">
        <v>19</v>
      </c>
      <c r="P111" t="s">
        <v>62</v>
      </c>
      <c r="Q111" t="s">
        <v>21</v>
      </c>
      <c r="R111">
        <v>2015</v>
      </c>
    </row>
    <row r="112" spans="1:18" x14ac:dyDescent="0.75">
      <c r="A112" t="s">
        <v>170</v>
      </c>
      <c r="B112" t="s">
        <v>171</v>
      </c>
      <c r="C112">
        <v>1.75</v>
      </c>
      <c r="D112">
        <v>0</v>
      </c>
      <c r="E112">
        <v>3.4</v>
      </c>
      <c r="F112">
        <v>9.75</v>
      </c>
      <c r="G112">
        <v>14.9</v>
      </c>
      <c r="H112" s="21">
        <v>3.5999999999999997E-2</v>
      </c>
      <c r="M112" t="s">
        <v>19</v>
      </c>
      <c r="P112" t="s">
        <v>93</v>
      </c>
      <c r="Q112" t="s">
        <v>21</v>
      </c>
    </row>
    <row r="113" spans="1:18" x14ac:dyDescent="0.75">
      <c r="A113" t="s">
        <v>176</v>
      </c>
      <c r="B113" t="s">
        <v>177</v>
      </c>
      <c r="C113">
        <v>25.79</v>
      </c>
      <c r="D113">
        <v>0</v>
      </c>
      <c r="E113">
        <v>13.16</v>
      </c>
      <c r="F113">
        <v>0</v>
      </c>
      <c r="G113">
        <v>38.950000000000003</v>
      </c>
      <c r="H113" s="21">
        <v>0.14000000000000001</v>
      </c>
      <c r="J113">
        <v>2018</v>
      </c>
      <c r="K113">
        <v>2019</v>
      </c>
      <c r="M113" t="s">
        <v>19</v>
      </c>
      <c r="P113" t="s">
        <v>20</v>
      </c>
      <c r="Q113" t="s">
        <v>55</v>
      </c>
      <c r="R113">
        <v>2016</v>
      </c>
    </row>
    <row r="114" spans="1:18" x14ac:dyDescent="0.75">
      <c r="A114" t="s">
        <v>178</v>
      </c>
      <c r="B114" t="s">
        <v>177</v>
      </c>
      <c r="C114">
        <v>7.11</v>
      </c>
      <c r="D114">
        <v>0</v>
      </c>
      <c r="E114">
        <v>2.63</v>
      </c>
      <c r="F114">
        <v>0</v>
      </c>
      <c r="G114">
        <v>9.74</v>
      </c>
      <c r="H114" s="21">
        <v>0.05</v>
      </c>
      <c r="M114" t="s">
        <v>19</v>
      </c>
      <c r="P114" t="s">
        <v>20</v>
      </c>
      <c r="Q114" t="s">
        <v>21</v>
      </c>
      <c r="R114">
        <v>2016</v>
      </c>
    </row>
    <row r="115" spans="1:18" x14ac:dyDescent="0.75">
      <c r="A115" t="s">
        <v>179</v>
      </c>
      <c r="B115" t="s">
        <v>180</v>
      </c>
      <c r="C115">
        <v>4.92</v>
      </c>
      <c r="D115">
        <v>0</v>
      </c>
      <c r="E115">
        <v>6.84</v>
      </c>
      <c r="F115">
        <v>11.75</v>
      </c>
      <c r="G115">
        <v>23.51</v>
      </c>
      <c r="H115" s="21">
        <v>4.2000000000000003E-2</v>
      </c>
      <c r="K115">
        <v>2019</v>
      </c>
      <c r="L115">
        <v>2026</v>
      </c>
      <c r="M115" t="s">
        <v>19</v>
      </c>
      <c r="P115" t="s">
        <v>20</v>
      </c>
      <c r="Q115" t="s">
        <v>21</v>
      </c>
      <c r="R115">
        <v>2018</v>
      </c>
    </row>
    <row r="116" spans="1:18" x14ac:dyDescent="0.75">
      <c r="A116" t="s">
        <v>181</v>
      </c>
      <c r="B116" t="s">
        <v>182</v>
      </c>
      <c r="C116">
        <v>0.98</v>
      </c>
      <c r="D116">
        <v>0</v>
      </c>
      <c r="E116">
        <v>5.48</v>
      </c>
      <c r="F116">
        <v>0.2</v>
      </c>
      <c r="G116">
        <v>6.66</v>
      </c>
      <c r="H116" s="21">
        <v>0.114</v>
      </c>
      <c r="M116" t="s">
        <v>19</v>
      </c>
      <c r="P116" t="s">
        <v>20</v>
      </c>
      <c r="Q116" t="s">
        <v>21</v>
      </c>
      <c r="R116">
        <v>2016</v>
      </c>
    </row>
    <row r="117" spans="1:18" x14ac:dyDescent="0.75">
      <c r="A117" t="s">
        <v>183</v>
      </c>
      <c r="B117" t="s">
        <v>184</v>
      </c>
      <c r="C117">
        <v>1.95</v>
      </c>
      <c r="D117">
        <v>0</v>
      </c>
      <c r="E117">
        <v>4.0999999999999996</v>
      </c>
      <c r="F117">
        <v>0</v>
      </c>
      <c r="G117">
        <v>6.04</v>
      </c>
      <c r="H117" s="21">
        <v>6.7000000000000004E-2</v>
      </c>
      <c r="M117" t="s">
        <v>19</v>
      </c>
      <c r="P117" t="s">
        <v>20</v>
      </c>
      <c r="Q117" t="s">
        <v>21</v>
      </c>
      <c r="R117">
        <v>2018</v>
      </c>
    </row>
    <row r="118" spans="1:18" x14ac:dyDescent="0.75">
      <c r="A118" t="s">
        <v>185</v>
      </c>
      <c r="B118" t="s">
        <v>116</v>
      </c>
      <c r="C118">
        <v>0</v>
      </c>
      <c r="D118">
        <v>0</v>
      </c>
      <c r="E118">
        <v>0</v>
      </c>
      <c r="F118">
        <v>1.08</v>
      </c>
      <c r="G118">
        <v>1.08</v>
      </c>
      <c r="M118" t="s">
        <v>19</v>
      </c>
      <c r="P118" t="s">
        <v>20</v>
      </c>
      <c r="Q118" t="s">
        <v>21</v>
      </c>
    </row>
    <row r="119" spans="1:18" x14ac:dyDescent="0.75">
      <c r="A119" t="s">
        <v>186</v>
      </c>
      <c r="B119" t="s">
        <v>116</v>
      </c>
      <c r="C119">
        <v>0.11</v>
      </c>
      <c r="D119">
        <v>0.47</v>
      </c>
      <c r="E119">
        <v>0</v>
      </c>
      <c r="F119">
        <v>10.27</v>
      </c>
      <c r="G119">
        <v>10.85</v>
      </c>
      <c r="H119" s="21">
        <v>7.1999999999999995E-2</v>
      </c>
      <c r="M119" t="s">
        <v>19</v>
      </c>
      <c r="P119" t="s">
        <v>187</v>
      </c>
      <c r="Q119" t="s">
        <v>21</v>
      </c>
    </row>
    <row r="120" spans="1:18" x14ac:dyDescent="0.75">
      <c r="A120" t="s">
        <v>137</v>
      </c>
      <c r="B120" t="s">
        <v>138</v>
      </c>
      <c r="C120">
        <v>10.06</v>
      </c>
      <c r="D120">
        <v>0.48</v>
      </c>
      <c r="E120">
        <v>13.29</v>
      </c>
      <c r="F120">
        <v>5.0599999999999996</v>
      </c>
      <c r="G120">
        <v>28.89</v>
      </c>
      <c r="H120" s="21">
        <v>3.52551915505026E-2</v>
      </c>
      <c r="L120">
        <v>2021</v>
      </c>
      <c r="M120" t="s">
        <v>37</v>
      </c>
      <c r="P120" t="s">
        <v>20</v>
      </c>
      <c r="Q120" t="s">
        <v>21</v>
      </c>
    </row>
    <row r="121" spans="1:18" x14ac:dyDescent="0.75">
      <c r="A121" t="s">
        <v>140</v>
      </c>
      <c r="B121" t="s">
        <v>141</v>
      </c>
      <c r="C121">
        <v>3.14</v>
      </c>
      <c r="D121">
        <v>0.36</v>
      </c>
      <c r="E121">
        <v>6.26</v>
      </c>
      <c r="F121">
        <v>2.6</v>
      </c>
      <c r="G121">
        <v>12.36</v>
      </c>
      <c r="H121" s="21">
        <v>3.9998253068301001E-2</v>
      </c>
      <c r="L121">
        <v>2021</v>
      </c>
      <c r="M121" t="s">
        <v>37</v>
      </c>
      <c r="P121" t="s">
        <v>20</v>
      </c>
      <c r="Q121" t="s">
        <v>55</v>
      </c>
    </row>
    <row r="122" spans="1:18" x14ac:dyDescent="0.75">
      <c r="A122" t="s">
        <v>142</v>
      </c>
      <c r="B122" t="s">
        <v>141</v>
      </c>
      <c r="C122">
        <v>0.72</v>
      </c>
      <c r="D122">
        <v>0</v>
      </c>
      <c r="E122">
        <v>1.02</v>
      </c>
      <c r="F122">
        <v>0.67</v>
      </c>
      <c r="G122">
        <v>2.41</v>
      </c>
      <c r="H122" s="21">
        <v>1.8024845742743701E-2</v>
      </c>
      <c r="L122">
        <v>2021</v>
      </c>
      <c r="M122" t="s">
        <v>37</v>
      </c>
      <c r="P122" t="s">
        <v>41</v>
      </c>
      <c r="Q122" t="s">
        <v>55</v>
      </c>
    </row>
    <row r="123" spans="1:18" x14ac:dyDescent="0.75">
      <c r="A123" t="s">
        <v>143</v>
      </c>
      <c r="B123" t="s">
        <v>141</v>
      </c>
      <c r="C123">
        <v>8.89</v>
      </c>
      <c r="D123">
        <v>0.25</v>
      </c>
      <c r="E123">
        <v>4.04</v>
      </c>
      <c r="F123">
        <v>2.88</v>
      </c>
      <c r="G123">
        <v>16.05</v>
      </c>
      <c r="H123" s="21">
        <v>3.54945325077205E-2</v>
      </c>
      <c r="L123">
        <v>2021</v>
      </c>
      <c r="M123" t="s">
        <v>37</v>
      </c>
      <c r="P123" t="s">
        <v>20</v>
      </c>
      <c r="Q123" t="s">
        <v>55</v>
      </c>
    </row>
    <row r="124" spans="1:18" x14ac:dyDescent="0.75">
      <c r="A124" t="s">
        <v>150</v>
      </c>
      <c r="B124" t="s">
        <v>34</v>
      </c>
      <c r="C124">
        <v>1.65</v>
      </c>
      <c r="D124">
        <v>7.0000000000000007E-2</v>
      </c>
      <c r="E124">
        <v>2.85</v>
      </c>
      <c r="F124">
        <v>0.27</v>
      </c>
      <c r="G124">
        <v>4.8499999999999996</v>
      </c>
      <c r="H124" s="21">
        <v>0.16900000000000001</v>
      </c>
      <c r="M124" t="s">
        <v>37</v>
      </c>
      <c r="P124" t="s">
        <v>20</v>
      </c>
      <c r="Q124" t="s">
        <v>21</v>
      </c>
    </row>
    <row r="125" spans="1:18" x14ac:dyDescent="0.75">
      <c r="A125" t="s">
        <v>153</v>
      </c>
      <c r="B125" t="s">
        <v>59</v>
      </c>
      <c r="C125">
        <v>14.09</v>
      </c>
      <c r="D125">
        <v>0.22</v>
      </c>
      <c r="E125">
        <v>15.7</v>
      </c>
      <c r="F125">
        <v>1.85</v>
      </c>
      <c r="G125">
        <v>31.86</v>
      </c>
      <c r="H125" s="21">
        <v>0.1028</v>
      </c>
      <c r="L125">
        <v>2020</v>
      </c>
      <c r="M125" t="s">
        <v>37</v>
      </c>
      <c r="P125" t="s">
        <v>20</v>
      </c>
      <c r="Q125" t="s">
        <v>55</v>
      </c>
      <c r="R125">
        <v>2018</v>
      </c>
    </row>
    <row r="126" spans="1:18" x14ac:dyDescent="0.75">
      <c r="A126" t="s">
        <v>154</v>
      </c>
      <c r="B126" t="s">
        <v>59</v>
      </c>
      <c r="C126">
        <v>4.01</v>
      </c>
      <c r="D126">
        <v>0</v>
      </c>
      <c r="E126">
        <v>14.73</v>
      </c>
      <c r="F126">
        <v>1.34</v>
      </c>
      <c r="G126">
        <v>20.079999999999998</v>
      </c>
      <c r="H126" s="21">
        <v>1.7000000000000001E-2</v>
      </c>
      <c r="L126">
        <v>2020</v>
      </c>
      <c r="M126" t="s">
        <v>37</v>
      </c>
      <c r="P126" t="s">
        <v>155</v>
      </c>
      <c r="Q126" t="s">
        <v>21</v>
      </c>
      <c r="R126">
        <v>2018</v>
      </c>
    </row>
    <row r="127" spans="1:18" x14ac:dyDescent="0.75">
      <c r="A127" t="s">
        <v>157</v>
      </c>
      <c r="B127" t="s">
        <v>158</v>
      </c>
      <c r="C127">
        <v>0</v>
      </c>
      <c r="D127">
        <v>0</v>
      </c>
      <c r="E127">
        <v>0</v>
      </c>
      <c r="F127">
        <v>0</v>
      </c>
      <c r="G127">
        <v>2.0699999999999998</v>
      </c>
      <c r="H127" s="21">
        <v>8.5000000000000006E-2</v>
      </c>
      <c r="M127" t="s">
        <v>37</v>
      </c>
      <c r="P127" t="s">
        <v>23</v>
      </c>
      <c r="Q127" t="s">
        <v>21</v>
      </c>
    </row>
    <row r="128" spans="1:18" x14ac:dyDescent="0.75">
      <c r="A128" t="s">
        <v>159</v>
      </c>
      <c r="B128" t="s">
        <v>158</v>
      </c>
      <c r="C128">
        <v>0</v>
      </c>
      <c r="D128">
        <v>0</v>
      </c>
      <c r="E128">
        <v>0</v>
      </c>
      <c r="F128">
        <v>0</v>
      </c>
      <c r="G128">
        <v>0.95</v>
      </c>
      <c r="H128" s="21">
        <v>7.5999999999999998E-2</v>
      </c>
      <c r="M128" t="s">
        <v>37</v>
      </c>
      <c r="P128" t="s">
        <v>23</v>
      </c>
      <c r="Q128" t="s">
        <v>21</v>
      </c>
    </row>
    <row r="129" spans="1:18" x14ac:dyDescent="0.75">
      <c r="A129" t="s">
        <v>160</v>
      </c>
      <c r="B129" t="s">
        <v>161</v>
      </c>
      <c r="C129">
        <v>0</v>
      </c>
      <c r="D129">
        <v>0</v>
      </c>
      <c r="E129">
        <v>0</v>
      </c>
      <c r="F129">
        <v>0</v>
      </c>
      <c r="G129">
        <v>0</v>
      </c>
      <c r="L129">
        <v>2022</v>
      </c>
      <c r="M129" t="s">
        <v>37</v>
      </c>
      <c r="P129" t="s">
        <v>23</v>
      </c>
      <c r="Q129" t="s">
        <v>21</v>
      </c>
      <c r="R129">
        <v>2019</v>
      </c>
    </row>
    <row r="130" spans="1:18" x14ac:dyDescent="0.75">
      <c r="A130" t="s">
        <v>168</v>
      </c>
      <c r="B130" t="s">
        <v>169</v>
      </c>
      <c r="C130">
        <v>1.68</v>
      </c>
      <c r="D130">
        <v>0</v>
      </c>
      <c r="E130">
        <v>0</v>
      </c>
      <c r="F130">
        <v>0.41</v>
      </c>
      <c r="G130">
        <v>2.09</v>
      </c>
      <c r="H130" s="21">
        <v>7.0065599491285505E-2</v>
      </c>
      <c r="I130">
        <v>2018</v>
      </c>
      <c r="J130">
        <v>2019</v>
      </c>
      <c r="K130">
        <v>2020</v>
      </c>
      <c r="L130">
        <v>2020</v>
      </c>
      <c r="M130" t="s">
        <v>37</v>
      </c>
      <c r="P130" t="s">
        <v>20</v>
      </c>
      <c r="Q130" t="s">
        <v>55</v>
      </c>
    </row>
    <row r="131" spans="1:18" x14ac:dyDescent="0.75">
      <c r="A131" t="s">
        <v>172</v>
      </c>
      <c r="B131" t="s">
        <v>173</v>
      </c>
      <c r="C131">
        <v>0.77</v>
      </c>
      <c r="D131">
        <v>0</v>
      </c>
      <c r="E131">
        <v>0.66</v>
      </c>
      <c r="F131">
        <v>0</v>
      </c>
      <c r="G131">
        <v>1.43</v>
      </c>
      <c r="H131" s="21">
        <v>0.13300000000000001</v>
      </c>
      <c r="M131" t="s">
        <v>37</v>
      </c>
      <c r="P131" t="s">
        <v>20</v>
      </c>
      <c r="Q131" t="s">
        <v>21</v>
      </c>
    </row>
    <row r="132" spans="1:18" x14ac:dyDescent="0.75">
      <c r="A132" t="s">
        <v>174</v>
      </c>
      <c r="B132" t="s">
        <v>175</v>
      </c>
      <c r="C132">
        <v>8.01</v>
      </c>
      <c r="D132">
        <v>2.09</v>
      </c>
      <c r="E132">
        <v>5.13</v>
      </c>
      <c r="F132">
        <v>4.57</v>
      </c>
      <c r="G132">
        <v>19.809999999999999</v>
      </c>
      <c r="H132" s="21">
        <v>2.6599999999999999E-2</v>
      </c>
      <c r="I132">
        <v>2020</v>
      </c>
      <c r="J132">
        <v>2021</v>
      </c>
      <c r="K132">
        <v>2023</v>
      </c>
      <c r="M132" t="s">
        <v>37</v>
      </c>
      <c r="P132" t="s">
        <v>20</v>
      </c>
      <c r="Q132" t="s">
        <v>55</v>
      </c>
      <c r="R132">
        <v>2019</v>
      </c>
    </row>
    <row r="133" spans="1:18" x14ac:dyDescent="0.75">
      <c r="A133" t="s">
        <v>188</v>
      </c>
      <c r="B133" t="s">
        <v>189</v>
      </c>
      <c r="C133">
        <v>1.28</v>
      </c>
      <c r="D133">
        <v>0</v>
      </c>
      <c r="E133">
        <v>4.53</v>
      </c>
      <c r="F133">
        <v>0.3</v>
      </c>
      <c r="G133">
        <v>6.11</v>
      </c>
      <c r="H133" s="21">
        <v>0.1</v>
      </c>
      <c r="K133">
        <v>2018</v>
      </c>
      <c r="L133">
        <v>2020</v>
      </c>
      <c r="M133" t="s">
        <v>37</v>
      </c>
      <c r="P133" t="s">
        <v>31</v>
      </c>
      <c r="Q133" t="s">
        <v>21</v>
      </c>
      <c r="R133">
        <v>2016</v>
      </c>
    </row>
  </sheetData>
  <sortState xmlns:xlrd2="http://schemas.microsoft.com/office/spreadsheetml/2017/richdata2" ref="A94:R133">
    <sortCondition ref="M94:M133"/>
    <sortCondition ref="B94:B133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6F950-8AE5-490B-B482-9E0A8CF485A4}">
  <dimension ref="B2:D27"/>
  <sheetViews>
    <sheetView showGridLines="0" workbookViewId="0">
      <selection activeCell="C14" sqref="C14"/>
    </sheetView>
  </sheetViews>
  <sheetFormatPr defaultRowHeight="14.75" x14ac:dyDescent="0.75"/>
  <cols>
    <col min="1" max="1" width="3" customWidth="1"/>
    <col min="2" max="2" width="28.08984375" bestFit="1" customWidth="1"/>
    <col min="3" max="3" width="68.76953125" customWidth="1"/>
    <col min="4" max="4" width="8.76953125" customWidth="1"/>
  </cols>
  <sheetData>
    <row r="2" spans="2:4" x14ac:dyDescent="0.75">
      <c r="B2" s="1" t="s">
        <v>269</v>
      </c>
      <c r="C2" s="1"/>
      <c r="D2" s="1" t="s">
        <v>270</v>
      </c>
    </row>
    <row r="3" spans="2:4" x14ac:dyDescent="0.75">
      <c r="B3" t="s">
        <v>111</v>
      </c>
      <c r="C3" s="6" t="s">
        <v>271</v>
      </c>
      <c r="D3" s="7">
        <f>SUM(Summary!G3:G16)</f>
        <v>229.76970599999999</v>
      </c>
    </row>
    <row r="4" spans="2:4" x14ac:dyDescent="0.75">
      <c r="B4" t="s">
        <v>266</v>
      </c>
      <c r="C4" s="6" t="s">
        <v>272</v>
      </c>
      <c r="D4" s="8">
        <v>648.65063499999997</v>
      </c>
    </row>
    <row r="5" spans="2:4" x14ac:dyDescent="0.75">
      <c r="B5" t="s">
        <v>273</v>
      </c>
      <c r="C5" s="6" t="s">
        <v>274</v>
      </c>
      <c r="D5">
        <f>SUMIF(Summary!$M$51:$M$92,$B5,Summary!$G$51:$G$92)</f>
        <v>95.76</v>
      </c>
    </row>
    <row r="6" spans="2:4" x14ac:dyDescent="0.75">
      <c r="B6" t="s">
        <v>19</v>
      </c>
      <c r="C6" s="6" t="s">
        <v>275</v>
      </c>
      <c r="D6">
        <f>SUMIF(Summary!$M$51:$M$92,$B6,Summary!$G$51:$G$92)</f>
        <v>302.78999999999996</v>
      </c>
    </row>
    <row r="7" spans="2:4" x14ac:dyDescent="0.75">
      <c r="B7" t="s">
        <v>37</v>
      </c>
      <c r="C7" s="6" t="s">
        <v>276</v>
      </c>
      <c r="D7">
        <f>SUMIF(Summary!$M$51:$M$92,$B7,Summary!$G$51:$G$92)</f>
        <v>62.099999999999994</v>
      </c>
    </row>
    <row r="9" spans="2:4" x14ac:dyDescent="0.75">
      <c r="B9" s="9" t="s">
        <v>277</v>
      </c>
      <c r="C9" s="10"/>
      <c r="D9" s="11">
        <f>SUM(D3:D8)</f>
        <v>1339.0703409999999</v>
      </c>
    </row>
    <row r="11" spans="2:4" x14ac:dyDescent="0.75">
      <c r="B11" s="12" t="s">
        <v>191</v>
      </c>
      <c r="C11" s="1"/>
      <c r="D11" s="1" t="s">
        <v>270</v>
      </c>
    </row>
    <row r="12" spans="2:4" x14ac:dyDescent="0.75">
      <c r="B12" t="s">
        <v>273</v>
      </c>
      <c r="C12" s="6" t="s">
        <v>278</v>
      </c>
      <c r="D12">
        <f>SUMIF(Summary!$M$94:$M$133,B12,Summary!$G$94:$G$133)</f>
        <v>46.14</v>
      </c>
    </row>
    <row r="13" spans="2:4" x14ac:dyDescent="0.75">
      <c r="B13" t="s">
        <v>19</v>
      </c>
      <c r="C13" s="6" t="s">
        <v>279</v>
      </c>
      <c r="D13">
        <f>SUMIF(Summary!$M$94:$M$133,B13,Summary!$G$94:$G$133)</f>
        <v>348.87</v>
      </c>
    </row>
    <row r="14" spans="2:4" x14ac:dyDescent="0.75">
      <c r="B14" t="s">
        <v>37</v>
      </c>
      <c r="C14" s="6" t="s">
        <v>280</v>
      </c>
      <c r="D14">
        <f>SUMIF(Summary!$M$94:$M$133,B14,Summary!$G$94:$G$133)</f>
        <v>148.96</v>
      </c>
    </row>
    <row r="16" spans="2:4" x14ac:dyDescent="0.75">
      <c r="B16" s="10" t="s">
        <v>281</v>
      </c>
      <c r="C16" s="10"/>
      <c r="D16" s="10">
        <f>SUM(D12:D15)</f>
        <v>543.97</v>
      </c>
    </row>
    <row r="18" spans="2:4" x14ac:dyDescent="0.75">
      <c r="B18" s="10" t="s">
        <v>282</v>
      </c>
      <c r="C18" s="10"/>
      <c r="D18" s="11">
        <f>D9+D16</f>
        <v>1883.0403409999999</v>
      </c>
    </row>
    <row r="27" spans="2:4" x14ac:dyDescent="0.75">
      <c r="D27" s="13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2021-08-20T09:45:14+00:00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CQ7C7EK6CYH2-379359607-51482</_dlc_DocId>
    <_dlc_DocIdUrl xmlns="f5306899-96aa-46e9-8b25-112cc89a50d9">
      <Url>https://beisgov.sharepoint.com/sites/beis2/224/_layouts/15/DocIdRedir.aspx?ID=CQ7C7EK6CYH2-379359607-51482</Url>
      <Description>CQ7C7EK6CYH2-379359607-51482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C822F8-F75E-4BC9-B69E-4A75B38D950B}">
  <ds:schemaRefs>
    <ds:schemaRef ds:uri="c0e5669f-1bcb-499c-94e0-3ccb733d3d13"/>
    <ds:schemaRef ds:uri="b67a7830-db79-4a49-bf27-2aff92a2201a"/>
    <ds:schemaRef ds:uri="012c7636-236e-42cf-b41f-ea81ebff1fb2"/>
    <ds:schemaRef ds:uri="http://www.w3.org/XML/1998/namespace"/>
    <ds:schemaRef ds:uri="http://schemas.microsoft.com/office/2006/documentManagement/types"/>
    <ds:schemaRef ds:uri="f5306899-96aa-46e9-8b25-112cc89a50d9"/>
    <ds:schemaRef ds:uri="http://purl.org/dc/terms/"/>
    <ds:schemaRef ds:uri="http://purl.org/dc/dcmitype/"/>
    <ds:schemaRef ds:uri="a8f60570-4bd3-4f2b-950b-a996de8ab151"/>
    <ds:schemaRef ds:uri="http://schemas.microsoft.com/office/2006/metadata/properties"/>
    <ds:schemaRef ds:uri="f97ee40d-0dc3-4599-855d-9121172e719f"/>
    <ds:schemaRef ds:uri="b413c3fd-5a3b-4239-b985-69032e371c04"/>
    <ds:schemaRef ds:uri="c963a4c1-1bb4-49f2-a011-9c776a7eed2a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a172083e-e40c-4314-b43a-827352a1ed2c"/>
  </ds:schemaRefs>
</ds:datastoreItem>
</file>

<file path=customXml/itemProps2.xml><?xml version="1.0" encoding="utf-8"?>
<ds:datastoreItem xmlns:ds="http://schemas.openxmlformats.org/officeDocument/2006/customXml" ds:itemID="{0D39DE1E-81F5-4F00-B7C1-886D9E88EF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387D1B-A44B-421C-AF98-0B1C58204C6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3B136DA-8651-4BC8-83F6-52FD1E9235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Sunner, Charanjit (Clean Heat)</cp:lastModifiedBy>
  <dcterms:created xsi:type="dcterms:W3CDTF">2021-08-10T18:45:06Z</dcterms:created>
  <dcterms:modified xsi:type="dcterms:W3CDTF">2021-09-16T16:17:43Z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2021-08-10T18:45:10Z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3223901c-5068-434b-b4a9-ac406beae1f4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5a8991a0-521d-4b67-853a-0e8a2ba3e72d</vt:lpwstr>
  </property>
  <property fmtid="{D5CDD505-2E9C-101B-9397-08002B2CF9AE}" pid="11" name="Business Unit">
    <vt:lpwstr>264;#Heat Strategy and Heat Networks|1ada5423-5267-48bb-b003-7e8164f8f428</vt:lpwstr>
  </property>
</Properties>
</file>