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filterPrivacy="1" defaultThemeVersion="166925"/>
  <xr:revisionPtr revIDLastSave="14" documentId="8_{94235FB2-4BCB-476E-9505-ED6D946402A8}" xr6:coauthVersionLast="47" xr6:coauthVersionMax="47" xr10:uidLastSave="{ECE6E390-0640-4199-BF96-C808AF2BB5F7}"/>
  <bookViews>
    <workbookView xWindow="-19310" yWindow="-110" windowWidth="19420" windowHeight="10420" activeTab="1" xr2:uid="{D87C386A-E9EF-48D6-9B31-221E69411130}"/>
  </bookViews>
  <sheets>
    <sheet name="Cover" sheetId="3" r:id="rId1"/>
    <sheet name="Summary" sheetId="5" r:id="rId2"/>
    <sheet name="Graph" sheetId="4" r:id="rId3"/>
  </sheets>
  <definedNames>
    <definedName name="_xlnm.Print_Area" localSheetId="2">Graph!$A$1:$M$20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4" l="1"/>
  <c r="D15" i="4"/>
  <c r="D14" i="4"/>
  <c r="D13" i="4"/>
  <c r="D8" i="4"/>
  <c r="D7" i="4"/>
  <c r="D6" i="4"/>
  <c r="D17" i="4" l="1"/>
  <c r="D10" i="4"/>
  <c r="D19" i="4" l="1"/>
</calcChain>
</file>

<file path=xl/sharedStrings.xml><?xml version="1.0" encoding="utf-8"?>
<sst xmlns="http://schemas.openxmlformats.org/spreadsheetml/2006/main" count="957" uniqueCount="324">
  <si>
    <t>Opportunity Name</t>
  </si>
  <si>
    <t>Organisation Name</t>
  </si>
  <si>
    <t>Stage</t>
  </si>
  <si>
    <t>Technology</t>
  </si>
  <si>
    <t>Last Update</t>
  </si>
  <si>
    <t>UNDER CONSTRUCTION</t>
  </si>
  <si>
    <t>Bridgend Town Heat Network</t>
  </si>
  <si>
    <t>Bridgend County Borough Council</t>
  </si>
  <si>
    <t>Commercialisation&amp;Construction</t>
  </si>
  <si>
    <t>Old Market Network</t>
  </si>
  <si>
    <t>Bristol City Council</t>
  </si>
  <si>
    <t>Redcliffe Heat Network</t>
  </si>
  <si>
    <t>Swaffham Prior Community Heat Network</t>
  </si>
  <si>
    <t>Cambridgeshire County Council</t>
  </si>
  <si>
    <t>Cardiff</t>
  </si>
  <si>
    <t>County Council of the City and County of Cardiff</t>
  </si>
  <si>
    <t>Construction</t>
  </si>
  <si>
    <t>Gateshead District Energy Scheme - East Extension</t>
  </si>
  <si>
    <t>Gateshead Council</t>
  </si>
  <si>
    <t>Leeds PIPES - City Centre (Phase 2)</t>
  </si>
  <si>
    <t>Leeds City Council</t>
  </si>
  <si>
    <t>Barking Town Centre District Energy Scheme</t>
  </si>
  <si>
    <t>London Borough of Barking and Dagenham</t>
  </si>
  <si>
    <t>Meridian Water Heat Network</t>
  </si>
  <si>
    <t>London Borough of Enfield</t>
  </si>
  <si>
    <t>MEPL</t>
  </si>
  <si>
    <t>Newcastle University Merz Court Energy Centre</t>
  </si>
  <si>
    <t>Newcastle University</t>
  </si>
  <si>
    <t>Liverpool Waters District Heat Network - Phase 1B Road Crossings</t>
  </si>
  <si>
    <t>Peel NRE Developments Ltd</t>
  </si>
  <si>
    <t>Deep Geothermal_COM_CST</t>
  </si>
  <si>
    <t>Stoke-on-Trent City Council (SoTCC)</t>
  </si>
  <si>
    <t>Under Construction</t>
  </si>
  <si>
    <t>Not Stated</t>
  </si>
  <si>
    <t>SELCHP Phase 2</t>
  </si>
  <si>
    <t>Veolia ES (UK) Limited</t>
  </si>
  <si>
    <t>London Borough of Islington</t>
  </si>
  <si>
    <t>HNIP</t>
  </si>
  <si>
    <t>Bolton Town Centre Heat network</t>
  </si>
  <si>
    <t>South Seaham Garden Village Heat Network</t>
  </si>
  <si>
    <t>Durham County Council</t>
  </si>
  <si>
    <t>Cranbrook Expansion</t>
  </si>
  <si>
    <t>East Devon District Council</t>
  </si>
  <si>
    <t>Beverley Heat Network</t>
  </si>
  <si>
    <t>Gateshead Metropolitan Borough Council</t>
  </si>
  <si>
    <t>Chopwell Village DHN</t>
  </si>
  <si>
    <t>Gateshead Low Rise council estates</t>
  </si>
  <si>
    <t>Central Cluster extension and heat pump</t>
  </si>
  <si>
    <t>Riverside Heat Network</t>
  </si>
  <si>
    <t>Riverside Resource Recovery Limited / Vattenfall Heat UK Limited or an entitiy over which those party(ies) have control</t>
  </si>
  <si>
    <t>North and west strategic extensions to Meridian Water Heat Network</t>
  </si>
  <si>
    <t>London Borough of Enfield (C/O Energetik)</t>
  </si>
  <si>
    <t>Tottenham Hale and Broadwater Farm District Heating Network</t>
  </si>
  <si>
    <t>London Borough of Haringey</t>
  </si>
  <si>
    <t>Wood Green District Heating Network</t>
  </si>
  <si>
    <t>Nottingdale Heat Network</t>
  </si>
  <si>
    <t>Royal Borough of Kensington and Chelsea</t>
  </si>
  <si>
    <t>Kingston Council</t>
  </si>
  <si>
    <t>Solihull Town Centre</t>
  </si>
  <si>
    <t>Solihull Metropolitan County Council</t>
  </si>
  <si>
    <t>Mersey Heat at Wirral Waters</t>
  </si>
  <si>
    <t>Woking Heat Network</t>
  </si>
  <si>
    <t>Thameswey Energy Limited</t>
  </si>
  <si>
    <t>Worthing Civic Centre</t>
  </si>
  <si>
    <t>HNDU ACTIVE</t>
  </si>
  <si>
    <t>Crewe Town Centre_DPD</t>
  </si>
  <si>
    <t>Cheshire East Council</t>
  </si>
  <si>
    <t>Commercialisation / DPD</t>
  </si>
  <si>
    <t>Yes</t>
  </si>
  <si>
    <t>Alderley Park_DPD</t>
  </si>
  <si>
    <t>Crawley Borough Council</t>
  </si>
  <si>
    <t>No</t>
  </si>
  <si>
    <t>Maidstone Heat Energy Networks</t>
  </si>
  <si>
    <t>Kent County Council</t>
  </si>
  <si>
    <t>Huddersfield Heat Network</t>
  </si>
  <si>
    <t>Kirklees Council</t>
  </si>
  <si>
    <t>North Tottenham_DPD</t>
  </si>
  <si>
    <t>Smethwick_DPD</t>
  </si>
  <si>
    <t>Sandwell Metropolitan Borough Council</t>
  </si>
  <si>
    <t>Middlesbrough_DPD</t>
  </si>
  <si>
    <t>Tees Valley Combined Authority</t>
  </si>
  <si>
    <t>Ebbw Vale (Rassau)_FES</t>
  </si>
  <si>
    <t>Blaenau Gwent County Borough Council</t>
  </si>
  <si>
    <t>Feasibility</t>
  </si>
  <si>
    <t>The Works_FES</t>
  </si>
  <si>
    <t>City Centre Phase 2_FES</t>
  </si>
  <si>
    <t>Halifax Town Centre_FES</t>
  </si>
  <si>
    <t>Calderdale Metropolitan Borough Council</t>
  </si>
  <si>
    <t>North Cheshire Garden Village_FES</t>
  </si>
  <si>
    <t>Whitehaven Minewater Heat Kells Lane_FES</t>
  </si>
  <si>
    <t>Copeland Borough Council</t>
  </si>
  <si>
    <t>Whitehaven Westlakes Science Park_FES</t>
  </si>
  <si>
    <t>Durham University_FES</t>
  </si>
  <si>
    <t>Durham Town Centre_FES</t>
  </si>
  <si>
    <t>East Runcorn Daresbury Energy Network_FES</t>
  </si>
  <si>
    <t>Halton Borough Council</t>
  </si>
  <si>
    <t>Southall DE_FES</t>
  </si>
  <si>
    <t>London Borough of Ealing</t>
  </si>
  <si>
    <t>Wood Green_FES</t>
  </si>
  <si>
    <t>North Lewisham Heat Network_FES</t>
  </si>
  <si>
    <t>London Borough of Lewisham</t>
  </si>
  <si>
    <t>Boiler - EfW</t>
  </si>
  <si>
    <t>GIFHE(peak)_FES</t>
  </si>
  <si>
    <t>North East Lincolnshire Council</t>
  </si>
  <si>
    <t>Oldham_MWSHP Town Centre_Scenariro 1A_FES</t>
  </si>
  <si>
    <t>Oldham Metropolitan Borough Council</t>
  </si>
  <si>
    <t>Andrew Hunt</t>
  </si>
  <si>
    <t>andrew.hunt@oldham.gov.uk</t>
  </si>
  <si>
    <t>Oldham_Ambient Loop_MWSHP_ASHP_Scenario 5A_FES</t>
  </si>
  <si>
    <t>Plymouth Southern City Centre District Energy Scheme</t>
  </si>
  <si>
    <t>Plymouth City Council</t>
  </si>
  <si>
    <t>West Bromwich_FES</t>
  </si>
  <si>
    <t>Solihull Town Centre_FES</t>
  </si>
  <si>
    <t>Solihull Metropolitan Borough Council</t>
  </si>
  <si>
    <t>Veolia Energy from Waste_FES</t>
  </si>
  <si>
    <t>Staffordshire Moorlands District Council</t>
  </si>
  <si>
    <t>North Star and Town Centre_FES</t>
  </si>
  <si>
    <t>Swindon Borough Council</t>
  </si>
  <si>
    <t>Trafford Park Heat Network_FES</t>
  </si>
  <si>
    <t>Trafford Metropolitan Borough Council</t>
  </si>
  <si>
    <t>Wigan Town Centre_FES</t>
  </si>
  <si>
    <t>Wigan Metropolitan Borough Council</t>
  </si>
  <si>
    <t>Aberystwyth_MAP</t>
  </si>
  <si>
    <t>Ceredigion County Council</t>
  </si>
  <si>
    <t>Heat mapping and masterplanning</t>
  </si>
  <si>
    <t>Tregaron_MAP</t>
  </si>
  <si>
    <t>Manor Royal _ Industrial and business area_MAP</t>
  </si>
  <si>
    <t>Manor Royal_Fleming Way and Manor Royal Road_MAP</t>
  </si>
  <si>
    <t>Corby Town Centre_MAP</t>
  </si>
  <si>
    <t>North Northamptonshire Council</t>
  </si>
  <si>
    <t>SERC EfW heat supply_MAP</t>
  </si>
  <si>
    <t>South Gloucestershire Council</t>
  </si>
  <si>
    <t>HNDU INACTIVE</t>
  </si>
  <si>
    <t>Alternative heat sources_DPD</t>
  </si>
  <si>
    <t>Adur District Council</t>
  </si>
  <si>
    <t>Chris Jones</t>
  </si>
  <si>
    <t>chris.jones@adur-worthing.gov.uk</t>
  </si>
  <si>
    <t>Town Centre Hub_DPD</t>
  </si>
  <si>
    <t>Allerdale Borough Council</t>
  </si>
  <si>
    <t>Lillyhall Hub_FES</t>
  </si>
  <si>
    <t>Barnsley Town Centre Civic Quarter</t>
  </si>
  <si>
    <t>Barnsley Metropolitan Borough Council</t>
  </si>
  <si>
    <t>Barnsley Civic Quarter_FES</t>
  </si>
  <si>
    <t>Basingstoke_FES</t>
  </si>
  <si>
    <t>Basingstoke and Deane Borough Council</t>
  </si>
  <si>
    <t>Rookery South - Scenario 2_FES</t>
  </si>
  <si>
    <t>Rookery South - Scenario 1_FES</t>
  </si>
  <si>
    <t>Rookery South - Scenario 3_FES</t>
  </si>
  <si>
    <t>IcknieldSohoLoop&amp;SmethwickGas CHP/WSHP_MAP</t>
  </si>
  <si>
    <t>Birmingham City Council</t>
  </si>
  <si>
    <t>Langley &amp; Peddimore_FES</t>
  </si>
  <si>
    <t>Daisyfield_MAP</t>
  </si>
  <si>
    <t>Blackburn with Darwen Borough Council</t>
  </si>
  <si>
    <t>Shadsworth Industrial Estate_MAP</t>
  </si>
  <si>
    <t>Blackburn Town Centre_MAP</t>
  </si>
  <si>
    <t>Bradford Civic Quarter_FES</t>
  </si>
  <si>
    <t>Bradford Metropolitan District Council</t>
  </si>
  <si>
    <t>Bury Town Cenre_FES</t>
  </si>
  <si>
    <t>Bury Metropolitan Borough Council</t>
  </si>
  <si>
    <t>Chris Horth</t>
  </si>
  <si>
    <t>c.horth@bury.gov.uk</t>
  </si>
  <si>
    <t>South Halifax</t>
  </si>
  <si>
    <t>Cherwell - Bicester EcoTown_FES</t>
  </si>
  <si>
    <t>Cherwell District Council</t>
  </si>
  <si>
    <t>Church Street_COM</t>
  </si>
  <si>
    <t>City of Westminster</t>
  </si>
  <si>
    <t>Chesterfield_MAP</t>
  </si>
  <si>
    <t>Derbyshire county</t>
  </si>
  <si>
    <t>Matlock_MAP</t>
  </si>
  <si>
    <t>Clay Cross_MAP</t>
  </si>
  <si>
    <t>Exeter City Centre_DPD</t>
  </si>
  <si>
    <t>Devon County Council</t>
  </si>
  <si>
    <t>Northop Road_MAP</t>
  </si>
  <si>
    <t>Flintshire County Council</t>
  </si>
  <si>
    <t>Flint Town_MAP</t>
  </si>
  <si>
    <t>Nicholson Road_MAP</t>
  </si>
  <si>
    <t>Isle of Wight Council</t>
  </si>
  <si>
    <t>Waterside_FES</t>
  </si>
  <si>
    <t>Leicester City Council</t>
  </si>
  <si>
    <t>Cultural Quarter_FES</t>
  </si>
  <si>
    <t>County Hall site at Glenfield_FES</t>
  </si>
  <si>
    <t>Leicestershire county</t>
  </si>
  <si>
    <t>New Cross Heat Network_FES</t>
  </si>
  <si>
    <t>North Peckham_MAP</t>
  </si>
  <si>
    <t>London Borough of Southwark</t>
  </si>
  <si>
    <t>Manchester Science Park_FES</t>
  </si>
  <si>
    <t>Manchester City Council</t>
  </si>
  <si>
    <t>Killingworth Moor_MAP</t>
  </si>
  <si>
    <t>North Tyneside Metropolitan Borough Council</t>
  </si>
  <si>
    <t>Northallerton town centre_MAP</t>
  </si>
  <si>
    <t>North Yorkshire County Council</t>
  </si>
  <si>
    <t>Oxford Headington_FES</t>
  </si>
  <si>
    <t>Oxford City Council</t>
  </si>
  <si>
    <t>Oxford City Centre_FES</t>
  </si>
  <si>
    <t>Poole - Twin Sails East_FES</t>
  </si>
  <si>
    <t>Poole Borough Council</t>
  </si>
  <si>
    <t>Greenwich Power Station District Heat Network_FES</t>
  </si>
  <si>
    <t>Royal Borough of Greenwich</t>
  </si>
  <si>
    <t>Charlestown_FES</t>
  </si>
  <si>
    <t>Salford City Council</t>
  </si>
  <si>
    <t>Central Redcar_FES</t>
  </si>
  <si>
    <t>South Bank_FES</t>
  </si>
  <si>
    <t>Castleford C6 Development_MAP</t>
  </si>
  <si>
    <t>Wakefield Metropolitan District Council</t>
  </si>
  <si>
    <t>£m</t>
  </si>
  <si>
    <t>HNIP + HNDU under construction</t>
  </si>
  <si>
    <t>HNIP forecast capex where commercialisation &amp; construction funding applied for</t>
  </si>
  <si>
    <t>GHNF forecast capex</t>
  </si>
  <si>
    <t>HNDU Commercialisation (in progress) / DPD (complete)</t>
  </si>
  <si>
    <t>HNDU Feasibility (complete)</t>
  </si>
  <si>
    <t>HNDU Heat mapping and masterplanning (complete)</t>
  </si>
  <si>
    <t>Total Capex</t>
  </si>
  <si>
    <t>NOT ACTIVELY PURSUED</t>
  </si>
  <si>
    <t>Commercialisation (in progress) / DPD (complete)</t>
  </si>
  <si>
    <t>Feasibility (complete)</t>
  </si>
  <si>
    <t>Heat mapping and masterplanning (complete)</t>
  </si>
  <si>
    <t>Total currently not pursued</t>
  </si>
  <si>
    <t>Combined total capex</t>
  </si>
  <si>
    <t>Kingston District Heating network</t>
  </si>
  <si>
    <t>Leeds PIPES Phase 3 Extension</t>
  </si>
  <si>
    <t>Bunhill extension</t>
  </si>
  <si>
    <t>Portsmouth Naval Base Low Carbon Heat Network</t>
  </si>
  <si>
    <t>Ministry of Defence</t>
  </si>
  <si>
    <t>SELCHP Southwark : LBS2.0 DHN Expansion Scheme</t>
  </si>
  <si>
    <t>Veolia ES Southwark Limited</t>
  </si>
  <si>
    <t>The Galleries Re-development Project</t>
  </si>
  <si>
    <t>Worthing Borough Council</t>
  </si>
  <si>
    <t>Town Centre Heat Network_COM_CST</t>
  </si>
  <si>
    <t>Bolton Metropolitan Borough Council</t>
  </si>
  <si>
    <t>2019/20 HNDU_ Notting Dale Heat Network DPD</t>
  </si>
  <si>
    <t>Mark Taylor</t>
  </si>
  <si>
    <t>mark_taylor@sandwell.gov.uk</t>
  </si>
  <si>
    <t>RBGreenwichWoolwichTC_FES</t>
  </si>
  <si>
    <t>RBGreenwichAbbeywoodE_FES</t>
  </si>
  <si>
    <t>RBGreenwichThamesmeadN_FES</t>
  </si>
  <si>
    <t>RBGreenwichWestGrPen_FES</t>
  </si>
  <si>
    <t>RBGreenwichDecentralised Energy_FES</t>
  </si>
  <si>
    <t>Steve Baggs</t>
  </si>
  <si>
    <t>steven.baggs@kent.gov.uk</t>
  </si>
  <si>
    <t>HEAT NETWORKS PIPELINE: 2021 Q4</t>
  </si>
  <si>
    <t>Commercialisation</t>
  </si>
  <si>
    <t>Amy Fry</t>
  </si>
  <si>
    <t>bdm@tp-heatnetworks.org</t>
  </si>
  <si>
    <t>CHP - gas</t>
  </si>
  <si>
    <t>Detailed Project Development</t>
  </si>
  <si>
    <t>Heat pump: marine source</t>
  </si>
  <si>
    <t>Heat pump: ground source</t>
  </si>
  <si>
    <t>Industrial heat - EFW</t>
  </si>
  <si>
    <t>Heat pump: mine water</t>
  </si>
  <si>
    <t>East Riding of Yorkshire Council</t>
  </si>
  <si>
    <t>Boiler - gas</t>
  </si>
  <si>
    <t>Heat pump: water source - centralised</t>
  </si>
  <si>
    <t>Initial Funding</t>
  </si>
  <si>
    <t>Heat pump: air source</t>
  </si>
  <si>
    <t>Manchester OPEN</t>
  </si>
  <si>
    <t>Boiler - biomethane</t>
  </si>
  <si>
    <t>Industrial heat - other</t>
  </si>
  <si>
    <t>CHP - biomass</t>
  </si>
  <si>
    <t>GHNF</t>
  </si>
  <si>
    <t>GHNF Transition Scheme</t>
  </si>
  <si>
    <t>GHNF Correspondence</t>
  </si>
  <si>
    <t>ghnfcorrespondence@beis.gov.uk</t>
  </si>
  <si>
    <t>KRK Ltd</t>
  </si>
  <si>
    <t>Aria Energy</t>
  </si>
  <si>
    <t>GHNF Main Scheme</t>
  </si>
  <si>
    <t>GreenSCIES - New River Scheme</t>
  </si>
  <si>
    <t>Heat pump: water source  - centralised</t>
  </si>
  <si>
    <t>Wirral Waters</t>
  </si>
  <si>
    <t>Peterborough City Council</t>
  </si>
  <si>
    <t>PIRI (Peterborough Integrated Renewables Infrastructure)</t>
  </si>
  <si>
    <t>SOAS University of London</t>
  </si>
  <si>
    <t>Bloomsbury Heat and Power Consortium II</t>
  </si>
  <si>
    <t>Heat pump: sewer source</t>
  </si>
  <si>
    <t>Sunderland City Council</t>
  </si>
  <si>
    <t>Sunderland Heat Network</t>
  </si>
  <si>
    <t>University of Reading</t>
  </si>
  <si>
    <t>Energy Centre Phase 1 Decarbonisation</t>
  </si>
  <si>
    <t>2019</t>
  </si>
  <si>
    <t>Boiler - biomass</t>
  </si>
  <si>
    <t>2021</t>
  </si>
  <si>
    <t>2023</t>
  </si>
  <si>
    <t>2027</t>
  </si>
  <si>
    <t>2020</t>
  </si>
  <si>
    <t>2028</t>
  </si>
  <si>
    <t>2025</t>
  </si>
  <si>
    <t>1905</t>
  </si>
  <si>
    <t>2022</t>
  </si>
  <si>
    <t>2024</t>
  </si>
  <si>
    <t>2018</t>
  </si>
  <si>
    <t>2034</t>
  </si>
  <si>
    <t>2039</t>
  </si>
  <si>
    <t>2043</t>
  </si>
  <si>
    <t>2038</t>
  </si>
  <si>
    <t>2035</t>
  </si>
  <si>
    <t>Carolina  Borgstrom</t>
  </si>
  <si>
    <t>Carolina.Borgstrom@nelincs.gov.uk</t>
  </si>
  <si>
    <t>Jon Selman</t>
  </si>
  <si>
    <t>jonathan.selman@plymouth.gov.uk</t>
  </si>
  <si>
    <t>2029</t>
  </si>
  <si>
    <t>2032</t>
  </si>
  <si>
    <t>2030</t>
  </si>
  <si>
    <t>2026</t>
  </si>
  <si>
    <t>Waste heat recovered (no heat pump)</t>
  </si>
  <si>
    <t>Lisa Whitton</t>
  </si>
  <si>
    <t>lisa.whitton@solihull.gov.uk</t>
  </si>
  <si>
    <t>Deep geothermal</t>
  </si>
  <si>
    <t>Bedford Council</t>
  </si>
  <si>
    <t>CHP - other LZC</t>
  </si>
  <si>
    <t>West Sussex</t>
  </si>
  <si>
    <t>Manor Royal R8 Funding</t>
  </si>
  <si>
    <t>EC Capex (£m)</t>
  </si>
  <si>
    <t>PW Capex (£m)</t>
  </si>
  <si>
    <t>Dist Capex (£m)</t>
  </si>
  <si>
    <t>Other Capex (£m)</t>
  </si>
  <si>
    <t>Total Capex (£m)</t>
  </si>
  <si>
    <t>FID</t>
  </si>
  <si>
    <t>Heat first on</t>
  </si>
  <si>
    <t>Full Heat</t>
  </si>
  <si>
    <t>Contact</t>
  </si>
  <si>
    <t>Contact Email</t>
  </si>
  <si>
    <t>Pursuing third party finance?</t>
  </si>
  <si>
    <t>&gt;10%</t>
  </si>
  <si>
    <t>PIRR*</t>
  </si>
  <si>
    <t>*Currently HNIP project PIRR is shown without the HNIP grant but GHNF is shown inclusive of the grant. In subsequent quarters both HNIP and GHNF will show PIRR inclusive of grant awarded / proposed.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</si>
</sst>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6" x14ac:knownFonts="1">
    <font>
      <sz val="11"/>
      <color theme="1"/>
      <name val="Calibri"/>
      <family val="2"/>
      <scheme val="minor"/>
    </font>
    <font>
      <sz val="11"/>
      <color theme="1"/>
      <name val="Calibri"/>
      <family val="2"/>
      <scheme val="minor"/>
    </font>
    <font>
      <sz val="11"/>
      <color theme="0"/>
      <name val="Calibri"/>
      <family val="2"/>
      <scheme val="minor"/>
    </font>
    <font>
      <sz val="11"/>
      <color theme="1"/>
      <name val="Arial"/>
      <family val="2"/>
    </font>
    <font>
      <sz val="10"/>
      <color theme="0"/>
      <name val="Arial"/>
      <family val="2"/>
    </font>
    <font>
      <i/>
      <sz val="11"/>
      <color theme="1"/>
      <name val="Calibri"/>
      <family val="2"/>
      <scheme val="minor"/>
    </font>
  </fonts>
  <fills count="5">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rgb="FFFFFFCC"/>
        <bgColor indexed="64"/>
      </patternFill>
    </fill>
  </fills>
  <borders count="3">
    <border>
      <left/>
      <right/>
      <top/>
      <bottom/>
      <diagonal/>
    </border>
    <border>
      <left style="hair">
        <color auto="1"/>
      </left>
      <right style="hair">
        <color auto="1"/>
      </right>
      <top style="hair">
        <color auto="1"/>
      </top>
      <bottom style="hair">
        <color auto="1"/>
      </bottom>
      <diagonal/>
    </border>
    <border>
      <left/>
      <right/>
      <top style="thin">
        <color indexed="64"/>
      </top>
      <bottom/>
      <diagonal/>
    </border>
  </borders>
  <cellStyleXfs count="2">
    <xf numFmtId="0" fontId="0" fillId="0" borderId="0"/>
    <xf numFmtId="9" fontId="1" fillId="0" borderId="0" applyFont="0" applyFill="0" applyBorder="0" applyAlignment="0" applyProtection="0"/>
  </cellStyleXfs>
  <cellXfs count="21">
    <xf numFmtId="0" fontId="0" fillId="0" borderId="0" xfId="0"/>
    <xf numFmtId="0" fontId="2" fillId="2" borderId="0" xfId="0" applyFont="1" applyFill="1"/>
    <xf numFmtId="0" fontId="2" fillId="3" borderId="0" xfId="0" applyFont="1" applyFill="1"/>
    <xf numFmtId="10" fontId="0" fillId="0" borderId="0" xfId="1" applyNumberFormat="1" applyFont="1"/>
    <xf numFmtId="10" fontId="2" fillId="3" borderId="0" xfId="1" applyNumberFormat="1" applyFont="1" applyFill="1"/>
    <xf numFmtId="0" fontId="2" fillId="2" borderId="0" xfId="0" applyFont="1" applyFill="1" applyAlignment="1">
      <alignment wrapText="1"/>
    </xf>
    <xf numFmtId="10" fontId="2" fillId="2" borderId="0" xfId="1" applyNumberFormat="1" applyFont="1" applyFill="1" applyAlignment="1">
      <alignment wrapText="1"/>
    </xf>
    <xf numFmtId="0" fontId="0" fillId="0" borderId="0" xfId="0" applyAlignment="1">
      <alignment wrapText="1"/>
    </xf>
    <xf numFmtId="0" fontId="0" fillId="0" borderId="0" xfId="0" applyAlignment="1">
      <alignment vertical="center"/>
    </xf>
    <xf numFmtId="2" fontId="0" fillId="0" borderId="0" xfId="0" applyNumberFormat="1"/>
    <xf numFmtId="2" fontId="0" fillId="4" borderId="1" xfId="0" applyNumberFormat="1" applyFill="1" applyBorder="1"/>
    <xf numFmtId="0" fontId="3" fillId="0" borderId="2" xfId="0" applyFont="1" applyBorder="1"/>
    <xf numFmtId="0" fontId="0" fillId="0" borderId="2" xfId="0" applyBorder="1"/>
    <xf numFmtId="4" fontId="0" fillId="0" borderId="2" xfId="0" applyNumberFormat="1" applyBorder="1"/>
    <xf numFmtId="0" fontId="4" fillId="2" borderId="0" xfId="0" applyFont="1" applyFill="1"/>
    <xf numFmtId="4" fontId="0" fillId="0" borderId="0" xfId="0" applyNumberFormat="1"/>
    <xf numFmtId="165" fontId="0" fillId="0" borderId="0" xfId="0" applyNumberFormat="1"/>
    <xf numFmtId="165" fontId="2" fillId="3" borderId="0" xfId="0" applyNumberFormat="1" applyFont="1" applyFill="1"/>
    <xf numFmtId="0" fontId="0" fillId="0" borderId="0" xfId="0" applyAlignment="1">
      <alignment horizontal="right"/>
    </xf>
    <xf numFmtId="164" fontId="0" fillId="0" borderId="0" xfId="1" applyNumberFormat="1" applyFont="1" applyAlignment="1">
      <alignment horizontal="right"/>
    </xf>
    <xf numFmtId="0" fontId="5" fillId="0" borderId="0" xfId="0" applyFo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r">
              <a:defRPr sz="1400" b="1" i="0" u="none" strike="noStrike" kern="1200" spc="0" baseline="0">
                <a:solidFill>
                  <a:schemeClr val="tx1">
                    <a:lumMod val="65000"/>
                    <a:lumOff val="35000"/>
                  </a:schemeClr>
                </a:solidFill>
                <a:latin typeface="+mn-lt"/>
                <a:ea typeface="+mn-ea"/>
                <a:cs typeface="+mn-cs"/>
              </a:defRPr>
            </a:pPr>
            <a:r>
              <a:rPr lang="en-US" sz="1400" b="1" i="0" baseline="0">
                <a:effectLst/>
              </a:rPr>
              <a:t>HEAT NETWORKS 2022 Q1 PIPELINE: CAPEX BY DEVELOPMENT STAGE</a:t>
            </a:r>
            <a:endParaRPr lang="en-US" sz="1400">
              <a:effectLst/>
            </a:endParaRPr>
          </a:p>
        </c:rich>
      </c:tx>
      <c:layout>
        <c:manualLayout>
          <c:xMode val="edge"/>
          <c:yMode val="edge"/>
          <c:x val="0.11820844269466317"/>
          <c:y val="0"/>
        </c:manualLayout>
      </c:layout>
      <c:overlay val="1"/>
      <c:spPr>
        <a:noFill/>
        <a:ln>
          <a:noFill/>
        </a:ln>
        <a:effectLst/>
      </c:spPr>
      <c:txPr>
        <a:bodyPr rot="0" spcFirstLastPara="1" vertOverflow="ellipsis" vert="horz" wrap="square" anchor="ctr" anchorCtr="1"/>
        <a:lstStyle/>
        <a:p>
          <a:pPr algn="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1.8958223972003502E-2"/>
          <c:y val="0.13350679485757672"/>
          <c:w val="0.50555555555555554"/>
          <c:h val="0.78873239436619713"/>
        </c:manualLayout>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1-2734-4313-81E7-B862300672A3}"/>
              </c:ext>
            </c:extLst>
          </c:dPt>
          <c:dPt>
            <c:idx val="1"/>
            <c:bubble3D val="0"/>
            <c:spPr>
              <a:solidFill>
                <a:schemeClr val="accent2"/>
              </a:solidFill>
              <a:ln>
                <a:noFill/>
              </a:ln>
              <a:effectLst/>
            </c:spPr>
            <c:extLst>
              <c:ext xmlns:c16="http://schemas.microsoft.com/office/drawing/2014/chart" uri="{C3380CC4-5D6E-409C-BE32-E72D297353CC}">
                <c16:uniqueId val="{00000003-2734-4313-81E7-B862300672A3}"/>
              </c:ext>
            </c:extLst>
          </c:dPt>
          <c:dPt>
            <c:idx val="2"/>
            <c:bubble3D val="0"/>
            <c:spPr>
              <a:solidFill>
                <a:schemeClr val="accent3"/>
              </a:solidFill>
              <a:ln>
                <a:noFill/>
              </a:ln>
              <a:effectLst/>
            </c:spPr>
            <c:extLst>
              <c:ext xmlns:c16="http://schemas.microsoft.com/office/drawing/2014/chart" uri="{C3380CC4-5D6E-409C-BE32-E72D297353CC}">
                <c16:uniqueId val="{00000005-2734-4313-81E7-B862300672A3}"/>
              </c:ext>
            </c:extLst>
          </c:dPt>
          <c:dPt>
            <c:idx val="3"/>
            <c:bubble3D val="0"/>
            <c:spPr>
              <a:solidFill>
                <a:schemeClr val="accent4"/>
              </a:solidFill>
              <a:ln>
                <a:noFill/>
              </a:ln>
              <a:effectLst/>
            </c:spPr>
            <c:extLst>
              <c:ext xmlns:c16="http://schemas.microsoft.com/office/drawing/2014/chart" uri="{C3380CC4-5D6E-409C-BE32-E72D297353CC}">
                <c16:uniqueId val="{00000007-2734-4313-81E7-B862300672A3}"/>
              </c:ext>
            </c:extLst>
          </c:dPt>
          <c:dPt>
            <c:idx val="4"/>
            <c:bubble3D val="0"/>
            <c:spPr>
              <a:solidFill>
                <a:schemeClr val="accent5"/>
              </a:solidFill>
              <a:ln>
                <a:noFill/>
              </a:ln>
              <a:effectLst/>
            </c:spPr>
            <c:extLst>
              <c:ext xmlns:c16="http://schemas.microsoft.com/office/drawing/2014/chart" uri="{C3380CC4-5D6E-409C-BE32-E72D297353CC}">
                <c16:uniqueId val="{00000009-2734-4313-81E7-B862300672A3}"/>
              </c:ext>
            </c:extLst>
          </c:dPt>
          <c:dPt>
            <c:idx val="5"/>
            <c:bubble3D val="0"/>
            <c:spPr>
              <a:solidFill>
                <a:schemeClr val="accent6"/>
              </a:solidFill>
              <a:ln>
                <a:noFill/>
              </a:ln>
              <a:effectLst/>
            </c:spPr>
            <c:extLst>
              <c:ext xmlns:c16="http://schemas.microsoft.com/office/drawing/2014/chart" uri="{C3380CC4-5D6E-409C-BE32-E72D297353CC}">
                <c16:uniqueId val="{0000000B-360D-49DF-895F-FE572B4994B1}"/>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prstDash val="solid"/>
                  <a:round/>
                </a:ln>
                <a:effectLst/>
              </c:spPr>
            </c:leaderLines>
            <c:extLst>
              <c:ext xmlns:c15="http://schemas.microsoft.com/office/drawing/2012/chart" uri="{CE6537A1-D6FC-4f65-9D91-7224C49458BB}"/>
            </c:extLst>
          </c:dLbls>
          <c:cat>
            <c:strRef>
              <c:f>Graph!$C$3:$C$8</c:f>
              <c:strCache>
                <c:ptCount val="6"/>
                <c:pt idx="0">
                  <c:v>HNIP + HNDU under construction</c:v>
                </c:pt>
                <c:pt idx="1">
                  <c:v>HNIP forecast capex where commercialisation &amp; construction funding applied for</c:v>
                </c:pt>
                <c:pt idx="2">
                  <c:v>GHNF forecast capex</c:v>
                </c:pt>
                <c:pt idx="3">
                  <c:v>HNDU Commercialisation (in progress) / DPD (complete)</c:v>
                </c:pt>
                <c:pt idx="4">
                  <c:v>HNDU Feasibility (complete)</c:v>
                </c:pt>
                <c:pt idx="5">
                  <c:v>HNDU Heat mapping and masterplanning (complete)</c:v>
                </c:pt>
              </c:strCache>
            </c:strRef>
          </c:cat>
          <c:val>
            <c:numRef>
              <c:f>Graph!$D$3:$D$8</c:f>
              <c:numCache>
                <c:formatCode>0.00</c:formatCode>
                <c:ptCount val="6"/>
                <c:pt idx="0">
                  <c:v>259.43944399999998</c:v>
                </c:pt>
                <c:pt idx="1">
                  <c:v>556.88940600000001</c:v>
                </c:pt>
                <c:pt idx="2">
                  <c:v>339.34</c:v>
                </c:pt>
                <c:pt idx="3">
                  <c:v>114.66816628540001</c:v>
                </c:pt>
                <c:pt idx="4">
                  <c:v>490.84270838401733</c:v>
                </c:pt>
                <c:pt idx="5">
                  <c:v>39.963151199999999</c:v>
                </c:pt>
              </c:numCache>
            </c:numRef>
          </c:val>
          <c:extLst>
            <c:ext xmlns:c16="http://schemas.microsoft.com/office/drawing/2014/chart" uri="{C3380CC4-5D6E-409C-BE32-E72D297353CC}">
              <c16:uniqueId val="{0000000A-2734-4313-81E7-B862300672A3}"/>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layout>
        <c:manualLayout>
          <c:xMode val="edge"/>
          <c:yMode val="edge"/>
          <c:x val="0.54855905511811009"/>
          <c:y val="0.14450847053209259"/>
          <c:w val="0.45144094488188979"/>
          <c:h val="0.81872733237890716"/>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extLst/>
  </c:chart>
  <c:spPr>
    <a:solidFill>
      <a:schemeClr val="bg1"/>
    </a:solidFill>
    <a:ln w="6350" cap="flat" cmpd="sng" algn="ctr">
      <a:solidFill>
        <a:schemeClr val="tx1">
          <a:tint val="75000"/>
        </a:schemeClr>
      </a:solidFill>
      <a:prstDash val="solid"/>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243840</xdr:colOff>
      <xdr:row>1</xdr:row>
      <xdr:rowOff>0</xdr:rowOff>
    </xdr:from>
    <xdr:to>
      <xdr:col>11</xdr:col>
      <xdr:colOff>510540</xdr:colOff>
      <xdr:row>19</xdr:row>
      <xdr:rowOff>171450</xdr:rowOff>
    </xdr:to>
    <xdr:sp macro="" textlink="">
      <xdr:nvSpPr>
        <xdr:cNvPr id="2" name="Rectangle 1">
          <a:extLst>
            <a:ext uri="{FF2B5EF4-FFF2-40B4-BE49-F238E27FC236}">
              <a16:creationId xmlns:a16="http://schemas.microsoft.com/office/drawing/2014/main" id="{1FBAEEA5-03B9-4C7C-BA48-80AECCB7A309}"/>
            </a:ext>
          </a:extLst>
        </xdr:cNvPr>
        <xdr:cNvSpPr/>
      </xdr:nvSpPr>
      <xdr:spPr>
        <a:xfrm>
          <a:off x="243840" y="187325"/>
          <a:ext cx="6972300" cy="354330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pPr marL="0" marR="0" indent="0" algn="l" defTabSz="914400" eaLnBrk="1" fontAlgn="auto" latinLnBrk="0" hangingPunct="1">
            <a:lnSpc>
              <a:spcPct val="100000"/>
            </a:lnSpc>
            <a:spcBef>
              <a:spcPts val="0"/>
            </a:spcBef>
            <a:spcAft>
              <a:spcPts val="0"/>
            </a:spcAft>
            <a:buClrTx/>
            <a:buSzTx/>
            <a:buFontTx/>
            <a:buNone/>
            <a:tabLst/>
            <a:defRPr/>
          </a:pPr>
          <a:endParaRPr lang="en-GB" sz="1100"/>
        </a:p>
        <a:p>
          <a:r>
            <a:rPr lang="en-GB" sz="1100" b="1">
              <a:solidFill>
                <a:schemeClr val="dk1"/>
              </a:solidFill>
              <a:effectLst/>
              <a:latin typeface="+mn-lt"/>
              <a:ea typeface="+mn-ea"/>
              <a:cs typeface="+mn-cs"/>
            </a:rPr>
            <a:t>HEAT NETWORKS QUARTERLY</a:t>
          </a:r>
          <a:r>
            <a:rPr lang="en-GB" sz="1100" b="1" baseline="0">
              <a:solidFill>
                <a:schemeClr val="dk1"/>
              </a:solidFill>
              <a:effectLst/>
              <a:latin typeface="+mn-lt"/>
              <a:ea typeface="+mn-ea"/>
              <a:cs typeface="+mn-cs"/>
            </a:rPr>
            <a:t> PIPELINE</a:t>
          </a:r>
          <a:endParaRPr lang="en-GB" sz="1100" b="1">
            <a:solidFill>
              <a:schemeClr val="dk1"/>
            </a:solidFill>
            <a:effectLst/>
            <a:latin typeface="+mn-lt"/>
            <a:ea typeface="+mn-ea"/>
            <a:cs typeface="+mn-cs"/>
          </a:endParaRPr>
        </a:p>
        <a:p>
          <a:r>
            <a:rPr lang="en-GB" sz="1100">
              <a:solidFill>
                <a:schemeClr val="dk1"/>
              </a:solidFill>
              <a:effectLst/>
              <a:latin typeface="+mn-lt"/>
              <a:ea typeface="+mn-ea"/>
              <a:cs typeface="+mn-cs"/>
            </a:rPr>
            <a:t>The projects we have captured in this pipeline are live projects with assumptions being refined on a regular basis as new information is made available. While every endeavour has been made to reflect as up-to-date information as possible, the information will invariably represent a single point in time (typically a consultant’s report) and we have indicated the year of the information. </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one-page summaries are intended to:</a:t>
          </a:r>
        </a:p>
        <a:p>
          <a:pPr lvl="0"/>
          <a:r>
            <a:rPr lang="en-GB" sz="1100">
              <a:solidFill>
                <a:schemeClr val="dk1"/>
              </a:solidFill>
              <a:effectLst/>
              <a:latin typeface="+mn-lt"/>
              <a:ea typeface="+mn-ea"/>
              <a:cs typeface="+mn-cs"/>
            </a:rPr>
            <a:t>	- increase the visibility of what is happening in district energy across England &amp; Wales;</a:t>
          </a:r>
        </a:p>
        <a:p>
          <a:pPr lvl="0"/>
          <a:r>
            <a:rPr lang="en-GB" sz="1100">
              <a:solidFill>
                <a:schemeClr val="dk1"/>
              </a:solidFill>
              <a:effectLst/>
              <a:latin typeface="+mn-lt"/>
              <a:ea typeface="+mn-ea"/>
              <a:cs typeface="+mn-cs"/>
            </a:rPr>
            <a:t>	- better enable potential sources of finance to assess the scale of the sector;</a:t>
          </a:r>
        </a:p>
        <a:p>
          <a:pPr lvl="0"/>
          <a:r>
            <a:rPr lang="en-GB" sz="1100">
              <a:solidFill>
                <a:schemeClr val="dk1"/>
              </a:solidFill>
              <a:effectLst/>
              <a:latin typeface="+mn-lt"/>
              <a:ea typeface="+mn-ea"/>
              <a:cs typeface="+mn-cs"/>
            </a:rPr>
            <a:t>	- facilitate conversations between investors and projects; and</a:t>
          </a:r>
        </a:p>
        <a:p>
          <a:pPr lvl="0"/>
          <a:r>
            <a:rPr lang="en-GB" sz="1100">
              <a:solidFill>
                <a:schemeClr val="dk1"/>
              </a:solidFill>
              <a:effectLst/>
              <a:latin typeface="+mn-lt"/>
              <a:ea typeface="+mn-ea"/>
              <a:cs typeface="+mn-cs"/>
            </a:rPr>
            <a:t>	- ultimately enable new finance to enter the sector.</a:t>
          </a:r>
        </a:p>
        <a:p>
          <a:pPr lvl="0"/>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If you are an investor and have recommendations on what other information we could provide to better enable your investment, please email these to </a:t>
          </a:r>
          <a:r>
            <a:rPr lang="en-GB" sz="1100" u="sng">
              <a:solidFill>
                <a:schemeClr val="dk1"/>
              </a:solidFill>
              <a:effectLst/>
              <a:latin typeface="+mn-lt"/>
              <a:ea typeface="+mn-ea"/>
              <a:cs typeface="+mn-cs"/>
              <a:hlinkClick xmlns:r="http://schemas.openxmlformats.org/officeDocument/2006/relationships" r:id=""/>
            </a:rPr>
            <a:t>hndu@beis.gov.uk</a:t>
          </a:r>
          <a:r>
            <a:rPr lang="en-GB" sz="1100">
              <a:solidFill>
                <a:schemeClr val="dk1"/>
              </a:solidFill>
              <a:effectLst/>
              <a:latin typeface="+mn-lt"/>
              <a:ea typeface="+mn-ea"/>
              <a:cs typeface="+mn-cs"/>
            </a:rPr>
            <a:t> FAO George Robinson.</a:t>
          </a:r>
          <a:endParaRPr lang="en-GB" sz="1100" i="0">
            <a:solidFill>
              <a:schemeClr val="dk1"/>
            </a:solidFill>
            <a:effectLst/>
            <a:latin typeface="+mn-lt"/>
            <a:ea typeface="+mn-ea"/>
            <a:cs typeface="+mn-cs"/>
          </a:endParaRPr>
        </a:p>
      </xdr:txBody>
    </xdr:sp>
    <xdr:clientData/>
  </xdr:twoCellAnchor>
  <xdr:oneCellAnchor>
    <xdr:from>
      <xdr:col>0</xdr:col>
      <xdr:colOff>297180</xdr:colOff>
      <xdr:row>1</xdr:row>
      <xdr:rowOff>45720</xdr:rowOff>
    </xdr:from>
    <xdr:ext cx="1507620" cy="845891"/>
    <xdr:pic>
      <xdr:nvPicPr>
        <xdr:cNvPr id="3" name="Picture 2">
          <a:extLst>
            <a:ext uri="{FF2B5EF4-FFF2-40B4-BE49-F238E27FC236}">
              <a16:creationId xmlns:a16="http://schemas.microsoft.com/office/drawing/2014/main" id="{EA69DFD6-B12B-44EC-957D-2C888F4E08B4}"/>
            </a:ext>
          </a:extLst>
        </xdr:cNvPr>
        <xdr:cNvPicPr>
          <a:picLocks noChangeAspect="1"/>
        </xdr:cNvPicPr>
      </xdr:nvPicPr>
      <xdr:blipFill>
        <a:blip xmlns:r="http://schemas.openxmlformats.org/officeDocument/2006/relationships" r:embed="rId1"/>
        <a:stretch>
          <a:fillRect/>
        </a:stretch>
      </xdr:blipFill>
      <xdr:spPr>
        <a:xfrm>
          <a:off x="297180" y="233045"/>
          <a:ext cx="1507620" cy="84589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601662</xdr:colOff>
      <xdr:row>1</xdr:row>
      <xdr:rowOff>1587</xdr:rowOff>
    </xdr:from>
    <xdr:to>
      <xdr:col>12</xdr:col>
      <xdr:colOff>296862</xdr:colOff>
      <xdr:row>16</xdr:row>
      <xdr:rowOff>115887</xdr:rowOff>
    </xdr:to>
    <xdr:graphicFrame macro="">
      <xdr:nvGraphicFramePr>
        <xdr:cNvPr id="2" name="Chart 1">
          <a:extLst>
            <a:ext uri="{FF2B5EF4-FFF2-40B4-BE49-F238E27FC236}">
              <a16:creationId xmlns:a16="http://schemas.microsoft.com/office/drawing/2014/main" id="{0F65AEB5-246A-4DFD-9C15-C1A82B5413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29826-85F7-40AA-A42E-A74D8359EE20}">
  <dimension ref="A1"/>
  <sheetViews>
    <sheetView showGridLines="0" workbookViewId="0"/>
  </sheetViews>
  <sheetFormatPr defaultRowHeight="15" x14ac:dyDescent="0.25"/>
  <sheetData/>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0C07F-5AD1-4A4C-8FFA-1A4F1B94E905}">
  <dimension ref="A1:R147"/>
  <sheetViews>
    <sheetView tabSelected="1" zoomScale="90" zoomScaleNormal="90" workbookViewId="0">
      <pane ySplit="1" topLeftCell="A2" activePane="bottomLeft" state="frozen"/>
      <selection pane="bottomLeft"/>
    </sheetView>
  </sheetViews>
  <sheetFormatPr defaultRowHeight="15" x14ac:dyDescent="0.25"/>
  <cols>
    <col min="1" max="1" width="39.85546875" customWidth="1"/>
    <col min="2" max="2" width="45" customWidth="1"/>
    <col min="3" max="4" width="6.42578125" customWidth="1"/>
    <col min="5" max="5" width="6.140625" customWidth="1"/>
    <col min="6" max="6" width="6.28515625" customWidth="1"/>
    <col min="8" max="8" width="7" style="3" customWidth="1"/>
    <col min="9" max="9" width="6.140625" customWidth="1"/>
    <col min="10" max="10" width="7" customWidth="1"/>
    <col min="11" max="11" width="7.28515625" customWidth="1"/>
    <col min="12" max="12" width="6" customWidth="1"/>
  </cols>
  <sheetData>
    <row r="1" spans="1:18" s="7" customFormat="1" ht="60" x14ac:dyDescent="0.25">
      <c r="A1" s="5" t="s">
        <v>1</v>
      </c>
      <c r="B1" s="5" t="s">
        <v>0</v>
      </c>
      <c r="C1" s="5" t="s">
        <v>310</v>
      </c>
      <c r="D1" s="5" t="s">
        <v>311</v>
      </c>
      <c r="E1" s="5" t="s">
        <v>312</v>
      </c>
      <c r="F1" s="5" t="s">
        <v>313</v>
      </c>
      <c r="G1" s="5" t="s">
        <v>314</v>
      </c>
      <c r="H1" s="6" t="s">
        <v>322</v>
      </c>
      <c r="I1" s="5" t="s">
        <v>315</v>
      </c>
      <c r="J1" s="5" t="s">
        <v>16</v>
      </c>
      <c r="K1" s="5" t="s">
        <v>316</v>
      </c>
      <c r="L1" s="5" t="s">
        <v>317</v>
      </c>
      <c r="M1" s="5" t="s">
        <v>2</v>
      </c>
      <c r="N1" s="5" t="s">
        <v>318</v>
      </c>
      <c r="O1" s="5" t="s">
        <v>319</v>
      </c>
      <c r="P1" s="5" t="s">
        <v>3</v>
      </c>
      <c r="Q1" s="5" t="s">
        <v>320</v>
      </c>
      <c r="R1" s="5" t="s">
        <v>4</v>
      </c>
    </row>
    <row r="3" spans="1:18" x14ac:dyDescent="0.25">
      <c r="A3" s="2" t="s">
        <v>5</v>
      </c>
      <c r="B3" s="2"/>
      <c r="C3" s="2"/>
      <c r="D3" s="2"/>
      <c r="E3" s="2"/>
      <c r="F3" s="2"/>
      <c r="G3" s="2"/>
      <c r="H3" s="4"/>
      <c r="I3" s="2"/>
      <c r="J3" s="2"/>
      <c r="K3" s="2"/>
      <c r="L3" s="2"/>
      <c r="M3" s="2"/>
      <c r="N3" s="2"/>
      <c r="O3" s="2"/>
      <c r="P3" s="2"/>
      <c r="Q3" s="2"/>
      <c r="R3" s="2"/>
    </row>
    <row r="5" spans="1:18" x14ac:dyDescent="0.25">
      <c r="A5" t="s">
        <v>7</v>
      </c>
      <c r="B5" t="s">
        <v>6</v>
      </c>
      <c r="G5" s="16">
        <v>4.2</v>
      </c>
      <c r="H5" s="3">
        <v>2.5999999999999999E-2</v>
      </c>
      <c r="J5">
        <v>2020</v>
      </c>
      <c r="K5">
        <v>2020</v>
      </c>
      <c r="M5" t="s">
        <v>240</v>
      </c>
      <c r="N5" t="s">
        <v>241</v>
      </c>
      <c r="O5" t="s">
        <v>242</v>
      </c>
      <c r="P5" t="s">
        <v>243</v>
      </c>
      <c r="Q5" t="s">
        <v>33</v>
      </c>
      <c r="R5">
        <v>2022</v>
      </c>
    </row>
    <row r="6" spans="1:18" x14ac:dyDescent="0.25">
      <c r="A6" t="s">
        <v>10</v>
      </c>
      <c r="B6" t="s">
        <v>11</v>
      </c>
      <c r="G6" s="16">
        <v>8.0609999999999999</v>
      </c>
      <c r="H6" s="3">
        <v>4.8000000000000001E-2</v>
      </c>
      <c r="J6">
        <v>2020</v>
      </c>
      <c r="K6">
        <v>2020</v>
      </c>
      <c r="M6" t="s">
        <v>244</v>
      </c>
      <c r="N6" t="s">
        <v>241</v>
      </c>
      <c r="O6" t="s">
        <v>242</v>
      </c>
      <c r="P6" t="s">
        <v>243</v>
      </c>
      <c r="Q6" t="s">
        <v>33</v>
      </c>
      <c r="R6">
        <v>2022</v>
      </c>
    </row>
    <row r="7" spans="1:18" x14ac:dyDescent="0.25">
      <c r="A7" t="s">
        <v>10</v>
      </c>
      <c r="B7" t="s">
        <v>9</v>
      </c>
      <c r="G7" s="16">
        <v>18.152999999999999</v>
      </c>
      <c r="H7" s="3">
        <v>1.2999999999999999E-2</v>
      </c>
      <c r="J7">
        <v>2020</v>
      </c>
      <c r="K7">
        <v>2020</v>
      </c>
      <c r="M7" t="s">
        <v>244</v>
      </c>
      <c r="N7" t="s">
        <v>241</v>
      </c>
      <c r="O7" t="s">
        <v>242</v>
      </c>
      <c r="P7" t="s">
        <v>245</v>
      </c>
      <c r="Q7" t="s">
        <v>33</v>
      </c>
      <c r="R7">
        <v>2022</v>
      </c>
    </row>
    <row r="8" spans="1:18" x14ac:dyDescent="0.25">
      <c r="A8" t="s">
        <v>13</v>
      </c>
      <c r="B8" t="s">
        <v>12</v>
      </c>
      <c r="G8" s="16">
        <v>12.17</v>
      </c>
      <c r="H8" s="3">
        <v>3.4799999999999998E-2</v>
      </c>
      <c r="J8">
        <v>2021</v>
      </c>
      <c r="K8">
        <v>2021</v>
      </c>
      <c r="M8" t="s">
        <v>244</v>
      </c>
      <c r="N8" t="s">
        <v>241</v>
      </c>
      <c r="O8" t="s">
        <v>242</v>
      </c>
      <c r="P8" t="s">
        <v>246</v>
      </c>
      <c r="Q8" t="s">
        <v>33</v>
      </c>
      <c r="R8">
        <v>2022</v>
      </c>
    </row>
    <row r="9" spans="1:18" x14ac:dyDescent="0.25">
      <c r="A9" t="s">
        <v>15</v>
      </c>
      <c r="B9" t="s">
        <v>14</v>
      </c>
      <c r="G9" s="16">
        <v>15.632</v>
      </c>
      <c r="H9" s="3">
        <v>2.0000000000000001E-4</v>
      </c>
      <c r="J9">
        <v>2024</v>
      </c>
      <c r="K9">
        <v>2024</v>
      </c>
      <c r="M9" t="s">
        <v>244</v>
      </c>
      <c r="N9" t="s">
        <v>241</v>
      </c>
      <c r="O9" t="s">
        <v>242</v>
      </c>
      <c r="P9" t="s">
        <v>247</v>
      </c>
      <c r="Q9" t="s">
        <v>71</v>
      </c>
      <c r="R9">
        <v>2022</v>
      </c>
    </row>
    <row r="10" spans="1:18" x14ac:dyDescent="0.25">
      <c r="A10" t="s">
        <v>70</v>
      </c>
      <c r="B10" t="s">
        <v>227</v>
      </c>
      <c r="C10" s="16">
        <v>5.27</v>
      </c>
      <c r="D10" s="16">
        <v>0</v>
      </c>
      <c r="E10" s="16">
        <v>0</v>
      </c>
      <c r="F10" s="16">
        <v>0</v>
      </c>
      <c r="G10" s="16">
        <v>5.27</v>
      </c>
      <c r="H10" s="3">
        <v>0.03</v>
      </c>
      <c r="I10" t="s">
        <v>277</v>
      </c>
      <c r="J10" t="s">
        <v>282</v>
      </c>
      <c r="K10" t="s">
        <v>286</v>
      </c>
      <c r="L10" t="s">
        <v>287</v>
      </c>
      <c r="M10" t="s">
        <v>32</v>
      </c>
      <c r="P10" t="s">
        <v>243</v>
      </c>
      <c r="Q10" t="s">
        <v>71</v>
      </c>
      <c r="R10">
        <v>2022</v>
      </c>
    </row>
    <row r="11" spans="1:18" x14ac:dyDescent="0.25">
      <c r="A11" t="s">
        <v>40</v>
      </c>
      <c r="B11" t="s">
        <v>39</v>
      </c>
      <c r="G11" s="16">
        <v>9.4773610000000001</v>
      </c>
      <c r="H11" s="3">
        <v>1E-3</v>
      </c>
      <c r="J11">
        <v>2020</v>
      </c>
      <c r="K11">
        <v>2021</v>
      </c>
      <c r="M11" t="s">
        <v>240</v>
      </c>
      <c r="N11" t="s">
        <v>241</v>
      </c>
      <c r="O11" t="s">
        <v>242</v>
      </c>
      <c r="P11" t="s">
        <v>248</v>
      </c>
      <c r="Q11" t="s">
        <v>33</v>
      </c>
      <c r="R11">
        <v>2022</v>
      </c>
    </row>
    <row r="12" spans="1:18" x14ac:dyDescent="0.25">
      <c r="A12" t="s">
        <v>18</v>
      </c>
      <c r="B12" t="s">
        <v>17</v>
      </c>
      <c r="G12" s="16">
        <v>15.6</v>
      </c>
      <c r="H12" s="3">
        <v>8.9999999999999998E-4</v>
      </c>
      <c r="J12">
        <v>2021</v>
      </c>
      <c r="K12">
        <v>2022</v>
      </c>
      <c r="M12" t="s">
        <v>244</v>
      </c>
      <c r="N12" t="s">
        <v>241</v>
      </c>
      <c r="O12" t="s">
        <v>242</v>
      </c>
      <c r="P12" t="s">
        <v>248</v>
      </c>
      <c r="Q12" t="s">
        <v>33</v>
      </c>
      <c r="R12">
        <v>2022</v>
      </c>
    </row>
    <row r="13" spans="1:18" x14ac:dyDescent="0.25">
      <c r="A13" t="s">
        <v>20</v>
      </c>
      <c r="B13" t="s">
        <v>19</v>
      </c>
      <c r="G13" s="16">
        <v>5.3</v>
      </c>
      <c r="H13" s="3">
        <v>1.2E-2</v>
      </c>
      <c r="J13">
        <v>2019</v>
      </c>
      <c r="K13">
        <v>2021</v>
      </c>
      <c r="M13" t="s">
        <v>32</v>
      </c>
      <c r="N13" t="s">
        <v>241</v>
      </c>
      <c r="O13" t="s">
        <v>242</v>
      </c>
      <c r="P13" t="s">
        <v>247</v>
      </c>
      <c r="Q13" t="s">
        <v>33</v>
      </c>
      <c r="R13">
        <v>2022</v>
      </c>
    </row>
    <row r="14" spans="1:18" x14ac:dyDescent="0.25">
      <c r="A14" t="s">
        <v>22</v>
      </c>
      <c r="B14" t="s">
        <v>21</v>
      </c>
      <c r="G14" s="16"/>
      <c r="J14">
        <v>2020</v>
      </c>
      <c r="K14">
        <v>2020</v>
      </c>
      <c r="M14" t="s">
        <v>252</v>
      </c>
      <c r="N14" t="s">
        <v>241</v>
      </c>
      <c r="O14" t="s">
        <v>242</v>
      </c>
      <c r="P14" t="s">
        <v>243</v>
      </c>
      <c r="Q14" t="s">
        <v>33</v>
      </c>
      <c r="R14">
        <v>2022</v>
      </c>
    </row>
    <row r="15" spans="1:18" x14ac:dyDescent="0.25">
      <c r="A15" t="s">
        <v>24</v>
      </c>
      <c r="B15" t="s">
        <v>23</v>
      </c>
      <c r="G15" s="16">
        <v>34.4</v>
      </c>
      <c r="H15" s="3">
        <v>4.99E-2</v>
      </c>
      <c r="J15">
        <v>2020</v>
      </c>
      <c r="K15">
        <v>2022</v>
      </c>
      <c r="M15" t="s">
        <v>32</v>
      </c>
      <c r="N15" t="s">
        <v>241</v>
      </c>
      <c r="O15" t="s">
        <v>242</v>
      </c>
      <c r="P15" t="s">
        <v>247</v>
      </c>
      <c r="Q15" t="s">
        <v>33</v>
      </c>
      <c r="R15">
        <v>2022</v>
      </c>
    </row>
    <row r="16" spans="1:18" x14ac:dyDescent="0.25">
      <c r="A16" t="s">
        <v>25</v>
      </c>
      <c r="B16" t="s">
        <v>254</v>
      </c>
      <c r="G16" s="16">
        <v>28.369</v>
      </c>
      <c r="J16">
        <v>2020</v>
      </c>
      <c r="K16">
        <v>2021</v>
      </c>
      <c r="M16" t="s">
        <v>240</v>
      </c>
      <c r="N16" t="s">
        <v>241</v>
      </c>
      <c r="O16" t="s">
        <v>242</v>
      </c>
      <c r="P16" t="s">
        <v>243</v>
      </c>
      <c r="Q16" t="s">
        <v>33</v>
      </c>
      <c r="R16">
        <v>2022</v>
      </c>
    </row>
    <row r="17" spans="1:18" x14ac:dyDescent="0.25">
      <c r="A17" t="s">
        <v>27</v>
      </c>
      <c r="B17" t="s">
        <v>26</v>
      </c>
      <c r="G17" s="16">
        <v>6</v>
      </c>
      <c r="H17" s="3">
        <v>2.9700000000000001E-2</v>
      </c>
      <c r="J17">
        <v>2021</v>
      </c>
      <c r="K17">
        <v>2021</v>
      </c>
      <c r="M17" t="s">
        <v>32</v>
      </c>
      <c r="N17" t="s">
        <v>241</v>
      </c>
      <c r="O17" t="s">
        <v>242</v>
      </c>
      <c r="P17" t="s">
        <v>255</v>
      </c>
      <c r="Q17" t="s">
        <v>33</v>
      </c>
      <c r="R17">
        <v>2022</v>
      </c>
    </row>
    <row r="18" spans="1:18" x14ac:dyDescent="0.25">
      <c r="A18" t="s">
        <v>29</v>
      </c>
      <c r="B18" t="s">
        <v>28</v>
      </c>
      <c r="G18" s="16">
        <v>19.164000000000001</v>
      </c>
      <c r="J18">
        <v>2019</v>
      </c>
      <c r="K18">
        <v>2020</v>
      </c>
      <c r="M18" t="s">
        <v>32</v>
      </c>
      <c r="N18" t="s">
        <v>241</v>
      </c>
      <c r="O18" t="s">
        <v>242</v>
      </c>
      <c r="P18" t="s">
        <v>250</v>
      </c>
      <c r="Q18" t="s">
        <v>33</v>
      </c>
      <c r="R18">
        <v>2022</v>
      </c>
    </row>
    <row r="19" spans="1:18" x14ac:dyDescent="0.25">
      <c r="A19" t="s">
        <v>59</v>
      </c>
      <c r="B19" t="s">
        <v>58</v>
      </c>
      <c r="G19" s="16">
        <v>14.926377</v>
      </c>
      <c r="H19" s="3">
        <v>1.7999999999999999E-2</v>
      </c>
      <c r="J19">
        <v>2021</v>
      </c>
      <c r="K19">
        <v>2024</v>
      </c>
      <c r="M19" t="s">
        <v>244</v>
      </c>
      <c r="N19" t="s">
        <v>241</v>
      </c>
      <c r="O19" t="s">
        <v>242</v>
      </c>
      <c r="P19" t="s">
        <v>257</v>
      </c>
      <c r="Q19" t="s">
        <v>33</v>
      </c>
      <c r="R19">
        <v>2022</v>
      </c>
    </row>
    <row r="20" spans="1:18" x14ac:dyDescent="0.25">
      <c r="A20" t="s">
        <v>31</v>
      </c>
      <c r="B20" t="s">
        <v>30</v>
      </c>
      <c r="C20" s="16">
        <v>32.450000000000003</v>
      </c>
      <c r="D20" s="16">
        <v>0</v>
      </c>
      <c r="E20" s="16">
        <v>17.405999999999999</v>
      </c>
      <c r="F20" s="16">
        <v>1.07</v>
      </c>
      <c r="G20" s="16">
        <v>50.926000000000002</v>
      </c>
      <c r="H20" s="3">
        <v>6.8250000000000005E-2</v>
      </c>
      <c r="I20" t="s">
        <v>288</v>
      </c>
      <c r="J20" t="s">
        <v>277</v>
      </c>
      <c r="K20" t="s">
        <v>279</v>
      </c>
      <c r="L20" t="s">
        <v>284</v>
      </c>
      <c r="M20" t="s">
        <v>32</v>
      </c>
      <c r="P20" t="s">
        <v>305</v>
      </c>
      <c r="Q20" t="s">
        <v>33</v>
      </c>
      <c r="R20">
        <v>2021</v>
      </c>
    </row>
    <row r="21" spans="1:18" x14ac:dyDescent="0.25">
      <c r="A21" t="s">
        <v>35</v>
      </c>
      <c r="B21" t="s">
        <v>34</v>
      </c>
      <c r="G21" s="16">
        <v>11.790706</v>
      </c>
      <c r="J21">
        <v>2021</v>
      </c>
      <c r="K21">
        <v>2022</v>
      </c>
      <c r="M21" t="s">
        <v>240</v>
      </c>
      <c r="N21" t="s">
        <v>241</v>
      </c>
      <c r="O21" t="s">
        <v>242</v>
      </c>
      <c r="P21" t="s">
        <v>247</v>
      </c>
      <c r="Q21" t="s">
        <v>33</v>
      </c>
      <c r="R21">
        <v>2022</v>
      </c>
    </row>
    <row r="22" spans="1:18" x14ac:dyDescent="0.25">
      <c r="G22" s="9"/>
    </row>
    <row r="23" spans="1:18" x14ac:dyDescent="0.25">
      <c r="A23" s="2" t="s">
        <v>37</v>
      </c>
      <c r="B23" s="2"/>
      <c r="C23" s="2"/>
      <c r="D23" s="2"/>
      <c r="E23" s="2"/>
      <c r="F23" s="2"/>
      <c r="G23" s="2"/>
      <c r="H23" s="4"/>
      <c r="I23" s="2"/>
      <c r="J23" s="2"/>
      <c r="K23" s="2"/>
      <c r="L23" s="2"/>
      <c r="M23" s="2"/>
      <c r="N23" s="2"/>
      <c r="O23" s="2"/>
      <c r="P23" s="2"/>
      <c r="Q23" s="2"/>
      <c r="R23" s="2"/>
    </row>
    <row r="25" spans="1:18" x14ac:dyDescent="0.25">
      <c r="A25" t="s">
        <v>42</v>
      </c>
      <c r="B25" t="s">
        <v>41</v>
      </c>
      <c r="G25" s="16">
        <v>20.786239999999999</v>
      </c>
      <c r="H25" s="3">
        <v>8.5000000000000006E-3</v>
      </c>
      <c r="K25">
        <v>2021</v>
      </c>
      <c r="M25" t="s">
        <v>83</v>
      </c>
      <c r="N25" t="s">
        <v>241</v>
      </c>
      <c r="O25" t="s">
        <v>242</v>
      </c>
      <c r="P25" t="s">
        <v>247</v>
      </c>
      <c r="Q25" t="s">
        <v>33</v>
      </c>
      <c r="R25">
        <v>2022</v>
      </c>
    </row>
    <row r="26" spans="1:18" x14ac:dyDescent="0.25">
      <c r="A26" t="s">
        <v>249</v>
      </c>
      <c r="B26" t="s">
        <v>43</v>
      </c>
      <c r="G26" s="16"/>
      <c r="J26">
        <v>2022</v>
      </c>
      <c r="K26">
        <v>2023</v>
      </c>
      <c r="M26" t="s">
        <v>244</v>
      </c>
      <c r="N26" t="s">
        <v>241</v>
      </c>
      <c r="O26" t="s">
        <v>242</v>
      </c>
      <c r="P26" t="s">
        <v>243</v>
      </c>
      <c r="Q26" t="s">
        <v>33</v>
      </c>
      <c r="R26">
        <v>2022</v>
      </c>
    </row>
    <row r="27" spans="1:18" x14ac:dyDescent="0.25">
      <c r="A27" t="s">
        <v>18</v>
      </c>
      <c r="B27" t="s">
        <v>46</v>
      </c>
      <c r="G27" s="16"/>
      <c r="J27">
        <v>2022</v>
      </c>
      <c r="K27">
        <v>2023</v>
      </c>
      <c r="M27" t="s">
        <v>32</v>
      </c>
      <c r="N27" t="s">
        <v>241</v>
      </c>
      <c r="O27" t="s">
        <v>242</v>
      </c>
      <c r="P27" t="s">
        <v>248</v>
      </c>
      <c r="Q27" t="s">
        <v>33</v>
      </c>
      <c r="R27">
        <v>2022</v>
      </c>
    </row>
    <row r="28" spans="1:18" x14ac:dyDescent="0.25">
      <c r="A28" t="s">
        <v>44</v>
      </c>
      <c r="B28" t="s">
        <v>45</v>
      </c>
      <c r="G28" s="16">
        <v>27.89</v>
      </c>
      <c r="H28" s="3">
        <v>0</v>
      </c>
      <c r="J28">
        <v>2022</v>
      </c>
      <c r="M28" t="s">
        <v>240</v>
      </c>
      <c r="N28" t="s">
        <v>241</v>
      </c>
      <c r="O28" t="s">
        <v>242</v>
      </c>
      <c r="P28" t="s">
        <v>246</v>
      </c>
      <c r="Q28" t="s">
        <v>33</v>
      </c>
      <c r="R28">
        <v>2022</v>
      </c>
    </row>
    <row r="29" spans="1:18" x14ac:dyDescent="0.25">
      <c r="A29" t="s">
        <v>57</v>
      </c>
      <c r="B29" t="s">
        <v>218</v>
      </c>
      <c r="G29" s="16">
        <v>9.5020000000000007</v>
      </c>
      <c r="H29" s="3">
        <v>0</v>
      </c>
      <c r="J29">
        <v>2023</v>
      </c>
      <c r="K29">
        <v>2025</v>
      </c>
      <c r="M29" t="s">
        <v>240</v>
      </c>
      <c r="N29" t="s">
        <v>241</v>
      </c>
      <c r="O29" t="s">
        <v>242</v>
      </c>
      <c r="P29" t="s">
        <v>251</v>
      </c>
      <c r="Q29" t="s">
        <v>33</v>
      </c>
      <c r="R29">
        <v>2022</v>
      </c>
    </row>
    <row r="30" spans="1:18" x14ac:dyDescent="0.25">
      <c r="A30" t="s">
        <v>20</v>
      </c>
      <c r="B30" t="s">
        <v>219</v>
      </c>
      <c r="G30" s="16">
        <v>6.0949999999999998</v>
      </c>
      <c r="H30" s="3">
        <v>2.3E-2</v>
      </c>
      <c r="J30">
        <v>2021</v>
      </c>
      <c r="K30">
        <v>2022</v>
      </c>
      <c r="M30" t="s">
        <v>83</v>
      </c>
      <c r="N30" t="s">
        <v>241</v>
      </c>
      <c r="O30" t="s">
        <v>242</v>
      </c>
      <c r="P30" t="s">
        <v>247</v>
      </c>
      <c r="Q30" t="s">
        <v>33</v>
      </c>
      <c r="R30">
        <v>2022</v>
      </c>
    </row>
    <row r="31" spans="1:18" x14ac:dyDescent="0.25">
      <c r="A31" t="s">
        <v>51</v>
      </c>
      <c r="B31" t="s">
        <v>50</v>
      </c>
      <c r="G31" s="16">
        <v>48.646000000000001</v>
      </c>
      <c r="H31" s="3">
        <v>2.7000000000000001E-3</v>
      </c>
      <c r="J31">
        <v>2023</v>
      </c>
      <c r="K31">
        <v>2024</v>
      </c>
      <c r="M31" t="s">
        <v>32</v>
      </c>
      <c r="N31" t="s">
        <v>241</v>
      </c>
      <c r="O31" t="s">
        <v>242</v>
      </c>
      <c r="P31" t="s">
        <v>247</v>
      </c>
      <c r="Q31" t="s">
        <v>33</v>
      </c>
      <c r="R31">
        <v>2022</v>
      </c>
    </row>
    <row r="32" spans="1:18" x14ac:dyDescent="0.25">
      <c r="A32" t="s">
        <v>53</v>
      </c>
      <c r="B32" t="s">
        <v>54</v>
      </c>
      <c r="G32" s="16">
        <v>33.89</v>
      </c>
      <c r="H32" s="3">
        <v>2.6100000000000002E-2</v>
      </c>
      <c r="J32">
        <v>2023</v>
      </c>
      <c r="K32">
        <v>2025</v>
      </c>
      <c r="M32" t="s">
        <v>240</v>
      </c>
      <c r="N32" t="s">
        <v>241</v>
      </c>
      <c r="O32" t="s">
        <v>242</v>
      </c>
      <c r="P32" t="s">
        <v>247</v>
      </c>
      <c r="Q32" t="s">
        <v>33</v>
      </c>
      <c r="R32">
        <v>2022</v>
      </c>
    </row>
    <row r="33" spans="1:18" x14ac:dyDescent="0.25">
      <c r="A33" t="s">
        <v>53</v>
      </c>
      <c r="B33" t="s">
        <v>52</v>
      </c>
      <c r="G33" s="16">
        <v>32.466999999999999</v>
      </c>
      <c r="H33" s="3">
        <v>3.3399999999999999E-2</v>
      </c>
      <c r="J33">
        <v>2023</v>
      </c>
      <c r="K33">
        <v>2024</v>
      </c>
      <c r="M33" t="s">
        <v>244</v>
      </c>
      <c r="N33" t="s">
        <v>241</v>
      </c>
      <c r="O33" t="s">
        <v>242</v>
      </c>
      <c r="P33" t="s">
        <v>247</v>
      </c>
      <c r="Q33" t="s">
        <v>33</v>
      </c>
      <c r="R33">
        <v>2022</v>
      </c>
    </row>
    <row r="34" spans="1:18" x14ac:dyDescent="0.25">
      <c r="A34" t="s">
        <v>36</v>
      </c>
      <c r="B34" t="s">
        <v>220</v>
      </c>
      <c r="G34" s="16">
        <v>1.6141080000000001</v>
      </c>
      <c r="H34" s="3">
        <v>0</v>
      </c>
      <c r="J34">
        <v>2022</v>
      </c>
      <c r="K34">
        <v>2023</v>
      </c>
      <c r="M34" t="s">
        <v>32</v>
      </c>
      <c r="N34" t="s">
        <v>241</v>
      </c>
      <c r="O34" t="s">
        <v>242</v>
      </c>
      <c r="P34" t="s">
        <v>253</v>
      </c>
      <c r="Q34" t="s">
        <v>33</v>
      </c>
      <c r="R34">
        <v>2022</v>
      </c>
    </row>
    <row r="35" spans="1:18" x14ac:dyDescent="0.25">
      <c r="A35" t="s">
        <v>222</v>
      </c>
      <c r="B35" t="s">
        <v>221</v>
      </c>
      <c r="G35" s="16"/>
      <c r="J35">
        <v>2023</v>
      </c>
      <c r="K35">
        <v>2024</v>
      </c>
      <c r="M35" t="s">
        <v>240</v>
      </c>
      <c r="N35" t="s">
        <v>241</v>
      </c>
      <c r="O35" t="s">
        <v>242</v>
      </c>
      <c r="P35" t="s">
        <v>256</v>
      </c>
      <c r="Q35" t="s">
        <v>33</v>
      </c>
      <c r="R35">
        <v>2022</v>
      </c>
    </row>
    <row r="36" spans="1:18" x14ac:dyDescent="0.25">
      <c r="A36" t="s">
        <v>29</v>
      </c>
      <c r="B36" t="s">
        <v>60</v>
      </c>
      <c r="G36" s="16">
        <v>21.0625</v>
      </c>
      <c r="H36" s="3">
        <v>0</v>
      </c>
      <c r="J36">
        <v>2022</v>
      </c>
      <c r="M36" t="s">
        <v>240</v>
      </c>
      <c r="N36" t="s">
        <v>241</v>
      </c>
      <c r="O36" t="s">
        <v>242</v>
      </c>
      <c r="P36" t="s">
        <v>251</v>
      </c>
      <c r="Q36" t="s">
        <v>33</v>
      </c>
      <c r="R36">
        <v>2022</v>
      </c>
    </row>
    <row r="37" spans="1:18" x14ac:dyDescent="0.25">
      <c r="A37" t="s">
        <v>29</v>
      </c>
      <c r="B37" t="s">
        <v>47</v>
      </c>
      <c r="G37" s="16"/>
      <c r="J37">
        <v>2022</v>
      </c>
      <c r="K37">
        <v>2023</v>
      </c>
      <c r="M37" t="s">
        <v>240</v>
      </c>
      <c r="N37" t="s">
        <v>241</v>
      </c>
      <c r="O37" t="s">
        <v>242</v>
      </c>
      <c r="P37" t="s">
        <v>251</v>
      </c>
      <c r="Q37" t="s">
        <v>33</v>
      </c>
      <c r="R37">
        <v>2022</v>
      </c>
    </row>
    <row r="38" spans="1:18" x14ac:dyDescent="0.25">
      <c r="A38" t="s">
        <v>49</v>
      </c>
      <c r="B38" t="s">
        <v>48</v>
      </c>
      <c r="G38" s="16"/>
      <c r="J38">
        <v>2022</v>
      </c>
      <c r="K38">
        <v>2024</v>
      </c>
      <c r="M38" t="s">
        <v>244</v>
      </c>
      <c r="N38" t="s">
        <v>241</v>
      </c>
      <c r="O38" t="s">
        <v>242</v>
      </c>
      <c r="P38" t="s">
        <v>247</v>
      </c>
      <c r="Q38" t="s">
        <v>33</v>
      </c>
      <c r="R38">
        <v>2022</v>
      </c>
    </row>
    <row r="39" spans="1:18" x14ac:dyDescent="0.25">
      <c r="A39" t="s">
        <v>56</v>
      </c>
      <c r="B39" t="s">
        <v>55</v>
      </c>
      <c r="G39" s="16">
        <v>5.9340000000000002</v>
      </c>
      <c r="H39" s="3">
        <v>1.7600000000000001E-2</v>
      </c>
      <c r="J39">
        <v>2022</v>
      </c>
      <c r="K39">
        <v>2023</v>
      </c>
      <c r="M39" t="s">
        <v>240</v>
      </c>
      <c r="N39" t="s">
        <v>241</v>
      </c>
      <c r="O39" t="s">
        <v>242</v>
      </c>
      <c r="P39" t="s">
        <v>253</v>
      </c>
      <c r="Q39" t="s">
        <v>33</v>
      </c>
      <c r="R39">
        <v>2022</v>
      </c>
    </row>
    <row r="40" spans="1:18" x14ac:dyDescent="0.25">
      <c r="A40" t="s">
        <v>62</v>
      </c>
      <c r="B40" t="s">
        <v>61</v>
      </c>
      <c r="G40" s="16">
        <v>19.20757</v>
      </c>
      <c r="H40" s="3">
        <v>3.1E-2</v>
      </c>
      <c r="J40">
        <v>2022</v>
      </c>
      <c r="K40">
        <v>2024</v>
      </c>
      <c r="M40" t="s">
        <v>32</v>
      </c>
      <c r="N40" t="s">
        <v>241</v>
      </c>
      <c r="O40" t="s">
        <v>242</v>
      </c>
      <c r="P40" t="s">
        <v>243</v>
      </c>
      <c r="Q40" t="s">
        <v>33</v>
      </c>
      <c r="R40">
        <v>2022</v>
      </c>
    </row>
    <row r="41" spans="1:18" x14ac:dyDescent="0.25">
      <c r="A41" t="s">
        <v>224</v>
      </c>
      <c r="B41" t="s">
        <v>223</v>
      </c>
      <c r="G41" s="16"/>
      <c r="J41">
        <v>2022</v>
      </c>
      <c r="K41">
        <v>2023</v>
      </c>
      <c r="M41" t="s">
        <v>240</v>
      </c>
      <c r="N41" t="s">
        <v>241</v>
      </c>
      <c r="O41" t="s">
        <v>242</v>
      </c>
      <c r="P41" t="s">
        <v>247</v>
      </c>
      <c r="Q41" t="s">
        <v>33</v>
      </c>
      <c r="R41">
        <v>2022</v>
      </c>
    </row>
    <row r="42" spans="1:18" x14ac:dyDescent="0.25">
      <c r="A42" t="s">
        <v>121</v>
      </c>
      <c r="B42" t="s">
        <v>225</v>
      </c>
      <c r="G42" s="16"/>
      <c r="J42">
        <v>2023</v>
      </c>
      <c r="K42">
        <v>2023</v>
      </c>
      <c r="M42" t="s">
        <v>240</v>
      </c>
      <c r="N42" t="s">
        <v>241</v>
      </c>
      <c r="O42" t="s">
        <v>242</v>
      </c>
      <c r="P42" t="s">
        <v>246</v>
      </c>
      <c r="Q42" t="s">
        <v>33</v>
      </c>
      <c r="R42">
        <v>2022</v>
      </c>
    </row>
    <row r="43" spans="1:18" x14ac:dyDescent="0.25">
      <c r="A43" t="s">
        <v>226</v>
      </c>
      <c r="B43" t="s">
        <v>63</v>
      </c>
      <c r="G43" s="16">
        <v>11.383654999999999</v>
      </c>
      <c r="H43" s="3">
        <v>2.01E-2</v>
      </c>
      <c r="J43">
        <v>2021</v>
      </c>
      <c r="M43" t="s">
        <v>244</v>
      </c>
      <c r="N43" t="s">
        <v>241</v>
      </c>
      <c r="O43" t="s">
        <v>242</v>
      </c>
      <c r="P43" t="s">
        <v>245</v>
      </c>
      <c r="Q43" t="s">
        <v>33</v>
      </c>
      <c r="R43">
        <v>2022</v>
      </c>
    </row>
    <row r="45" spans="1:18" x14ac:dyDescent="0.25">
      <c r="A45" s="2" t="s">
        <v>258</v>
      </c>
      <c r="B45" s="2"/>
      <c r="C45" s="2"/>
      <c r="D45" s="2"/>
      <c r="E45" s="2"/>
      <c r="F45" s="2"/>
      <c r="G45" s="2"/>
      <c r="H45" s="4"/>
      <c r="I45" s="2"/>
      <c r="J45" s="2"/>
      <c r="K45" s="2"/>
      <c r="L45" s="2"/>
      <c r="M45" s="2"/>
      <c r="N45" s="2"/>
      <c r="O45" s="2"/>
      <c r="P45" s="2"/>
      <c r="Q45" s="2"/>
      <c r="R45" s="2"/>
    </row>
    <row r="47" spans="1:18" x14ac:dyDescent="0.25">
      <c r="A47" t="s">
        <v>262</v>
      </c>
      <c r="B47" t="s">
        <v>263</v>
      </c>
      <c r="C47" s="16">
        <v>4.3939019999999998</v>
      </c>
      <c r="D47" s="16"/>
      <c r="E47" s="16">
        <v>0.96899999999999997</v>
      </c>
      <c r="F47" s="16">
        <v>0.84254600000000002</v>
      </c>
      <c r="G47" s="16">
        <v>6.2054479999999996</v>
      </c>
      <c r="H47" s="18" t="s">
        <v>321</v>
      </c>
      <c r="I47">
        <v>2022</v>
      </c>
      <c r="J47">
        <v>2023</v>
      </c>
      <c r="K47">
        <v>2024</v>
      </c>
      <c r="L47">
        <v>2024</v>
      </c>
      <c r="M47" t="s">
        <v>264</v>
      </c>
      <c r="N47" t="s">
        <v>260</v>
      </c>
      <c r="O47" t="s">
        <v>261</v>
      </c>
      <c r="P47" t="s">
        <v>253</v>
      </c>
      <c r="Q47" t="s">
        <v>33</v>
      </c>
    </row>
    <row r="48" spans="1:18" x14ac:dyDescent="0.25">
      <c r="A48" t="s">
        <v>36</v>
      </c>
      <c r="B48" t="s">
        <v>265</v>
      </c>
      <c r="C48" s="16">
        <v>9.3279800000000002</v>
      </c>
      <c r="D48" s="16"/>
      <c r="E48" s="16">
        <v>5.8636759999999999</v>
      </c>
      <c r="F48" s="16">
        <v>1.1767000000000001</v>
      </c>
      <c r="G48" s="16">
        <v>16.368355999999999</v>
      </c>
      <c r="H48" s="19">
        <v>7.3809883801396303E-2</v>
      </c>
      <c r="I48">
        <v>2022</v>
      </c>
      <c r="J48">
        <v>2022</v>
      </c>
      <c r="K48">
        <v>2025</v>
      </c>
      <c r="L48">
        <v>2026</v>
      </c>
      <c r="M48" t="s">
        <v>259</v>
      </c>
      <c r="N48" t="s">
        <v>260</v>
      </c>
      <c r="O48" t="s">
        <v>261</v>
      </c>
      <c r="P48" t="s">
        <v>266</v>
      </c>
      <c r="Q48" t="s">
        <v>33</v>
      </c>
    </row>
    <row r="49" spans="1:18" x14ac:dyDescent="0.25">
      <c r="A49" t="s">
        <v>29</v>
      </c>
      <c r="B49" t="s">
        <v>267</v>
      </c>
      <c r="C49" s="16">
        <v>6.258</v>
      </c>
      <c r="D49" s="16"/>
      <c r="E49" s="16">
        <v>5.8899055000000002</v>
      </c>
      <c r="F49" s="16">
        <v>5.9073845</v>
      </c>
      <c r="G49" s="16">
        <v>18.055289999999999</v>
      </c>
      <c r="H49" s="19">
        <v>7.47769670377572E-2</v>
      </c>
      <c r="I49">
        <v>2021</v>
      </c>
      <c r="J49">
        <v>2022</v>
      </c>
      <c r="K49">
        <v>2023</v>
      </c>
      <c r="L49">
        <v>2035</v>
      </c>
      <c r="M49" t="s">
        <v>259</v>
      </c>
      <c r="N49" t="s">
        <v>260</v>
      </c>
      <c r="O49" t="s">
        <v>261</v>
      </c>
      <c r="P49" t="s">
        <v>266</v>
      </c>
      <c r="Q49" t="s">
        <v>33</v>
      </c>
    </row>
    <row r="50" spans="1:18" x14ac:dyDescent="0.25">
      <c r="A50" t="s">
        <v>268</v>
      </c>
      <c r="B50" t="s">
        <v>269</v>
      </c>
      <c r="C50" s="16"/>
      <c r="D50" s="16"/>
      <c r="E50" s="16"/>
      <c r="F50" s="16"/>
      <c r="G50" s="16"/>
      <c r="H50" s="18"/>
      <c r="I50">
        <v>2023</v>
      </c>
      <c r="J50">
        <v>2024</v>
      </c>
      <c r="K50">
        <v>2025</v>
      </c>
      <c r="L50">
        <v>2027</v>
      </c>
      <c r="M50" t="s">
        <v>264</v>
      </c>
      <c r="N50" t="s">
        <v>260</v>
      </c>
      <c r="O50" t="s">
        <v>261</v>
      </c>
      <c r="P50" t="s">
        <v>247</v>
      </c>
      <c r="Q50" t="s">
        <v>33</v>
      </c>
    </row>
    <row r="51" spans="1:18" x14ac:dyDescent="0.25">
      <c r="A51" t="s">
        <v>270</v>
      </c>
      <c r="B51" t="s">
        <v>271</v>
      </c>
      <c r="C51" s="16">
        <v>13.4721473779043</v>
      </c>
      <c r="D51" s="16"/>
      <c r="E51" s="16">
        <v>5.9711405101412502</v>
      </c>
      <c r="F51" s="16">
        <v>0.15445</v>
      </c>
      <c r="G51" s="16">
        <v>19.5977378880456</v>
      </c>
      <c r="H51" s="19">
        <v>5.8918475150491E-2</v>
      </c>
      <c r="I51">
        <v>2022</v>
      </c>
      <c r="J51">
        <v>2022</v>
      </c>
      <c r="K51">
        <v>2023</v>
      </c>
      <c r="L51">
        <v>2029</v>
      </c>
      <c r="M51" t="s">
        <v>259</v>
      </c>
      <c r="N51" t="s">
        <v>260</v>
      </c>
      <c r="O51" t="s">
        <v>261</v>
      </c>
      <c r="P51" t="s">
        <v>272</v>
      </c>
      <c r="Q51" t="s">
        <v>33</v>
      </c>
    </row>
    <row r="52" spans="1:18" x14ac:dyDescent="0.25">
      <c r="A52" t="s">
        <v>273</v>
      </c>
      <c r="B52" t="s">
        <v>274</v>
      </c>
      <c r="C52" s="16">
        <v>14.2084031517184</v>
      </c>
      <c r="D52" s="16"/>
      <c r="E52" s="16">
        <v>24.755578634761399</v>
      </c>
      <c r="F52" s="16">
        <v>2.6418585507033798</v>
      </c>
      <c r="G52" s="16">
        <v>41.605840337183203</v>
      </c>
      <c r="H52" s="19">
        <v>6.7382532029890599E-2</v>
      </c>
      <c r="I52">
        <v>2023</v>
      </c>
      <c r="J52">
        <v>2023</v>
      </c>
      <c r="K52">
        <v>2024</v>
      </c>
      <c r="L52">
        <v>2028</v>
      </c>
      <c r="M52" t="s">
        <v>259</v>
      </c>
      <c r="N52" t="s">
        <v>260</v>
      </c>
      <c r="O52" t="s">
        <v>261</v>
      </c>
      <c r="P52" t="s">
        <v>248</v>
      </c>
      <c r="Q52" t="s">
        <v>33</v>
      </c>
    </row>
    <row r="53" spans="1:18" x14ac:dyDescent="0.25">
      <c r="A53" t="s">
        <v>275</v>
      </c>
      <c r="B53" t="s">
        <v>276</v>
      </c>
      <c r="C53" s="16">
        <v>3.8149999999999999</v>
      </c>
      <c r="D53" s="16"/>
      <c r="E53" s="16"/>
      <c r="F53" s="16"/>
      <c r="G53" s="16">
        <v>3.8149999999999999</v>
      </c>
      <c r="H53" s="19">
        <v>-7.2461441833252399E-2</v>
      </c>
      <c r="I53">
        <v>2022</v>
      </c>
      <c r="J53">
        <v>2023</v>
      </c>
      <c r="K53">
        <v>2023</v>
      </c>
      <c r="L53">
        <v>2023</v>
      </c>
      <c r="M53" t="s">
        <v>259</v>
      </c>
      <c r="N53" t="s">
        <v>260</v>
      </c>
      <c r="O53" t="s">
        <v>261</v>
      </c>
      <c r="P53" t="s">
        <v>246</v>
      </c>
      <c r="Q53" t="s">
        <v>33</v>
      </c>
    </row>
    <row r="55" spans="1:18" x14ac:dyDescent="0.25">
      <c r="A55" s="2" t="s">
        <v>64</v>
      </c>
      <c r="B55" s="2"/>
      <c r="C55" s="2"/>
      <c r="D55" s="2"/>
      <c r="E55" s="2"/>
      <c r="F55" s="2"/>
      <c r="G55" s="2"/>
      <c r="H55" s="4"/>
      <c r="I55" s="2"/>
      <c r="J55" s="2"/>
      <c r="K55" s="2"/>
      <c r="L55" s="2"/>
      <c r="M55" s="2"/>
      <c r="N55" s="2"/>
      <c r="O55" s="2"/>
      <c r="P55" s="2"/>
      <c r="Q55" s="2"/>
      <c r="R55" s="2"/>
    </row>
    <row r="57" spans="1:18" x14ac:dyDescent="0.25">
      <c r="A57" t="s">
        <v>228</v>
      </c>
      <c r="B57" t="s">
        <v>38</v>
      </c>
      <c r="C57" s="16">
        <v>13.8</v>
      </c>
      <c r="D57" s="16">
        <v>0</v>
      </c>
      <c r="E57" s="16">
        <v>8.6</v>
      </c>
      <c r="F57" s="16">
        <v>0</v>
      </c>
      <c r="G57" s="16">
        <v>22.4</v>
      </c>
      <c r="I57" t="s">
        <v>279</v>
      </c>
      <c r="J57" t="s">
        <v>279</v>
      </c>
      <c r="K57" t="s">
        <v>280</v>
      </c>
      <c r="L57" t="s">
        <v>281</v>
      </c>
      <c r="M57" t="s">
        <v>67</v>
      </c>
      <c r="P57" t="s">
        <v>243</v>
      </c>
      <c r="Q57" t="s">
        <v>68</v>
      </c>
      <c r="R57">
        <v>2021</v>
      </c>
    </row>
    <row r="58" spans="1:18" x14ac:dyDescent="0.25">
      <c r="A58" t="s">
        <v>66</v>
      </c>
      <c r="B58" t="s">
        <v>65</v>
      </c>
      <c r="C58" s="16">
        <v>0.5</v>
      </c>
      <c r="D58" s="16">
        <v>0.32</v>
      </c>
      <c r="E58" s="16">
        <v>0.76</v>
      </c>
      <c r="F58" s="16">
        <v>1.39</v>
      </c>
      <c r="G58" s="16">
        <v>2.97</v>
      </c>
      <c r="M58" t="s">
        <v>67</v>
      </c>
      <c r="P58" t="s">
        <v>243</v>
      </c>
      <c r="Q58" t="s">
        <v>68</v>
      </c>
      <c r="R58">
        <v>2019</v>
      </c>
    </row>
    <row r="59" spans="1:18" x14ac:dyDescent="0.25">
      <c r="A59" t="s">
        <v>66</v>
      </c>
      <c r="B59" t="s">
        <v>69</v>
      </c>
      <c r="C59" s="16">
        <v>0.67800499999999997</v>
      </c>
      <c r="D59" s="16">
        <v>0</v>
      </c>
      <c r="E59" s="16">
        <v>0.44484000000000101</v>
      </c>
      <c r="F59" s="16">
        <v>0</v>
      </c>
      <c r="G59" s="16">
        <v>1.1228450000000001</v>
      </c>
      <c r="K59" t="s">
        <v>280</v>
      </c>
      <c r="L59" t="s">
        <v>284</v>
      </c>
      <c r="M59" t="s">
        <v>67</v>
      </c>
      <c r="P59" t="s">
        <v>246</v>
      </c>
      <c r="Q59" t="s">
        <v>33</v>
      </c>
    </row>
    <row r="60" spans="1:18" x14ac:dyDescent="0.25">
      <c r="A60" t="s">
        <v>75</v>
      </c>
      <c r="B60" t="s">
        <v>74</v>
      </c>
      <c r="C60" s="16">
        <v>4.258629</v>
      </c>
      <c r="D60" s="16">
        <v>2.5874619999999999</v>
      </c>
      <c r="E60" s="16">
        <v>6.3104293362987098</v>
      </c>
      <c r="F60" s="16">
        <v>3.2891300000012902</v>
      </c>
      <c r="G60" s="16">
        <v>16.445650336300002</v>
      </c>
      <c r="I60" t="s">
        <v>286</v>
      </c>
      <c r="J60" t="s">
        <v>287</v>
      </c>
      <c r="K60" t="s">
        <v>284</v>
      </c>
      <c r="L60" t="s">
        <v>290</v>
      </c>
      <c r="M60" t="s">
        <v>67</v>
      </c>
      <c r="P60" t="s">
        <v>247</v>
      </c>
      <c r="Q60" t="s">
        <v>68</v>
      </c>
      <c r="R60">
        <v>2020</v>
      </c>
    </row>
    <row r="61" spans="1:18" x14ac:dyDescent="0.25">
      <c r="A61" t="s">
        <v>53</v>
      </c>
      <c r="B61" t="s">
        <v>76</v>
      </c>
      <c r="C61" s="16">
        <v>4.6459999999999999</v>
      </c>
      <c r="D61" s="16">
        <v>0</v>
      </c>
      <c r="E61" s="16">
        <v>3.8860000000000001</v>
      </c>
      <c r="F61" s="16">
        <v>2.133</v>
      </c>
      <c r="G61" s="16">
        <v>10.664999999999999</v>
      </c>
      <c r="I61" t="s">
        <v>282</v>
      </c>
      <c r="J61" t="s">
        <v>286</v>
      </c>
      <c r="K61" t="s">
        <v>287</v>
      </c>
      <c r="L61" t="s">
        <v>293</v>
      </c>
      <c r="M61" t="s">
        <v>67</v>
      </c>
      <c r="P61" t="s">
        <v>243</v>
      </c>
      <c r="Q61" t="s">
        <v>71</v>
      </c>
      <c r="R61">
        <v>2019</v>
      </c>
    </row>
    <row r="62" spans="1:18" x14ac:dyDescent="0.25">
      <c r="A62" t="s">
        <v>56</v>
      </c>
      <c r="B62" t="s">
        <v>229</v>
      </c>
      <c r="C62" s="16">
        <v>0</v>
      </c>
      <c r="D62" s="16">
        <v>0</v>
      </c>
      <c r="E62" s="16">
        <v>0</v>
      </c>
      <c r="F62" s="16">
        <v>19.89</v>
      </c>
      <c r="G62" s="16">
        <v>19.89</v>
      </c>
      <c r="J62" t="s">
        <v>280</v>
      </c>
      <c r="K62" t="s">
        <v>287</v>
      </c>
      <c r="L62" t="s">
        <v>298</v>
      </c>
      <c r="M62" t="s">
        <v>67</v>
      </c>
      <c r="P62" t="s">
        <v>253</v>
      </c>
      <c r="Q62" t="s">
        <v>71</v>
      </c>
      <c r="R62">
        <v>2022</v>
      </c>
    </row>
    <row r="63" spans="1:18" x14ac:dyDescent="0.25">
      <c r="A63" t="s">
        <v>78</v>
      </c>
      <c r="B63" t="s">
        <v>77</v>
      </c>
      <c r="C63" s="16">
        <v>4.8129999999999997</v>
      </c>
      <c r="D63" s="16">
        <v>0</v>
      </c>
      <c r="E63" s="16">
        <v>4.2156709490854603</v>
      </c>
      <c r="F63" s="16">
        <v>2.1460000000145398</v>
      </c>
      <c r="G63" s="16">
        <v>11.174670949099999</v>
      </c>
      <c r="L63" t="s">
        <v>286</v>
      </c>
      <c r="M63" t="s">
        <v>67</v>
      </c>
      <c r="N63" t="s">
        <v>230</v>
      </c>
      <c r="O63" t="s">
        <v>231</v>
      </c>
      <c r="P63" t="s">
        <v>251</v>
      </c>
      <c r="Q63" t="s">
        <v>68</v>
      </c>
    </row>
    <row r="64" spans="1:18" x14ac:dyDescent="0.25">
      <c r="A64" t="s">
        <v>80</v>
      </c>
      <c r="B64" t="s">
        <v>79</v>
      </c>
      <c r="C64" s="16">
        <v>0</v>
      </c>
      <c r="D64" s="16">
        <v>0</v>
      </c>
      <c r="E64" s="16">
        <v>0</v>
      </c>
      <c r="F64" s="16">
        <v>30</v>
      </c>
      <c r="G64" s="16">
        <v>30</v>
      </c>
      <c r="M64" t="s">
        <v>67</v>
      </c>
      <c r="P64" t="s">
        <v>243</v>
      </c>
      <c r="Q64" t="s">
        <v>68</v>
      </c>
    </row>
    <row r="65" spans="1:18" x14ac:dyDescent="0.25">
      <c r="A65" t="s">
        <v>82</v>
      </c>
      <c r="B65" t="s">
        <v>81</v>
      </c>
      <c r="C65" s="16">
        <v>2.4079999999999999</v>
      </c>
      <c r="D65" s="16">
        <v>0</v>
      </c>
      <c r="E65" s="16">
        <v>2.8260690530204702</v>
      </c>
      <c r="F65" s="16">
        <v>1.83192416857953</v>
      </c>
      <c r="G65" s="16">
        <v>7.0659932216000003</v>
      </c>
      <c r="L65" t="s">
        <v>277</v>
      </c>
      <c r="M65" t="s">
        <v>83</v>
      </c>
      <c r="P65" t="s">
        <v>243</v>
      </c>
      <c r="Q65" t="s">
        <v>33</v>
      </c>
    </row>
    <row r="66" spans="1:18" x14ac:dyDescent="0.25">
      <c r="A66" t="s">
        <v>82</v>
      </c>
      <c r="B66" t="s">
        <v>84</v>
      </c>
      <c r="C66" s="16">
        <v>0</v>
      </c>
      <c r="D66" s="16">
        <v>0</v>
      </c>
      <c r="E66" s="16">
        <v>0.91995625501675704</v>
      </c>
      <c r="F66" s="16">
        <v>0</v>
      </c>
      <c r="G66" s="16">
        <v>0.91995625501675704</v>
      </c>
      <c r="L66" t="s">
        <v>277</v>
      </c>
      <c r="M66" t="s">
        <v>83</v>
      </c>
      <c r="P66" t="s">
        <v>278</v>
      </c>
      <c r="Q66" t="s">
        <v>33</v>
      </c>
    </row>
    <row r="67" spans="1:18" x14ac:dyDescent="0.25">
      <c r="A67" t="s">
        <v>10</v>
      </c>
      <c r="B67" t="s">
        <v>85</v>
      </c>
      <c r="C67" s="16">
        <v>2.3863460000000001</v>
      </c>
      <c r="D67" s="16">
        <v>0</v>
      </c>
      <c r="E67" s="16">
        <v>10.8595447301973</v>
      </c>
      <c r="F67" s="16">
        <v>1.1230500000026999</v>
      </c>
      <c r="G67" s="16">
        <v>14.3689407302</v>
      </c>
      <c r="J67" t="s">
        <v>282</v>
      </c>
      <c r="K67" t="s">
        <v>279</v>
      </c>
      <c r="L67" t="s">
        <v>283</v>
      </c>
      <c r="M67" t="s">
        <v>83</v>
      </c>
      <c r="P67" t="s">
        <v>251</v>
      </c>
      <c r="Q67" t="s">
        <v>71</v>
      </c>
    </row>
    <row r="68" spans="1:18" x14ac:dyDescent="0.25">
      <c r="A68" t="s">
        <v>87</v>
      </c>
      <c r="B68" t="s">
        <v>86</v>
      </c>
      <c r="C68" s="16">
        <v>3.6454080000000002</v>
      </c>
      <c r="D68" s="16">
        <v>0.40600000000000003</v>
      </c>
      <c r="E68" s="16">
        <v>5.2619999999999996</v>
      </c>
      <c r="F68" s="16">
        <v>0.23300000000000101</v>
      </c>
      <c r="G68" s="16">
        <v>9.5464079999999996</v>
      </c>
      <c r="I68" t="s">
        <v>277</v>
      </c>
      <c r="J68" t="s">
        <v>282</v>
      </c>
      <c r="K68" t="s">
        <v>279</v>
      </c>
      <c r="M68" t="s">
        <v>83</v>
      </c>
      <c r="P68" t="s">
        <v>243</v>
      </c>
      <c r="Q68" t="s">
        <v>68</v>
      </c>
    </row>
    <row r="69" spans="1:18" x14ac:dyDescent="0.25">
      <c r="A69" t="s">
        <v>66</v>
      </c>
      <c r="B69" t="s">
        <v>88</v>
      </c>
      <c r="C69" s="16">
        <v>3.1837230000000001</v>
      </c>
      <c r="D69" s="16">
        <v>0</v>
      </c>
      <c r="E69" s="16">
        <v>4.8307212901515699</v>
      </c>
      <c r="F69" s="16">
        <v>0.51603700004843001</v>
      </c>
      <c r="G69" s="16">
        <v>8.5304812901999991</v>
      </c>
      <c r="J69" t="s">
        <v>285</v>
      </c>
      <c r="K69" t="s">
        <v>285</v>
      </c>
      <c r="L69" t="s">
        <v>285</v>
      </c>
      <c r="M69" t="s">
        <v>83</v>
      </c>
      <c r="P69" t="s">
        <v>246</v>
      </c>
      <c r="Q69" t="s">
        <v>68</v>
      </c>
      <c r="R69">
        <v>2020</v>
      </c>
    </row>
    <row r="70" spans="1:18" x14ac:dyDescent="0.25">
      <c r="A70" t="s">
        <v>90</v>
      </c>
      <c r="B70" t="s">
        <v>91</v>
      </c>
      <c r="C70" s="16">
        <v>3.6675580000000001</v>
      </c>
      <c r="D70" s="16">
        <v>1.434544</v>
      </c>
      <c r="E70" s="16">
        <v>2.6038429999999999</v>
      </c>
      <c r="F70" s="16">
        <v>2.7205530000000002</v>
      </c>
      <c r="G70" s="16">
        <v>10.426498</v>
      </c>
      <c r="K70" t="s">
        <v>282</v>
      </c>
      <c r="L70" t="s">
        <v>284</v>
      </c>
      <c r="M70" t="s">
        <v>83</v>
      </c>
      <c r="P70" t="s">
        <v>243</v>
      </c>
      <c r="Q70" t="s">
        <v>33</v>
      </c>
    </row>
    <row r="71" spans="1:18" x14ac:dyDescent="0.25">
      <c r="A71" t="s">
        <v>90</v>
      </c>
      <c r="B71" t="s">
        <v>89</v>
      </c>
      <c r="C71" s="16">
        <v>3.8</v>
      </c>
      <c r="D71" s="16">
        <v>0</v>
      </c>
      <c r="E71" s="16">
        <v>2.1800000000000002</v>
      </c>
      <c r="F71" s="16">
        <v>2.17</v>
      </c>
      <c r="G71" s="16">
        <v>8.15</v>
      </c>
      <c r="J71" t="s">
        <v>279</v>
      </c>
      <c r="K71" t="s">
        <v>279</v>
      </c>
      <c r="M71" t="s">
        <v>83</v>
      </c>
      <c r="P71" t="s">
        <v>248</v>
      </c>
      <c r="Q71" t="s">
        <v>33</v>
      </c>
    </row>
    <row r="72" spans="1:18" x14ac:dyDescent="0.25">
      <c r="A72" t="s">
        <v>40</v>
      </c>
      <c r="B72" t="s">
        <v>93</v>
      </c>
      <c r="C72" s="16">
        <v>4.9349999999999996</v>
      </c>
      <c r="D72" s="16">
        <v>0.63</v>
      </c>
      <c r="E72" s="16">
        <v>3.7490000000000001</v>
      </c>
      <c r="F72" s="16">
        <v>1.835</v>
      </c>
      <c r="G72" s="16">
        <v>11.148999999999999</v>
      </c>
      <c r="K72" t="s">
        <v>277</v>
      </c>
      <c r="L72" t="s">
        <v>286</v>
      </c>
      <c r="M72" t="s">
        <v>83</v>
      </c>
      <c r="P72" t="s">
        <v>251</v>
      </c>
      <c r="Q72" t="s">
        <v>68</v>
      </c>
      <c r="R72">
        <v>2020</v>
      </c>
    </row>
    <row r="73" spans="1:18" x14ac:dyDescent="0.25">
      <c r="A73" t="s">
        <v>40</v>
      </c>
      <c r="B73" t="s">
        <v>92</v>
      </c>
      <c r="C73" s="16">
        <v>8.3239999999999998</v>
      </c>
      <c r="D73" s="16">
        <v>2.3730000000000002</v>
      </c>
      <c r="E73" s="16">
        <v>10.183</v>
      </c>
      <c r="F73" s="16">
        <v>1.234</v>
      </c>
      <c r="G73" s="16">
        <v>22.114000000000001</v>
      </c>
      <c r="J73" t="s">
        <v>277</v>
      </c>
      <c r="K73" t="s">
        <v>282</v>
      </c>
      <c r="L73" t="s">
        <v>280</v>
      </c>
      <c r="M73" t="s">
        <v>83</v>
      </c>
      <c r="P73" t="s">
        <v>243</v>
      </c>
      <c r="Q73" t="s">
        <v>33</v>
      </c>
    </row>
    <row r="74" spans="1:18" x14ac:dyDescent="0.25">
      <c r="A74" t="s">
        <v>95</v>
      </c>
      <c r="B74" t="s">
        <v>94</v>
      </c>
      <c r="C74" s="16">
        <v>3.45</v>
      </c>
      <c r="D74" s="16">
        <v>0</v>
      </c>
      <c r="E74" s="16">
        <v>4.7697000000000003</v>
      </c>
      <c r="F74" s="16">
        <v>1.8959999999999999</v>
      </c>
      <c r="G74" s="16">
        <v>10.1157</v>
      </c>
      <c r="K74" t="s">
        <v>288</v>
      </c>
      <c r="L74" t="s">
        <v>289</v>
      </c>
      <c r="M74" t="s">
        <v>83</v>
      </c>
      <c r="P74" t="s">
        <v>243</v>
      </c>
      <c r="Q74" t="s">
        <v>33</v>
      </c>
    </row>
    <row r="75" spans="1:18" x14ac:dyDescent="0.25">
      <c r="A75" t="s">
        <v>97</v>
      </c>
      <c r="B75" t="s">
        <v>96</v>
      </c>
      <c r="C75" s="16">
        <v>5.48</v>
      </c>
      <c r="D75" s="16">
        <v>0</v>
      </c>
      <c r="E75" s="16">
        <v>3.67</v>
      </c>
      <c r="F75" s="16">
        <v>0</v>
      </c>
      <c r="G75" s="16">
        <v>9.15</v>
      </c>
      <c r="K75" t="s">
        <v>277</v>
      </c>
      <c r="L75" t="s">
        <v>291</v>
      </c>
      <c r="M75" t="s">
        <v>83</v>
      </c>
      <c r="P75" t="s">
        <v>243</v>
      </c>
      <c r="Q75" t="s">
        <v>33</v>
      </c>
    </row>
    <row r="76" spans="1:18" x14ac:dyDescent="0.25">
      <c r="A76" t="s">
        <v>53</v>
      </c>
      <c r="B76" t="s">
        <v>98</v>
      </c>
      <c r="C76" s="16">
        <v>22.1</v>
      </c>
      <c r="D76" s="16">
        <v>0</v>
      </c>
      <c r="E76" s="16">
        <v>6.8</v>
      </c>
      <c r="F76" s="16">
        <v>2</v>
      </c>
      <c r="G76" s="16">
        <v>30.9</v>
      </c>
      <c r="K76" t="s">
        <v>280</v>
      </c>
      <c r="L76" t="s">
        <v>292</v>
      </c>
      <c r="M76" t="s">
        <v>83</v>
      </c>
      <c r="P76" t="s">
        <v>243</v>
      </c>
      <c r="Q76" t="s">
        <v>71</v>
      </c>
      <c r="R76">
        <v>2019</v>
      </c>
    </row>
    <row r="77" spans="1:18" x14ac:dyDescent="0.25">
      <c r="A77" t="s">
        <v>100</v>
      </c>
      <c r="B77" t="s">
        <v>99</v>
      </c>
      <c r="C77" s="16">
        <v>0</v>
      </c>
      <c r="D77" s="16">
        <v>0</v>
      </c>
      <c r="E77" s="16">
        <v>7.6757877360000002</v>
      </c>
      <c r="F77" s="16">
        <v>8.8817841970012504E-16</v>
      </c>
      <c r="G77" s="16">
        <v>7.6757877360000002</v>
      </c>
      <c r="L77" t="s">
        <v>284</v>
      </c>
      <c r="M77" t="s">
        <v>83</v>
      </c>
      <c r="P77" t="s">
        <v>101</v>
      </c>
      <c r="Q77" t="s">
        <v>68</v>
      </c>
    </row>
    <row r="78" spans="1:18" x14ac:dyDescent="0.25">
      <c r="A78" t="s">
        <v>103</v>
      </c>
      <c r="B78" t="s">
        <v>102</v>
      </c>
      <c r="C78" s="16">
        <v>5.6434129999999998</v>
      </c>
      <c r="D78" s="16">
        <v>1.21373275563794</v>
      </c>
      <c r="E78" s="16">
        <v>9.3312567959668904</v>
      </c>
      <c r="F78" s="16">
        <v>3.2463649442951699</v>
      </c>
      <c r="G78" s="16">
        <v>19.434767495900001</v>
      </c>
      <c r="K78" t="s">
        <v>286</v>
      </c>
      <c r="M78" t="s">
        <v>83</v>
      </c>
      <c r="N78" t="s">
        <v>294</v>
      </c>
      <c r="O78" t="s">
        <v>295</v>
      </c>
      <c r="P78" t="s">
        <v>243</v>
      </c>
      <c r="Q78" t="s">
        <v>68</v>
      </c>
      <c r="R78">
        <v>2020</v>
      </c>
    </row>
    <row r="79" spans="1:18" x14ac:dyDescent="0.25">
      <c r="A79" t="s">
        <v>105</v>
      </c>
      <c r="B79" t="s">
        <v>108</v>
      </c>
      <c r="C79" s="16">
        <v>10.713401001599999</v>
      </c>
      <c r="D79" s="16">
        <v>0</v>
      </c>
      <c r="E79" s="16">
        <v>5.1097510000000002</v>
      </c>
      <c r="F79" s="16">
        <v>6.1813819273000004</v>
      </c>
      <c r="G79" s="16">
        <v>22.004533928899999</v>
      </c>
      <c r="I79" t="s">
        <v>286</v>
      </c>
      <c r="J79" t="s">
        <v>280</v>
      </c>
      <c r="K79" t="s">
        <v>287</v>
      </c>
      <c r="L79" t="s">
        <v>281</v>
      </c>
      <c r="M79" t="s">
        <v>83</v>
      </c>
      <c r="N79" t="s">
        <v>106</v>
      </c>
      <c r="O79" t="s">
        <v>107</v>
      </c>
      <c r="P79" t="s">
        <v>248</v>
      </c>
      <c r="Q79" t="s">
        <v>68</v>
      </c>
    </row>
    <row r="80" spans="1:18" x14ac:dyDescent="0.25">
      <c r="A80" t="s">
        <v>105</v>
      </c>
      <c r="B80" t="s">
        <v>104</v>
      </c>
      <c r="C80" s="16">
        <v>6.6806771239999998</v>
      </c>
      <c r="D80" s="16">
        <v>0</v>
      </c>
      <c r="E80" s="16">
        <v>4.9228139999999998</v>
      </c>
      <c r="F80" s="16">
        <v>4.2598450011000004</v>
      </c>
      <c r="G80" s="16">
        <v>15.8633361251</v>
      </c>
      <c r="I80" t="s">
        <v>286</v>
      </c>
      <c r="J80" t="s">
        <v>280</v>
      </c>
      <c r="K80" t="s">
        <v>287</v>
      </c>
      <c r="L80" t="s">
        <v>283</v>
      </c>
      <c r="M80" t="s">
        <v>83</v>
      </c>
      <c r="N80" t="s">
        <v>106</v>
      </c>
      <c r="O80" t="s">
        <v>107</v>
      </c>
      <c r="P80" t="s">
        <v>248</v>
      </c>
      <c r="Q80" t="s">
        <v>68</v>
      </c>
    </row>
    <row r="81" spans="1:18" x14ac:dyDescent="0.25">
      <c r="A81" t="s">
        <v>110</v>
      </c>
      <c r="B81" t="s">
        <v>109</v>
      </c>
      <c r="C81" s="16">
        <v>1.1005</v>
      </c>
      <c r="D81" s="16">
        <v>0</v>
      </c>
      <c r="E81" s="16">
        <v>1.6591</v>
      </c>
      <c r="F81" s="16">
        <v>0.79200000000000004</v>
      </c>
      <c r="G81" s="16">
        <v>3.5516000000000001</v>
      </c>
      <c r="J81" t="s">
        <v>282</v>
      </c>
      <c r="K81" t="s">
        <v>279</v>
      </c>
      <c r="L81" t="s">
        <v>283</v>
      </c>
      <c r="M81" t="s">
        <v>83</v>
      </c>
      <c r="N81" t="s">
        <v>296</v>
      </c>
      <c r="O81" t="s">
        <v>297</v>
      </c>
      <c r="P81" t="s">
        <v>253</v>
      </c>
      <c r="Q81" t="s">
        <v>68</v>
      </c>
      <c r="R81">
        <v>2020</v>
      </c>
    </row>
    <row r="82" spans="1:18" x14ac:dyDescent="0.25">
      <c r="A82" t="s">
        <v>197</v>
      </c>
      <c r="B82" t="s">
        <v>232</v>
      </c>
      <c r="C82" s="16">
        <v>9.9431983180000003</v>
      </c>
      <c r="D82" s="16">
        <v>0</v>
      </c>
      <c r="E82" s="16">
        <v>29.062921210200599</v>
      </c>
      <c r="F82" s="16">
        <v>0</v>
      </c>
      <c r="G82" s="16">
        <v>39.0061195282006</v>
      </c>
      <c r="J82" t="s">
        <v>280</v>
      </c>
      <c r="K82" t="s">
        <v>287</v>
      </c>
      <c r="L82" t="s">
        <v>289</v>
      </c>
      <c r="M82" t="s">
        <v>83</v>
      </c>
      <c r="P82" t="s">
        <v>251</v>
      </c>
      <c r="Q82" t="s">
        <v>68</v>
      </c>
    </row>
    <row r="83" spans="1:18" x14ac:dyDescent="0.25">
      <c r="A83" t="s">
        <v>197</v>
      </c>
      <c r="B83" t="s">
        <v>233</v>
      </c>
      <c r="C83" s="16">
        <v>1.7605446899999999</v>
      </c>
      <c r="D83" s="16">
        <v>0</v>
      </c>
      <c r="E83" s="16">
        <v>3.6243546250426699</v>
      </c>
      <c r="F83" s="16">
        <v>0.31187238555732999</v>
      </c>
      <c r="G83" s="16">
        <v>5.6967717006000003</v>
      </c>
      <c r="J83" t="s">
        <v>280</v>
      </c>
      <c r="K83" t="s">
        <v>287</v>
      </c>
      <c r="L83" t="s">
        <v>298</v>
      </c>
      <c r="M83" t="s">
        <v>83</v>
      </c>
      <c r="P83" t="s">
        <v>247</v>
      </c>
      <c r="Q83" t="s">
        <v>68</v>
      </c>
    </row>
    <row r="84" spans="1:18" x14ac:dyDescent="0.25">
      <c r="A84" t="s">
        <v>197</v>
      </c>
      <c r="B84" t="s">
        <v>234</v>
      </c>
      <c r="C84" s="16">
        <v>3.4654639999999999</v>
      </c>
      <c r="D84" s="16">
        <v>0</v>
      </c>
      <c r="E84" s="16">
        <v>51.409281481842001</v>
      </c>
      <c r="F84" s="16">
        <v>2.6379883981580101</v>
      </c>
      <c r="G84" s="16">
        <v>57.512733879999999</v>
      </c>
      <c r="J84" t="s">
        <v>280</v>
      </c>
      <c r="K84" t="s">
        <v>287</v>
      </c>
      <c r="L84" t="s">
        <v>299</v>
      </c>
      <c r="M84" t="s">
        <v>83</v>
      </c>
      <c r="P84" t="s">
        <v>247</v>
      </c>
      <c r="Q84" t="s">
        <v>68</v>
      </c>
    </row>
    <row r="85" spans="1:18" x14ac:dyDescent="0.25">
      <c r="A85" t="s">
        <v>197</v>
      </c>
      <c r="B85" t="s">
        <v>235</v>
      </c>
      <c r="C85" s="16">
        <v>9.3804028023012993</v>
      </c>
      <c r="D85" s="16">
        <v>0</v>
      </c>
      <c r="E85" s="16">
        <v>74.573228773529394</v>
      </c>
      <c r="F85" s="16">
        <v>3.2490702544693</v>
      </c>
      <c r="G85" s="16">
        <v>87.202701830300001</v>
      </c>
      <c r="J85" t="s">
        <v>280</v>
      </c>
      <c r="K85" t="s">
        <v>287</v>
      </c>
      <c r="L85" t="s">
        <v>289</v>
      </c>
      <c r="M85" t="s">
        <v>83</v>
      </c>
      <c r="P85" t="s">
        <v>251</v>
      </c>
      <c r="Q85" t="s">
        <v>68</v>
      </c>
    </row>
    <row r="86" spans="1:18" x14ac:dyDescent="0.25">
      <c r="A86" t="s">
        <v>197</v>
      </c>
      <c r="B86" t="s">
        <v>236</v>
      </c>
      <c r="C86" s="16">
        <v>7.6514375000000001</v>
      </c>
      <c r="D86" s="16">
        <v>0</v>
      </c>
      <c r="E86" s="16">
        <v>4.7040858689172902</v>
      </c>
      <c r="F86" s="16">
        <v>1.0843905674827099</v>
      </c>
      <c r="G86" s="16">
        <v>13.4399139364</v>
      </c>
      <c r="J86" t="s">
        <v>280</v>
      </c>
      <c r="K86" t="s">
        <v>287</v>
      </c>
      <c r="L86" t="s">
        <v>300</v>
      </c>
      <c r="M86" t="s">
        <v>83</v>
      </c>
      <c r="P86" t="s">
        <v>247</v>
      </c>
      <c r="Q86" t="s">
        <v>68</v>
      </c>
    </row>
    <row r="87" spans="1:18" x14ac:dyDescent="0.25">
      <c r="A87" t="s">
        <v>78</v>
      </c>
      <c r="B87" t="s">
        <v>111</v>
      </c>
      <c r="C87" s="16">
        <v>4.8119417999999996</v>
      </c>
      <c r="D87" s="16">
        <v>0</v>
      </c>
      <c r="E87" s="16">
        <v>14.5774416456093</v>
      </c>
      <c r="F87" s="16">
        <v>0.831649999990699</v>
      </c>
      <c r="G87" s="16">
        <v>20.2210334456</v>
      </c>
      <c r="I87" t="s">
        <v>277</v>
      </c>
      <c r="J87" t="s">
        <v>282</v>
      </c>
      <c r="K87" t="s">
        <v>279</v>
      </c>
      <c r="L87" t="s">
        <v>301</v>
      </c>
      <c r="M87" t="s">
        <v>83</v>
      </c>
      <c r="N87" t="s">
        <v>230</v>
      </c>
      <c r="O87" t="s">
        <v>231</v>
      </c>
      <c r="P87" t="s">
        <v>302</v>
      </c>
      <c r="Q87" t="s">
        <v>68</v>
      </c>
    </row>
    <row r="88" spans="1:18" x14ac:dyDescent="0.25">
      <c r="A88" t="s">
        <v>113</v>
      </c>
      <c r="B88" t="s">
        <v>112</v>
      </c>
      <c r="C88" s="16">
        <v>4.596425</v>
      </c>
      <c r="D88" s="16">
        <v>0.39084099999999999</v>
      </c>
      <c r="E88" s="16">
        <v>14.88331428</v>
      </c>
      <c r="F88" s="16">
        <v>0</v>
      </c>
      <c r="G88" s="16">
        <v>19.870580279999999</v>
      </c>
      <c r="K88" t="s">
        <v>280</v>
      </c>
      <c r="L88" t="s">
        <v>281</v>
      </c>
      <c r="M88" t="s">
        <v>83</v>
      </c>
      <c r="N88" t="s">
        <v>303</v>
      </c>
      <c r="O88" t="s">
        <v>304</v>
      </c>
      <c r="P88" t="s">
        <v>243</v>
      </c>
      <c r="Q88" t="s">
        <v>33</v>
      </c>
      <c r="R88">
        <v>2022</v>
      </c>
    </row>
    <row r="89" spans="1:18" x14ac:dyDescent="0.25">
      <c r="A89" t="s">
        <v>115</v>
      </c>
      <c r="B89" t="s">
        <v>114</v>
      </c>
      <c r="C89" s="16">
        <v>0</v>
      </c>
      <c r="D89" s="16">
        <v>0</v>
      </c>
      <c r="E89" s="16">
        <v>0</v>
      </c>
      <c r="F89" s="16">
        <v>4.7651770000000004</v>
      </c>
      <c r="G89" s="16">
        <v>4.7651770000000004</v>
      </c>
      <c r="M89" t="s">
        <v>83</v>
      </c>
      <c r="P89" t="s">
        <v>247</v>
      </c>
      <c r="Q89" t="s">
        <v>33</v>
      </c>
    </row>
    <row r="90" spans="1:18" x14ac:dyDescent="0.25">
      <c r="A90" t="s">
        <v>117</v>
      </c>
      <c r="B90" t="s">
        <v>116</v>
      </c>
      <c r="C90" s="16">
        <v>8.4600000000000009</v>
      </c>
      <c r="D90" s="16">
        <v>0</v>
      </c>
      <c r="E90" s="16">
        <v>7.14</v>
      </c>
      <c r="F90" s="16">
        <v>4.68</v>
      </c>
      <c r="G90" s="16">
        <v>20.28</v>
      </c>
      <c r="J90" t="s">
        <v>277</v>
      </c>
      <c r="L90" t="s">
        <v>281</v>
      </c>
      <c r="M90" t="s">
        <v>83</v>
      </c>
      <c r="P90" t="s">
        <v>243</v>
      </c>
      <c r="Q90" t="s">
        <v>33</v>
      </c>
    </row>
    <row r="91" spans="1:18" x14ac:dyDescent="0.25">
      <c r="A91" t="s">
        <v>119</v>
      </c>
      <c r="B91" t="s">
        <v>118</v>
      </c>
      <c r="C91" s="16">
        <v>3.286</v>
      </c>
      <c r="D91" s="16">
        <v>0.38200000000000001</v>
      </c>
      <c r="E91" s="16">
        <v>1.2816000000000001</v>
      </c>
      <c r="F91" s="16">
        <v>1.238</v>
      </c>
      <c r="G91" s="16">
        <v>6.1875999999999998</v>
      </c>
      <c r="I91" t="s">
        <v>279</v>
      </c>
      <c r="J91" t="s">
        <v>286</v>
      </c>
      <c r="K91" t="s">
        <v>287</v>
      </c>
      <c r="L91" t="s">
        <v>287</v>
      </c>
      <c r="M91" t="s">
        <v>83</v>
      </c>
      <c r="P91" t="s">
        <v>243</v>
      </c>
      <c r="Q91" t="s">
        <v>71</v>
      </c>
      <c r="R91">
        <v>2020</v>
      </c>
    </row>
    <row r="92" spans="1:18" x14ac:dyDescent="0.25">
      <c r="A92" t="s">
        <v>121</v>
      </c>
      <c r="B92" t="s">
        <v>120</v>
      </c>
      <c r="C92" s="16">
        <v>3.3539569999999999</v>
      </c>
      <c r="D92" s="16">
        <v>0</v>
      </c>
      <c r="E92" s="16">
        <v>2.3391169999999999</v>
      </c>
      <c r="F92" s="16">
        <v>8.8817841970012504E-16</v>
      </c>
      <c r="G92" s="16">
        <v>5.6930740000000002</v>
      </c>
      <c r="M92" t="s">
        <v>83</v>
      </c>
      <c r="P92" t="s">
        <v>246</v>
      </c>
      <c r="Q92" t="s">
        <v>33</v>
      </c>
    </row>
    <row r="93" spans="1:18" x14ac:dyDescent="0.25">
      <c r="A93" t="s">
        <v>123</v>
      </c>
      <c r="B93" t="s">
        <v>122</v>
      </c>
      <c r="C93" s="16">
        <v>1.7703960000000001</v>
      </c>
      <c r="D93" s="16">
        <v>0.28708600000000001</v>
      </c>
      <c r="E93" s="16">
        <v>1.8867447399999999</v>
      </c>
      <c r="F93" s="16">
        <v>0</v>
      </c>
      <c r="G93" s="16">
        <v>3.94422674</v>
      </c>
      <c r="M93" t="s">
        <v>124</v>
      </c>
      <c r="P93" t="s">
        <v>278</v>
      </c>
      <c r="Q93" t="s">
        <v>33</v>
      </c>
    </row>
    <row r="94" spans="1:18" x14ac:dyDescent="0.25">
      <c r="A94" t="s">
        <v>123</v>
      </c>
      <c r="B94" t="s">
        <v>125</v>
      </c>
      <c r="C94" s="16">
        <v>0.2349</v>
      </c>
      <c r="D94" s="16">
        <v>0</v>
      </c>
      <c r="E94" s="16">
        <v>0.16304650000000001</v>
      </c>
      <c r="F94" s="16">
        <v>0</v>
      </c>
      <c r="G94" s="16">
        <v>0.39794649999999998</v>
      </c>
      <c r="M94" t="s">
        <v>124</v>
      </c>
      <c r="P94" t="s">
        <v>278</v>
      </c>
      <c r="Q94" t="s">
        <v>33</v>
      </c>
    </row>
    <row r="95" spans="1:18" x14ac:dyDescent="0.25">
      <c r="A95" t="s">
        <v>129</v>
      </c>
      <c r="B95" t="s">
        <v>128</v>
      </c>
      <c r="C95" s="16">
        <v>0.81257299999999999</v>
      </c>
      <c r="D95" s="16">
        <v>0.123487</v>
      </c>
      <c r="E95" s="16">
        <v>0.45161795999999998</v>
      </c>
      <c r="F95" s="16">
        <v>0.32729999999999998</v>
      </c>
      <c r="G95" s="16">
        <v>1.7149779599999999</v>
      </c>
      <c r="M95" t="s">
        <v>124</v>
      </c>
      <c r="P95" t="s">
        <v>243</v>
      </c>
      <c r="Q95" t="s">
        <v>68</v>
      </c>
      <c r="R95">
        <v>2019</v>
      </c>
    </row>
    <row r="96" spans="1:18" x14ac:dyDescent="0.25">
      <c r="A96" t="s">
        <v>131</v>
      </c>
      <c r="B96" t="s">
        <v>130</v>
      </c>
      <c r="C96" s="16">
        <v>3.05</v>
      </c>
      <c r="D96" s="16">
        <v>0</v>
      </c>
      <c r="E96" s="16">
        <v>27.827000000000002</v>
      </c>
      <c r="F96" s="16">
        <v>3.0289999999999999</v>
      </c>
      <c r="G96" s="16">
        <v>33.905999999999999</v>
      </c>
      <c r="M96" t="s">
        <v>124</v>
      </c>
      <c r="P96" t="s">
        <v>247</v>
      </c>
      <c r="Q96" t="s">
        <v>33</v>
      </c>
    </row>
    <row r="97" spans="1:18" x14ac:dyDescent="0.25">
      <c r="C97" s="16"/>
      <c r="D97" s="16"/>
      <c r="E97" s="16"/>
      <c r="F97" s="16"/>
      <c r="G97" s="16"/>
    </row>
    <row r="98" spans="1:18" x14ac:dyDescent="0.25">
      <c r="A98" s="2" t="s">
        <v>132</v>
      </c>
      <c r="B98" s="2"/>
      <c r="C98" s="17"/>
      <c r="D98" s="17"/>
      <c r="E98" s="17"/>
      <c r="F98" s="17"/>
      <c r="G98" s="17"/>
      <c r="H98" s="4"/>
      <c r="I98" s="2"/>
      <c r="J98" s="2"/>
      <c r="K98" s="2"/>
      <c r="L98" s="2"/>
      <c r="M98" s="2"/>
      <c r="N98" s="2"/>
      <c r="O98" s="2"/>
      <c r="P98" s="2"/>
      <c r="Q98" s="2"/>
      <c r="R98" s="2"/>
    </row>
    <row r="99" spans="1:18" x14ac:dyDescent="0.25">
      <c r="C99" s="16"/>
      <c r="D99" s="16"/>
      <c r="E99" s="16"/>
      <c r="F99" s="16"/>
      <c r="G99" s="16"/>
    </row>
    <row r="100" spans="1:18" x14ac:dyDescent="0.25">
      <c r="A100" t="s">
        <v>165</v>
      </c>
      <c r="B100" t="s">
        <v>164</v>
      </c>
      <c r="C100" s="16">
        <v>8.4700000000000006</v>
      </c>
      <c r="D100" s="16">
        <v>0</v>
      </c>
      <c r="E100" s="16">
        <v>6.27</v>
      </c>
      <c r="F100" s="16">
        <v>1.17</v>
      </c>
      <c r="G100" s="16">
        <v>15.91</v>
      </c>
      <c r="I100" t="s">
        <v>288</v>
      </c>
      <c r="J100" t="s">
        <v>288</v>
      </c>
      <c r="K100" t="s">
        <v>277</v>
      </c>
      <c r="L100" t="s">
        <v>301</v>
      </c>
      <c r="M100" t="s">
        <v>67</v>
      </c>
      <c r="P100" t="s">
        <v>243</v>
      </c>
      <c r="Q100" t="s">
        <v>33</v>
      </c>
    </row>
    <row r="101" spans="1:18" x14ac:dyDescent="0.25">
      <c r="A101" t="s">
        <v>134</v>
      </c>
      <c r="B101" t="s">
        <v>133</v>
      </c>
      <c r="C101" s="16">
        <v>5.9797159999999998</v>
      </c>
      <c r="D101" s="16">
        <v>0</v>
      </c>
      <c r="E101" s="16">
        <v>3.4107765416946201</v>
      </c>
      <c r="F101" s="16">
        <v>2.4500400000053801</v>
      </c>
      <c r="G101" s="16">
        <v>11.8405325417</v>
      </c>
      <c r="M101" t="s">
        <v>67</v>
      </c>
      <c r="N101" t="s">
        <v>135</v>
      </c>
      <c r="O101" t="s">
        <v>136</v>
      </c>
      <c r="P101" t="s">
        <v>253</v>
      </c>
      <c r="Q101" t="s">
        <v>33</v>
      </c>
    </row>
    <row r="102" spans="1:18" x14ac:dyDescent="0.25">
      <c r="A102" t="s">
        <v>138</v>
      </c>
      <c r="B102" t="s">
        <v>137</v>
      </c>
      <c r="C102" s="16">
        <v>1.0760000000000001</v>
      </c>
      <c r="D102" s="16">
        <v>0.11125</v>
      </c>
      <c r="E102" s="16">
        <v>2.3948049999999999</v>
      </c>
      <c r="F102" s="16">
        <v>1.1639999999999999</v>
      </c>
      <c r="G102" s="16">
        <v>4.7460550000000001</v>
      </c>
      <c r="I102" t="s">
        <v>277</v>
      </c>
      <c r="J102" t="s">
        <v>282</v>
      </c>
      <c r="K102" t="s">
        <v>279</v>
      </c>
      <c r="M102" t="s">
        <v>67</v>
      </c>
      <c r="P102" t="s">
        <v>243</v>
      </c>
      <c r="Q102" t="s">
        <v>33</v>
      </c>
      <c r="R102">
        <v>2019</v>
      </c>
    </row>
    <row r="103" spans="1:18" x14ac:dyDescent="0.25">
      <c r="A103" t="s">
        <v>141</v>
      </c>
      <c r="B103" t="s">
        <v>140</v>
      </c>
      <c r="C103" s="16">
        <v>4.9449519999999998</v>
      </c>
      <c r="D103" s="16">
        <v>0</v>
      </c>
      <c r="E103" s="16">
        <v>2.8498619999999999</v>
      </c>
      <c r="F103" s="16">
        <v>3.1519919999999999</v>
      </c>
      <c r="G103" s="16">
        <v>10.946806</v>
      </c>
      <c r="I103" t="s">
        <v>279</v>
      </c>
      <c r="J103" t="s">
        <v>279</v>
      </c>
      <c r="K103" t="s">
        <v>286</v>
      </c>
      <c r="L103" t="s">
        <v>286</v>
      </c>
      <c r="M103" t="s">
        <v>67</v>
      </c>
      <c r="P103" t="s">
        <v>246</v>
      </c>
      <c r="Q103" t="s">
        <v>68</v>
      </c>
    </row>
    <row r="104" spans="1:18" x14ac:dyDescent="0.25">
      <c r="A104" t="s">
        <v>171</v>
      </c>
      <c r="B104" t="s">
        <v>170</v>
      </c>
      <c r="C104" s="16">
        <v>10.4</v>
      </c>
      <c r="D104" s="16">
        <v>0</v>
      </c>
      <c r="E104" s="16">
        <v>8.1999999999999993</v>
      </c>
      <c r="F104" s="16">
        <v>0</v>
      </c>
      <c r="G104" s="16">
        <v>18.600000000000001</v>
      </c>
      <c r="M104" t="s">
        <v>67</v>
      </c>
      <c r="P104" t="s">
        <v>243</v>
      </c>
      <c r="Q104" t="s">
        <v>33</v>
      </c>
    </row>
    <row r="105" spans="1:18" x14ac:dyDescent="0.25">
      <c r="A105" t="s">
        <v>73</v>
      </c>
      <c r="B105" t="s">
        <v>72</v>
      </c>
      <c r="C105" s="16">
        <v>3.9</v>
      </c>
      <c r="D105" s="16">
        <v>0</v>
      </c>
      <c r="E105" s="16">
        <v>2.2999999999999998</v>
      </c>
      <c r="F105" s="16">
        <v>3.4</v>
      </c>
      <c r="G105" s="16">
        <v>9.6</v>
      </c>
      <c r="J105" t="s">
        <v>279</v>
      </c>
      <c r="L105" t="s">
        <v>286</v>
      </c>
      <c r="M105" t="s">
        <v>67</v>
      </c>
      <c r="N105" t="s">
        <v>237</v>
      </c>
      <c r="O105" t="s">
        <v>238</v>
      </c>
      <c r="P105" t="s">
        <v>251</v>
      </c>
      <c r="Q105" t="s">
        <v>68</v>
      </c>
      <c r="R105">
        <v>2021</v>
      </c>
    </row>
    <row r="106" spans="1:18" x14ac:dyDescent="0.25">
      <c r="A106" t="s">
        <v>138</v>
      </c>
      <c r="B106" t="s">
        <v>139</v>
      </c>
      <c r="C106" s="16">
        <v>0</v>
      </c>
      <c r="D106" s="16">
        <v>0</v>
      </c>
      <c r="E106" s="16">
        <v>0</v>
      </c>
      <c r="F106" s="16">
        <v>2.4440240000000002</v>
      </c>
      <c r="G106" s="16">
        <v>2.4440240000000002</v>
      </c>
      <c r="J106" t="s">
        <v>288</v>
      </c>
      <c r="M106" t="s">
        <v>83</v>
      </c>
      <c r="P106" t="s">
        <v>278</v>
      </c>
      <c r="Q106" t="s">
        <v>33</v>
      </c>
    </row>
    <row r="107" spans="1:18" x14ac:dyDescent="0.25">
      <c r="A107" t="s">
        <v>141</v>
      </c>
      <c r="B107" t="s">
        <v>142</v>
      </c>
      <c r="C107" s="16">
        <v>2.3730000000000002</v>
      </c>
      <c r="D107" s="16">
        <v>0.28899999999999998</v>
      </c>
      <c r="E107" s="16">
        <v>2.7469999999999999</v>
      </c>
      <c r="F107" s="16">
        <v>6.0019999999999998</v>
      </c>
      <c r="G107" s="16">
        <v>11.411</v>
      </c>
      <c r="J107" t="s">
        <v>288</v>
      </c>
      <c r="K107" t="s">
        <v>277</v>
      </c>
      <c r="L107" t="s">
        <v>286</v>
      </c>
      <c r="M107" t="s">
        <v>83</v>
      </c>
      <c r="P107" t="s">
        <v>243</v>
      </c>
      <c r="Q107" t="s">
        <v>68</v>
      </c>
    </row>
    <row r="108" spans="1:18" x14ac:dyDescent="0.25">
      <c r="A108" t="s">
        <v>144</v>
      </c>
      <c r="B108" t="s">
        <v>143</v>
      </c>
      <c r="C108" s="16">
        <v>2.0964307534720801</v>
      </c>
      <c r="D108" s="16">
        <v>0</v>
      </c>
      <c r="E108" s="16">
        <v>3.0666108419698701</v>
      </c>
      <c r="F108" s="16">
        <v>3.1970638440580501</v>
      </c>
      <c r="G108" s="16">
        <v>8.3601054394999998</v>
      </c>
      <c r="I108" t="s">
        <v>282</v>
      </c>
      <c r="J108" t="s">
        <v>279</v>
      </c>
      <c r="K108" t="s">
        <v>279</v>
      </c>
      <c r="L108" t="s">
        <v>284</v>
      </c>
      <c r="M108" t="s">
        <v>83</v>
      </c>
      <c r="P108" t="s">
        <v>243</v>
      </c>
      <c r="Q108" t="s">
        <v>68</v>
      </c>
      <c r="R108">
        <v>2019</v>
      </c>
    </row>
    <row r="109" spans="1:18" x14ac:dyDescent="0.25">
      <c r="A109" t="s">
        <v>306</v>
      </c>
      <c r="B109" t="s">
        <v>147</v>
      </c>
      <c r="C109" s="16">
        <v>10.003677919999999</v>
      </c>
      <c r="D109" s="16">
        <v>0</v>
      </c>
      <c r="E109" s="16">
        <v>36.343593345000002</v>
      </c>
      <c r="F109" s="16">
        <v>20.077652987800001</v>
      </c>
      <c r="G109" s="16">
        <v>66.424924252799997</v>
      </c>
      <c r="J109" t="s">
        <v>279</v>
      </c>
      <c r="K109" t="s">
        <v>286</v>
      </c>
      <c r="L109" t="s">
        <v>286</v>
      </c>
      <c r="M109" t="s">
        <v>83</v>
      </c>
      <c r="P109" t="s">
        <v>101</v>
      </c>
      <c r="Q109" t="s">
        <v>33</v>
      </c>
    </row>
    <row r="110" spans="1:18" x14ac:dyDescent="0.25">
      <c r="A110" t="s">
        <v>306</v>
      </c>
      <c r="B110" t="s">
        <v>145</v>
      </c>
      <c r="C110" s="16">
        <v>8.0872083200000002</v>
      </c>
      <c r="D110" s="16">
        <v>0</v>
      </c>
      <c r="E110" s="16">
        <v>24.252688024499999</v>
      </c>
      <c r="F110" s="16">
        <v>14.241065196799999</v>
      </c>
      <c r="G110" s="16">
        <v>46.580961541299999</v>
      </c>
      <c r="J110" t="s">
        <v>279</v>
      </c>
      <c r="K110" t="s">
        <v>286</v>
      </c>
      <c r="L110" t="s">
        <v>286</v>
      </c>
      <c r="M110" t="s">
        <v>83</v>
      </c>
      <c r="P110" t="s">
        <v>101</v>
      </c>
      <c r="Q110" t="s">
        <v>33</v>
      </c>
    </row>
    <row r="111" spans="1:18" x14ac:dyDescent="0.25">
      <c r="A111" t="s">
        <v>306</v>
      </c>
      <c r="B111" t="s">
        <v>146</v>
      </c>
      <c r="C111" s="16">
        <v>6.57258516</v>
      </c>
      <c r="D111" s="16">
        <v>0</v>
      </c>
      <c r="E111" s="16">
        <v>14.7711808625</v>
      </c>
      <c r="F111" s="16">
        <v>9.6572228550000005</v>
      </c>
      <c r="G111" s="16">
        <v>31.000988877499999</v>
      </c>
      <c r="J111" t="s">
        <v>279</v>
      </c>
      <c r="K111" t="s">
        <v>286</v>
      </c>
      <c r="L111" t="s">
        <v>286</v>
      </c>
      <c r="M111" t="s">
        <v>83</v>
      </c>
      <c r="P111" t="s">
        <v>101</v>
      </c>
      <c r="Q111" t="s">
        <v>33</v>
      </c>
    </row>
    <row r="112" spans="1:18" x14ac:dyDescent="0.25">
      <c r="A112" t="s">
        <v>149</v>
      </c>
      <c r="B112" t="s">
        <v>150</v>
      </c>
      <c r="C112" s="16">
        <v>11.687637</v>
      </c>
      <c r="D112" s="16">
        <v>0.22284000000000001</v>
      </c>
      <c r="E112" s="16">
        <v>5.0712500699999996</v>
      </c>
      <c r="F112" s="16">
        <v>0</v>
      </c>
      <c r="G112" s="16">
        <v>16.981727070000002</v>
      </c>
      <c r="M112" t="s">
        <v>83</v>
      </c>
      <c r="P112" t="s">
        <v>243</v>
      </c>
      <c r="Q112" t="s">
        <v>71</v>
      </c>
    </row>
    <row r="113" spans="1:18" x14ac:dyDescent="0.25">
      <c r="A113" t="s">
        <v>156</v>
      </c>
      <c r="B113" t="s">
        <v>155</v>
      </c>
      <c r="C113" s="16">
        <v>3.0150000000000001</v>
      </c>
      <c r="D113" s="16">
        <v>0.30680000000000002</v>
      </c>
      <c r="E113" s="16">
        <v>3.5290360000000001</v>
      </c>
      <c r="F113" s="16">
        <v>1.2350840000000001</v>
      </c>
      <c r="G113" s="16">
        <v>8.0859199999999998</v>
      </c>
      <c r="M113" t="s">
        <v>83</v>
      </c>
      <c r="P113" t="s">
        <v>243</v>
      </c>
      <c r="Q113" t="s">
        <v>68</v>
      </c>
    </row>
    <row r="114" spans="1:18" x14ac:dyDescent="0.25">
      <c r="A114" t="s">
        <v>158</v>
      </c>
      <c r="B114" t="s">
        <v>157</v>
      </c>
      <c r="C114" s="16">
        <v>2.153</v>
      </c>
      <c r="D114" s="16">
        <v>1.07</v>
      </c>
      <c r="E114" s="16">
        <v>4.0970000000000004</v>
      </c>
      <c r="F114" s="16">
        <v>0</v>
      </c>
      <c r="G114" s="16">
        <v>7.32</v>
      </c>
      <c r="J114" t="s">
        <v>288</v>
      </c>
      <c r="M114" t="s">
        <v>83</v>
      </c>
      <c r="N114" t="s">
        <v>159</v>
      </c>
      <c r="O114" t="s">
        <v>160</v>
      </c>
      <c r="P114" t="s">
        <v>243</v>
      </c>
      <c r="Q114" t="s">
        <v>71</v>
      </c>
      <c r="R114">
        <v>2019</v>
      </c>
    </row>
    <row r="115" spans="1:18" x14ac:dyDescent="0.25">
      <c r="A115" t="s">
        <v>163</v>
      </c>
      <c r="B115" t="s">
        <v>162</v>
      </c>
      <c r="C115" s="16">
        <v>0</v>
      </c>
      <c r="D115" s="16">
        <v>0</v>
      </c>
      <c r="E115" s="16">
        <v>9.74</v>
      </c>
      <c r="F115" s="16">
        <v>0</v>
      </c>
      <c r="G115" s="16">
        <v>9.74</v>
      </c>
      <c r="K115" t="s">
        <v>280</v>
      </c>
      <c r="M115" t="s">
        <v>83</v>
      </c>
      <c r="P115" t="s">
        <v>247</v>
      </c>
      <c r="Q115" t="s">
        <v>68</v>
      </c>
    </row>
    <row r="116" spans="1:18" x14ac:dyDescent="0.25">
      <c r="A116" t="s">
        <v>178</v>
      </c>
      <c r="B116" t="s">
        <v>177</v>
      </c>
      <c r="C116" s="16">
        <v>6.1239309999999998</v>
      </c>
      <c r="D116" s="16">
        <v>0</v>
      </c>
      <c r="E116" s="16">
        <v>5.1698635074419999</v>
      </c>
      <c r="F116" s="16">
        <v>0</v>
      </c>
      <c r="G116" s="16">
        <v>11.293794507442</v>
      </c>
      <c r="L116" t="s">
        <v>282</v>
      </c>
      <c r="M116" t="s">
        <v>83</v>
      </c>
      <c r="P116" t="s">
        <v>243</v>
      </c>
      <c r="Q116" t="s">
        <v>33</v>
      </c>
    </row>
    <row r="117" spans="1:18" x14ac:dyDescent="0.25">
      <c r="A117" t="s">
        <v>178</v>
      </c>
      <c r="B117" t="s">
        <v>179</v>
      </c>
      <c r="C117" s="16">
        <v>0</v>
      </c>
      <c r="D117" s="16">
        <v>0</v>
      </c>
      <c r="E117" s="16">
        <v>3.8934901877639998</v>
      </c>
      <c r="F117" s="16">
        <v>3.5999647707285502E-11</v>
      </c>
      <c r="G117" s="16">
        <v>3.8934901877999999</v>
      </c>
      <c r="J117" t="s">
        <v>277</v>
      </c>
      <c r="K117" t="s">
        <v>282</v>
      </c>
      <c r="L117" t="s">
        <v>280</v>
      </c>
      <c r="M117" t="s">
        <v>83</v>
      </c>
      <c r="P117" t="s">
        <v>243</v>
      </c>
      <c r="Q117" t="s">
        <v>33</v>
      </c>
    </row>
    <row r="118" spans="1:18" x14ac:dyDescent="0.25">
      <c r="A118" t="s">
        <v>181</v>
      </c>
      <c r="B118" t="s">
        <v>180</v>
      </c>
      <c r="C118" s="16">
        <v>5.1700974999999998</v>
      </c>
      <c r="D118" s="16">
        <v>0.21</v>
      </c>
      <c r="E118" s="16">
        <v>3.4006457086333501</v>
      </c>
      <c r="F118" s="16">
        <v>0.15636344716664899</v>
      </c>
      <c r="G118" s="16">
        <v>8.9371066557999992</v>
      </c>
      <c r="K118" t="s">
        <v>279</v>
      </c>
      <c r="L118" t="s">
        <v>300</v>
      </c>
      <c r="M118" t="s">
        <v>83</v>
      </c>
      <c r="P118" t="s">
        <v>243</v>
      </c>
      <c r="Q118" t="s">
        <v>33</v>
      </c>
    </row>
    <row r="119" spans="1:18" x14ac:dyDescent="0.25">
      <c r="A119" t="s">
        <v>100</v>
      </c>
      <c r="B119" t="s">
        <v>182</v>
      </c>
      <c r="C119" s="16">
        <v>0</v>
      </c>
      <c r="D119" s="16">
        <v>0</v>
      </c>
      <c r="E119" s="16">
        <v>4.68</v>
      </c>
      <c r="F119" s="16">
        <v>0</v>
      </c>
      <c r="G119" s="16">
        <v>4.68</v>
      </c>
      <c r="M119" t="s">
        <v>83</v>
      </c>
      <c r="P119" t="s">
        <v>247</v>
      </c>
      <c r="Q119" t="s">
        <v>33</v>
      </c>
    </row>
    <row r="120" spans="1:18" x14ac:dyDescent="0.25">
      <c r="A120" t="s">
        <v>186</v>
      </c>
      <c r="B120" t="s">
        <v>185</v>
      </c>
      <c r="C120" s="16">
        <v>1.75</v>
      </c>
      <c r="D120" s="16">
        <v>0</v>
      </c>
      <c r="E120" s="16">
        <v>3.4</v>
      </c>
      <c r="F120" s="16">
        <v>9.75</v>
      </c>
      <c r="G120" s="16">
        <v>14.9</v>
      </c>
      <c r="M120" t="s">
        <v>83</v>
      </c>
      <c r="P120" t="s">
        <v>253</v>
      </c>
      <c r="Q120" t="s">
        <v>33</v>
      </c>
    </row>
    <row r="121" spans="1:18" x14ac:dyDescent="0.25">
      <c r="A121" t="s">
        <v>192</v>
      </c>
      <c r="B121" t="s">
        <v>193</v>
      </c>
      <c r="C121" s="16">
        <v>25.79</v>
      </c>
      <c r="D121" s="16">
        <v>0</v>
      </c>
      <c r="E121" s="16">
        <v>13.16</v>
      </c>
      <c r="F121" s="16">
        <v>0</v>
      </c>
      <c r="G121" s="16">
        <v>38.950000000000003</v>
      </c>
      <c r="J121" t="s">
        <v>288</v>
      </c>
      <c r="K121" t="s">
        <v>277</v>
      </c>
      <c r="M121" t="s">
        <v>83</v>
      </c>
      <c r="P121" t="s">
        <v>243</v>
      </c>
      <c r="Q121" t="s">
        <v>71</v>
      </c>
    </row>
    <row r="122" spans="1:18" x14ac:dyDescent="0.25">
      <c r="A122" t="s">
        <v>192</v>
      </c>
      <c r="B122" t="s">
        <v>191</v>
      </c>
      <c r="C122" s="16">
        <v>7.11</v>
      </c>
      <c r="D122" s="16">
        <v>0</v>
      </c>
      <c r="E122" s="16">
        <v>2.63</v>
      </c>
      <c r="F122" s="16">
        <v>0</v>
      </c>
      <c r="G122" s="16">
        <v>9.74</v>
      </c>
      <c r="M122" t="s">
        <v>83</v>
      </c>
      <c r="P122" t="s">
        <v>243</v>
      </c>
      <c r="Q122" t="s">
        <v>33</v>
      </c>
    </row>
    <row r="123" spans="1:18" x14ac:dyDescent="0.25">
      <c r="A123" t="s">
        <v>195</v>
      </c>
      <c r="B123" t="s">
        <v>194</v>
      </c>
      <c r="C123" s="16">
        <v>4.9169999999999998</v>
      </c>
      <c r="D123" s="16">
        <v>0</v>
      </c>
      <c r="E123" s="16">
        <v>6.8369999999999997</v>
      </c>
      <c r="F123" s="16">
        <v>11.754</v>
      </c>
      <c r="G123" s="16">
        <v>23.507999999999999</v>
      </c>
      <c r="K123" t="s">
        <v>277</v>
      </c>
      <c r="L123" t="s">
        <v>301</v>
      </c>
      <c r="M123" t="s">
        <v>83</v>
      </c>
      <c r="P123" t="s">
        <v>243</v>
      </c>
      <c r="Q123" t="s">
        <v>33</v>
      </c>
      <c r="R123">
        <v>2019</v>
      </c>
    </row>
    <row r="124" spans="1:18" x14ac:dyDescent="0.25">
      <c r="A124" t="s">
        <v>197</v>
      </c>
      <c r="B124" t="s">
        <v>196</v>
      </c>
      <c r="C124" s="16">
        <v>0.98199999999999998</v>
      </c>
      <c r="D124" s="16">
        <v>0</v>
      </c>
      <c r="E124" s="16">
        <v>5.4790000000000001</v>
      </c>
      <c r="F124" s="16">
        <v>0.19800000000000001</v>
      </c>
      <c r="G124" s="16">
        <v>6.6589999999999998</v>
      </c>
      <c r="M124" t="s">
        <v>83</v>
      </c>
      <c r="P124" t="s">
        <v>243</v>
      </c>
      <c r="Q124" t="s">
        <v>33</v>
      </c>
    </row>
    <row r="125" spans="1:18" x14ac:dyDescent="0.25">
      <c r="A125" t="s">
        <v>199</v>
      </c>
      <c r="B125" t="s">
        <v>198</v>
      </c>
      <c r="C125" s="16">
        <v>1.9470000000000001</v>
      </c>
      <c r="D125" s="16">
        <v>0</v>
      </c>
      <c r="E125" s="16">
        <v>4.0955500000000002</v>
      </c>
      <c r="F125" s="16">
        <v>0</v>
      </c>
      <c r="G125" s="16">
        <v>6.0425500000000003</v>
      </c>
      <c r="M125" t="s">
        <v>83</v>
      </c>
      <c r="P125" t="s">
        <v>243</v>
      </c>
      <c r="Q125" t="s">
        <v>33</v>
      </c>
    </row>
    <row r="126" spans="1:18" x14ac:dyDescent="0.25">
      <c r="A126" t="s">
        <v>80</v>
      </c>
      <c r="B126" t="s">
        <v>200</v>
      </c>
      <c r="C126" s="16">
        <v>0</v>
      </c>
      <c r="D126" s="16">
        <v>0</v>
      </c>
      <c r="E126" s="16">
        <v>0</v>
      </c>
      <c r="F126" s="16">
        <v>1.08</v>
      </c>
      <c r="G126" s="16">
        <v>1.08</v>
      </c>
      <c r="M126" t="s">
        <v>83</v>
      </c>
      <c r="P126" t="s">
        <v>243</v>
      </c>
      <c r="Q126" t="s">
        <v>33</v>
      </c>
    </row>
    <row r="127" spans="1:18" x14ac:dyDescent="0.25">
      <c r="A127" t="s">
        <v>80</v>
      </c>
      <c r="B127" t="s">
        <v>201</v>
      </c>
      <c r="C127" s="16">
        <v>0.109364</v>
      </c>
      <c r="D127" s="16">
        <v>0.47199999999999998</v>
      </c>
      <c r="E127" s="16">
        <v>0</v>
      </c>
      <c r="F127" s="16">
        <v>10.27</v>
      </c>
      <c r="G127" s="16">
        <v>10.851364</v>
      </c>
      <c r="M127" t="s">
        <v>83</v>
      </c>
      <c r="P127" t="s">
        <v>307</v>
      </c>
      <c r="Q127" t="s">
        <v>33</v>
      </c>
    </row>
    <row r="128" spans="1:18" x14ac:dyDescent="0.25">
      <c r="A128" t="s">
        <v>308</v>
      </c>
      <c r="B128" t="s">
        <v>309</v>
      </c>
      <c r="C128" s="16">
        <v>4.5304083420000003</v>
      </c>
      <c r="D128" s="16">
        <v>0</v>
      </c>
      <c r="E128" s="16">
        <v>10.064733350911901</v>
      </c>
      <c r="F128" s="16">
        <v>4.4396989166880996</v>
      </c>
      <c r="G128" s="16">
        <v>19.0348406096</v>
      </c>
      <c r="J128" t="s">
        <v>286</v>
      </c>
      <c r="K128" t="s">
        <v>280</v>
      </c>
      <c r="L128" t="s">
        <v>284</v>
      </c>
      <c r="M128" t="s">
        <v>83</v>
      </c>
      <c r="P128" t="s">
        <v>251</v>
      </c>
      <c r="Q128" t="s">
        <v>33</v>
      </c>
      <c r="R128">
        <v>2022</v>
      </c>
    </row>
    <row r="129" spans="1:18" x14ac:dyDescent="0.25">
      <c r="A129" t="s">
        <v>149</v>
      </c>
      <c r="B129" t="s">
        <v>148</v>
      </c>
      <c r="C129" s="16">
        <v>10.062022450000001</v>
      </c>
      <c r="D129" s="16">
        <v>0.47671200000000002</v>
      </c>
      <c r="E129" s="16">
        <v>13.2947774259375</v>
      </c>
      <c r="F129" s="16">
        <v>5.0579999999625</v>
      </c>
      <c r="G129" s="16">
        <v>28.891511875900001</v>
      </c>
      <c r="L129" t="s">
        <v>279</v>
      </c>
      <c r="M129" t="s">
        <v>124</v>
      </c>
      <c r="P129" t="s">
        <v>243</v>
      </c>
      <c r="Q129" t="s">
        <v>33</v>
      </c>
    </row>
    <row r="130" spans="1:18" x14ac:dyDescent="0.25">
      <c r="A130" t="s">
        <v>152</v>
      </c>
      <c r="B130" t="s">
        <v>151</v>
      </c>
      <c r="C130" s="16">
        <v>0.71950000000000003</v>
      </c>
      <c r="D130" s="16">
        <v>0</v>
      </c>
      <c r="E130" s="16">
        <v>1.02066247890837</v>
      </c>
      <c r="F130" s="16">
        <v>0.66899999999162996</v>
      </c>
      <c r="G130" s="16">
        <v>2.4091624788999999</v>
      </c>
      <c r="L130" t="s">
        <v>279</v>
      </c>
      <c r="M130" t="s">
        <v>124</v>
      </c>
      <c r="P130" t="s">
        <v>246</v>
      </c>
      <c r="Q130" t="s">
        <v>71</v>
      </c>
      <c r="R130">
        <v>2019</v>
      </c>
    </row>
    <row r="131" spans="1:18" x14ac:dyDescent="0.25">
      <c r="A131" t="s">
        <v>152</v>
      </c>
      <c r="B131" t="s">
        <v>153</v>
      </c>
      <c r="C131" s="16">
        <v>8.8889999999999993</v>
      </c>
      <c r="D131" s="16">
        <v>0.249</v>
      </c>
      <c r="E131" s="16">
        <v>4.0356648192207496</v>
      </c>
      <c r="F131" s="16">
        <v>2.8809999999792502</v>
      </c>
      <c r="G131" s="16">
        <v>16.054664819199999</v>
      </c>
      <c r="L131" t="s">
        <v>279</v>
      </c>
      <c r="M131" t="s">
        <v>124</v>
      </c>
      <c r="P131" t="s">
        <v>243</v>
      </c>
      <c r="Q131" t="s">
        <v>71</v>
      </c>
      <c r="R131">
        <v>2019</v>
      </c>
    </row>
    <row r="132" spans="1:18" x14ac:dyDescent="0.25">
      <c r="A132" t="s">
        <v>152</v>
      </c>
      <c r="B132" t="s">
        <v>154</v>
      </c>
      <c r="C132" s="16">
        <v>3.1407150000000001</v>
      </c>
      <c r="D132" s="16">
        <v>0.35499999999999998</v>
      </c>
      <c r="E132" s="16">
        <v>6.2578553294829096</v>
      </c>
      <c r="F132" s="16">
        <v>2.6020000000170902</v>
      </c>
      <c r="G132" s="16">
        <v>12.355570329500001</v>
      </c>
      <c r="L132" t="s">
        <v>279</v>
      </c>
      <c r="M132" t="s">
        <v>124</v>
      </c>
      <c r="P132" t="s">
        <v>243</v>
      </c>
      <c r="Q132" t="s">
        <v>71</v>
      </c>
      <c r="R132">
        <v>2019</v>
      </c>
    </row>
    <row r="133" spans="1:18" x14ac:dyDescent="0.25">
      <c r="A133" t="s">
        <v>87</v>
      </c>
      <c r="B133" t="s">
        <v>161</v>
      </c>
      <c r="C133" s="16">
        <v>1.6549</v>
      </c>
      <c r="D133" s="16">
        <v>7.1609999999999993E-2</v>
      </c>
      <c r="E133" s="16">
        <v>2.8512</v>
      </c>
      <c r="F133" s="16">
        <v>0.27095000000000002</v>
      </c>
      <c r="G133" s="16">
        <v>4.8486599999999997</v>
      </c>
      <c r="M133" t="s">
        <v>124</v>
      </c>
      <c r="P133" t="s">
        <v>243</v>
      </c>
      <c r="Q133" t="s">
        <v>33</v>
      </c>
    </row>
    <row r="134" spans="1:18" x14ac:dyDescent="0.25">
      <c r="A134" t="s">
        <v>70</v>
      </c>
      <c r="B134" t="s">
        <v>126</v>
      </c>
      <c r="C134" s="16">
        <v>3.001036</v>
      </c>
      <c r="D134" s="16">
        <v>8.7800000000000003E-2</v>
      </c>
      <c r="E134" s="16">
        <v>2.2902176394999998</v>
      </c>
      <c r="F134" s="16">
        <v>0.97498700000000005</v>
      </c>
      <c r="G134" s="16">
        <v>6.3540406395</v>
      </c>
      <c r="J134" t="s">
        <v>282</v>
      </c>
      <c r="K134" t="s">
        <v>279</v>
      </c>
      <c r="L134" t="s">
        <v>279</v>
      </c>
      <c r="M134" t="s">
        <v>124</v>
      </c>
      <c r="P134" t="s">
        <v>243</v>
      </c>
      <c r="Q134" t="s">
        <v>71</v>
      </c>
    </row>
    <row r="135" spans="1:18" x14ac:dyDescent="0.25">
      <c r="A135" t="s">
        <v>70</v>
      </c>
      <c r="B135" t="s">
        <v>127</v>
      </c>
      <c r="C135" s="16">
        <v>3.5840000000000001</v>
      </c>
      <c r="D135" s="16">
        <v>8.2100000000000006E-2</v>
      </c>
      <c r="E135" s="16">
        <v>2.4391354537500001</v>
      </c>
      <c r="F135" s="16">
        <v>1.03370600005</v>
      </c>
      <c r="G135" s="16">
        <v>7.1389414538000002</v>
      </c>
      <c r="J135" t="s">
        <v>282</v>
      </c>
      <c r="K135" t="s">
        <v>279</v>
      </c>
      <c r="L135" t="s">
        <v>279</v>
      </c>
      <c r="M135" t="s">
        <v>124</v>
      </c>
      <c r="P135" t="s">
        <v>243</v>
      </c>
      <c r="Q135" t="s">
        <v>71</v>
      </c>
    </row>
    <row r="136" spans="1:18" x14ac:dyDescent="0.25">
      <c r="A136" t="s">
        <v>167</v>
      </c>
      <c r="B136" t="s">
        <v>168</v>
      </c>
      <c r="C136" s="16">
        <v>4.01</v>
      </c>
      <c r="D136" s="16">
        <v>0</v>
      </c>
      <c r="E136" s="16">
        <v>14.730746</v>
      </c>
      <c r="F136" s="16">
        <v>1.3439410000000001</v>
      </c>
      <c r="G136" s="16">
        <v>20.084686999999999</v>
      </c>
      <c r="L136" t="s">
        <v>282</v>
      </c>
      <c r="M136" t="s">
        <v>124</v>
      </c>
      <c r="P136" t="s">
        <v>256</v>
      </c>
      <c r="Q136" t="s">
        <v>33</v>
      </c>
    </row>
    <row r="137" spans="1:18" x14ac:dyDescent="0.25">
      <c r="A137" t="s">
        <v>167</v>
      </c>
      <c r="B137" t="s">
        <v>166</v>
      </c>
      <c r="C137" s="16">
        <v>14.086392</v>
      </c>
      <c r="D137" s="16">
        <v>0.22500000000000001</v>
      </c>
      <c r="E137" s="16">
        <v>15.69745</v>
      </c>
      <c r="F137" s="16">
        <v>1.850873</v>
      </c>
      <c r="G137" s="16">
        <v>31.859715000000001</v>
      </c>
      <c r="L137" t="s">
        <v>282</v>
      </c>
      <c r="M137" t="s">
        <v>124</v>
      </c>
      <c r="P137" t="s">
        <v>243</v>
      </c>
      <c r="Q137" t="s">
        <v>71</v>
      </c>
    </row>
    <row r="138" spans="1:18" x14ac:dyDescent="0.25">
      <c r="A138" t="s">
        <v>167</v>
      </c>
      <c r="B138" t="s">
        <v>169</v>
      </c>
      <c r="C138" s="16">
        <v>2.6840000000000002</v>
      </c>
      <c r="D138" s="16">
        <v>0</v>
      </c>
      <c r="E138" s="16">
        <v>5.5546350000000002</v>
      </c>
      <c r="F138" s="16">
        <v>0.40799999999999897</v>
      </c>
      <c r="G138" s="16">
        <v>8.6466349999999998</v>
      </c>
      <c r="L138" t="s">
        <v>282</v>
      </c>
      <c r="M138" t="s">
        <v>124</v>
      </c>
      <c r="P138" t="s">
        <v>247</v>
      </c>
      <c r="Q138" t="s">
        <v>68</v>
      </c>
    </row>
    <row r="139" spans="1:18" x14ac:dyDescent="0.25">
      <c r="A139" t="s">
        <v>173</v>
      </c>
      <c r="B139" t="s">
        <v>174</v>
      </c>
      <c r="C139" s="16">
        <v>0</v>
      </c>
      <c r="D139" s="16">
        <v>0</v>
      </c>
      <c r="E139" s="16">
        <v>0</v>
      </c>
      <c r="F139" s="16">
        <v>2.0724450000000001</v>
      </c>
      <c r="G139" s="16">
        <v>2.0724450000000001</v>
      </c>
      <c r="M139" t="s">
        <v>124</v>
      </c>
      <c r="P139" t="s">
        <v>278</v>
      </c>
      <c r="Q139" t="s">
        <v>33</v>
      </c>
    </row>
    <row r="140" spans="1:18" x14ac:dyDescent="0.25">
      <c r="A140" t="s">
        <v>173</v>
      </c>
      <c r="B140" t="s">
        <v>172</v>
      </c>
      <c r="C140" s="16">
        <v>0</v>
      </c>
      <c r="D140" s="16">
        <v>0</v>
      </c>
      <c r="E140" s="16">
        <v>0</v>
      </c>
      <c r="F140" s="16">
        <v>0.94869999999999999</v>
      </c>
      <c r="G140" s="16">
        <v>0.94869999999999999</v>
      </c>
      <c r="M140" t="s">
        <v>124</v>
      </c>
      <c r="P140" t="s">
        <v>278</v>
      </c>
      <c r="Q140" t="s">
        <v>33</v>
      </c>
    </row>
    <row r="141" spans="1:18" x14ac:dyDescent="0.25">
      <c r="A141" t="s">
        <v>176</v>
      </c>
      <c r="B141" t="s">
        <v>175</v>
      </c>
      <c r="C141" s="16">
        <v>0</v>
      </c>
      <c r="D141" s="16">
        <v>0</v>
      </c>
      <c r="E141" s="16">
        <v>0</v>
      </c>
      <c r="F141" s="16">
        <v>0</v>
      </c>
      <c r="G141" s="16">
        <v>0</v>
      </c>
      <c r="L141" t="s">
        <v>286</v>
      </c>
      <c r="M141" t="s">
        <v>124</v>
      </c>
      <c r="P141" t="s">
        <v>278</v>
      </c>
      <c r="Q141" t="s">
        <v>33</v>
      </c>
    </row>
    <row r="142" spans="1:18" x14ac:dyDescent="0.25">
      <c r="A142" t="s">
        <v>184</v>
      </c>
      <c r="B142" t="s">
        <v>183</v>
      </c>
      <c r="C142" s="16">
        <v>1.680823</v>
      </c>
      <c r="D142" s="16">
        <v>0</v>
      </c>
      <c r="E142" s="16">
        <v>0</v>
      </c>
      <c r="F142" s="16">
        <v>0.41180099999999997</v>
      </c>
      <c r="G142" s="16">
        <v>2.0926239999999998</v>
      </c>
      <c r="I142" t="s">
        <v>288</v>
      </c>
      <c r="J142" t="s">
        <v>277</v>
      </c>
      <c r="K142" t="s">
        <v>282</v>
      </c>
      <c r="L142" t="s">
        <v>282</v>
      </c>
      <c r="M142" t="s">
        <v>124</v>
      </c>
      <c r="P142" t="s">
        <v>243</v>
      </c>
      <c r="Q142" t="s">
        <v>71</v>
      </c>
    </row>
    <row r="143" spans="1:18" x14ac:dyDescent="0.25">
      <c r="A143" t="s">
        <v>188</v>
      </c>
      <c r="B143" t="s">
        <v>187</v>
      </c>
      <c r="C143" s="16">
        <v>0.77044000000000001</v>
      </c>
      <c r="D143" s="16">
        <v>0</v>
      </c>
      <c r="E143" s="16">
        <v>0.65927999999999998</v>
      </c>
      <c r="F143" s="16">
        <v>0</v>
      </c>
      <c r="G143" s="16">
        <v>1.4297200000000001</v>
      </c>
      <c r="M143" t="s">
        <v>124</v>
      </c>
      <c r="P143" t="s">
        <v>243</v>
      </c>
      <c r="Q143" t="s">
        <v>33</v>
      </c>
    </row>
    <row r="144" spans="1:18" x14ac:dyDescent="0.25">
      <c r="A144" t="s">
        <v>190</v>
      </c>
      <c r="B144" t="s">
        <v>189</v>
      </c>
      <c r="C144" s="16">
        <v>8.0122619999999998</v>
      </c>
      <c r="D144" s="16">
        <v>2.0948069999999999</v>
      </c>
      <c r="E144" s="16">
        <v>5.1321289999999999</v>
      </c>
      <c r="F144" s="16">
        <v>4.5717590000000001</v>
      </c>
      <c r="G144" s="16">
        <v>19.810956999999998</v>
      </c>
      <c r="I144" t="s">
        <v>282</v>
      </c>
      <c r="J144" t="s">
        <v>279</v>
      </c>
      <c r="K144" t="s">
        <v>280</v>
      </c>
      <c r="M144" t="s">
        <v>124</v>
      </c>
      <c r="P144" t="s">
        <v>243</v>
      </c>
      <c r="Q144" t="s">
        <v>71</v>
      </c>
      <c r="R144">
        <v>2020</v>
      </c>
    </row>
    <row r="145" spans="1:18" x14ac:dyDescent="0.25">
      <c r="A145" t="s">
        <v>203</v>
      </c>
      <c r="B145" t="s">
        <v>202</v>
      </c>
      <c r="C145" s="16">
        <v>1.28</v>
      </c>
      <c r="D145" s="16">
        <v>0</v>
      </c>
      <c r="E145" s="16">
        <v>4.53</v>
      </c>
      <c r="F145" s="16">
        <v>0.3</v>
      </c>
      <c r="G145" s="16">
        <v>6.11</v>
      </c>
      <c r="K145" t="s">
        <v>288</v>
      </c>
      <c r="L145" t="s">
        <v>282</v>
      </c>
      <c r="M145" t="s">
        <v>124</v>
      </c>
      <c r="P145" t="s">
        <v>251</v>
      </c>
      <c r="Q145" t="s">
        <v>33</v>
      </c>
      <c r="R145">
        <v>2019</v>
      </c>
    </row>
    <row r="147" spans="1:18" x14ac:dyDescent="0.25">
      <c r="A147" s="20" t="s">
        <v>323</v>
      </c>
    </row>
  </sheetData>
  <sortState xmlns:xlrd2="http://schemas.microsoft.com/office/spreadsheetml/2017/richdata2" ref="A100:R145">
    <sortCondition ref="M100:M145"/>
    <sortCondition ref="A100:A145"/>
  </sortState>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B4B8-72B4-4DA9-BC78-CE30563497BF}">
  <dimension ref="B2:D28"/>
  <sheetViews>
    <sheetView showGridLines="0" workbookViewId="0">
      <selection activeCell="K22" sqref="K22"/>
    </sheetView>
  </sheetViews>
  <sheetFormatPr defaultRowHeight="15" x14ac:dyDescent="0.25"/>
  <cols>
    <col min="1" max="1" width="3" customWidth="1"/>
    <col min="2" max="2" width="28.140625" bestFit="1" customWidth="1"/>
    <col min="3" max="3" width="68.85546875" customWidth="1"/>
    <col min="4" max="4" width="8.85546875" customWidth="1"/>
  </cols>
  <sheetData>
    <row r="2" spans="2:4" x14ac:dyDescent="0.25">
      <c r="B2" s="1" t="s">
        <v>239</v>
      </c>
      <c r="C2" s="1"/>
      <c r="D2" s="1" t="s">
        <v>204</v>
      </c>
    </row>
    <row r="3" spans="2:4" x14ac:dyDescent="0.25">
      <c r="B3" t="s">
        <v>32</v>
      </c>
      <c r="C3" s="8" t="s">
        <v>205</v>
      </c>
      <c r="D3" s="9">
        <f>SUM(Summary!G5:G21)</f>
        <v>259.43944399999998</v>
      </c>
    </row>
    <row r="4" spans="2:4" x14ac:dyDescent="0.25">
      <c r="B4" t="s">
        <v>8</v>
      </c>
      <c r="C4" s="8" t="s">
        <v>206</v>
      </c>
      <c r="D4" s="10">
        <v>556.88940600000001</v>
      </c>
    </row>
    <row r="5" spans="2:4" x14ac:dyDescent="0.25">
      <c r="B5" t="s">
        <v>258</v>
      </c>
      <c r="C5" s="8" t="s">
        <v>207</v>
      </c>
      <c r="D5" s="10">
        <v>339.34</v>
      </c>
    </row>
    <row r="6" spans="2:4" x14ac:dyDescent="0.25">
      <c r="B6" t="s">
        <v>67</v>
      </c>
      <c r="C6" s="8" t="s">
        <v>208</v>
      </c>
      <c r="D6" s="9">
        <f>SUMIF(Summary!$M$57:$M$96,B6,Summary!$G$57:$G$96)</f>
        <v>114.66816628540001</v>
      </c>
    </row>
    <row r="7" spans="2:4" x14ac:dyDescent="0.25">
      <c r="B7" t="s">
        <v>83</v>
      </c>
      <c r="C7" s="8" t="s">
        <v>209</v>
      </c>
      <c r="D7" s="9">
        <f>SUMIF(Summary!$M$57:$M$96,B7,Summary!$G$57:$G$96)</f>
        <v>490.84270838401733</v>
      </c>
    </row>
    <row r="8" spans="2:4" x14ac:dyDescent="0.25">
      <c r="B8" t="s">
        <v>124</v>
      </c>
      <c r="C8" s="8" t="s">
        <v>210</v>
      </c>
      <c r="D8" s="9">
        <f>SUMIF(Summary!$M$57:$M$96,B8,Summary!$G$57:$G$96)</f>
        <v>39.963151199999999</v>
      </c>
    </row>
    <row r="10" spans="2:4" x14ac:dyDescent="0.25">
      <c r="B10" s="11" t="s">
        <v>211</v>
      </c>
      <c r="C10" s="12"/>
      <c r="D10" s="13">
        <f>SUM(D3:D9)</f>
        <v>1801.1428758694174</v>
      </c>
    </row>
    <row r="12" spans="2:4" x14ac:dyDescent="0.25">
      <c r="B12" s="14" t="s">
        <v>212</v>
      </c>
      <c r="C12" s="1"/>
      <c r="D12" s="1" t="s">
        <v>204</v>
      </c>
    </row>
    <row r="13" spans="2:4" x14ac:dyDescent="0.25">
      <c r="B13" t="s">
        <v>67</v>
      </c>
      <c r="C13" s="8" t="s">
        <v>213</v>
      </c>
      <c r="D13" s="9">
        <f>SUMIF(Summary!$M$100:$M$145,B13,Summary!$G$100:$G$145)</f>
        <v>71.643393541700007</v>
      </c>
    </row>
    <row r="14" spans="2:4" x14ac:dyDescent="0.25">
      <c r="B14" t="s">
        <v>83</v>
      </c>
      <c r="C14" s="8" t="s">
        <v>214</v>
      </c>
      <c r="D14" s="9">
        <f>SUMIF(Summary!$M$100:$M$145,B14,Summary!$G$100:$G$145)</f>
        <v>367.91979714174192</v>
      </c>
    </row>
    <row r="15" spans="2:4" x14ac:dyDescent="0.25">
      <c r="B15" t="s">
        <v>124</v>
      </c>
      <c r="C15" s="8" t="s">
        <v>215</v>
      </c>
      <c r="D15" s="9">
        <f>SUMIF(Summary!$M$100:$M$145,B15,Summary!$G$100:$G$145)</f>
        <v>171.10803459680002</v>
      </c>
    </row>
    <row r="17" spans="2:4" x14ac:dyDescent="0.25">
      <c r="B17" s="12" t="s">
        <v>216</v>
      </c>
      <c r="C17" s="12"/>
      <c r="D17" s="13">
        <f>SUM(D13:D16)</f>
        <v>610.67122528024197</v>
      </c>
    </row>
    <row r="19" spans="2:4" x14ac:dyDescent="0.25">
      <c r="B19" s="12" t="s">
        <v>217</v>
      </c>
      <c r="C19" s="12"/>
      <c r="D19" s="13">
        <f>D10+D17</f>
        <v>2411.8141011496591</v>
      </c>
    </row>
    <row r="21" spans="2:4" x14ac:dyDescent="0.25">
      <c r="D21" s="9"/>
    </row>
    <row r="22" spans="2:4" x14ac:dyDescent="0.25">
      <c r="D22" s="9"/>
    </row>
    <row r="23" spans="2:4" x14ac:dyDescent="0.25">
      <c r="D23" s="9"/>
    </row>
    <row r="28" spans="2:4" x14ac:dyDescent="0.25">
      <c r="D28" s="15"/>
    </row>
  </sheetData>
  <pageMargins left="0.23622047244094491" right="0.23622047244094491" top="0.74803149606299213" bottom="0.74803149606299213" header="0.31496062992125984" footer="0.31496062992125984"/>
  <pageSetup paperSize="9" orientation="landscape" verticalDpi="0" r:id="rId1"/>
  <headerFooter>
    <oddHeader>&amp;L&amp;F&amp;R&amp;A</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6C124F8BC4A6A440A0A87443FC9BD6EE" ma:contentTypeVersion="511" ma:contentTypeDescription="Create a new document." ma:contentTypeScope="" ma:versionID="1bdde7ea870fc0dae68a1d88dbec7d63">
  <xsd:schema xmlns:xsd="http://www.w3.org/2001/XMLSchema" xmlns:xs="http://www.w3.org/2001/XMLSchema" xmlns:p="http://schemas.microsoft.com/office/2006/metadata/properties" xmlns:ns2="f5306899-96aa-46e9-8b25-112cc89a50d9" xmlns:ns3="b413c3fd-5a3b-4239-b985-69032e371c04" xmlns:ns4="c963a4c1-1bb4-49f2-a011-9c776a7eed2a" xmlns:ns5="a8f60570-4bd3-4f2b-950b-a996de8ab151" xmlns:ns6="b67a7830-db79-4a49-bf27-2aff92a2201a" xmlns:ns7="a172083e-e40c-4314-b43a-827352a1ed2c" xmlns:ns8="c0e5669f-1bcb-499c-94e0-3ccb733d3d13" xmlns:ns9="f97ee40d-0dc3-4599-855d-9121172e719f" xmlns:ns10="012c7636-236e-42cf-b41f-ea81ebff1fb2" targetNamespace="http://schemas.microsoft.com/office/2006/metadata/properties" ma:root="true" ma:fieldsID="a4d74b6759b142a90f3fcaeba07aec4d" ns2:_="" ns3:_="" ns4:_="" ns5:_="" ns6:_="" ns7:_="" ns8:_="" ns9:_="" ns10:_="">
    <xsd:import namespace="f5306899-96aa-46e9-8b25-112cc89a50d9"/>
    <xsd:import namespace="b413c3fd-5a3b-4239-b985-69032e371c04"/>
    <xsd:import namespace="c963a4c1-1bb4-49f2-a011-9c776a7eed2a"/>
    <xsd:import namespace="a8f60570-4bd3-4f2b-950b-a996de8ab151"/>
    <xsd:import namespace="b67a7830-db79-4a49-bf27-2aff92a2201a"/>
    <xsd:import namespace="a172083e-e40c-4314-b43a-827352a1ed2c"/>
    <xsd:import namespace="c0e5669f-1bcb-499c-94e0-3ccb733d3d13"/>
    <xsd:import namespace="f97ee40d-0dc3-4599-855d-9121172e719f"/>
    <xsd:import namespace="012c7636-236e-42cf-b41f-ea81ebff1fb2"/>
    <xsd:element name="properties">
      <xsd:complexType>
        <xsd:sequence>
          <xsd:element name="documentManagement">
            <xsd:complexType>
              <xsd:all>
                <xsd:element ref="ns2:_dlc_DocId" minOccurs="0"/>
                <xsd:element ref="ns2:_dlc_DocIdUrl" minOccurs="0"/>
                <xsd:element ref="ns2:_dlc_DocIdPersistId" minOccurs="0"/>
                <xsd:element ref="ns3:Document_x0020_Notes" minOccurs="0"/>
                <xsd:element ref="ns2:Security_x0020_Classification" minOccurs="0"/>
                <xsd:element ref="ns3:Handling_x0020_Instructions" minOccurs="0"/>
                <xsd:element ref="ns2:Descriptor" minOccurs="0"/>
                <xsd:element ref="ns3:Government_x0020_Body" minOccurs="0"/>
                <xsd:element ref="ns4:m975189f4ba442ecbf67d4147307b177" minOccurs="0"/>
                <xsd:element ref="ns2:TaxCatchAll" minOccurs="0"/>
                <xsd:element ref="ns2:TaxCatchAllLabel" minOccurs="0"/>
                <xsd:element ref="ns5:Retention_x0020_Label" minOccurs="0"/>
                <xsd:element ref="ns3:Date_x0020_Opened" minOccurs="0"/>
                <xsd:element ref="ns3:Date_x0020_Closed" minOccurs="0"/>
                <xsd:element ref="ns2:National_x0020_Caveat" minOccurs="0"/>
                <xsd:element ref="ns3:CIRRUSPreviousLocation" minOccurs="0"/>
                <xsd:element ref="ns3:CIRRUSPreviousID" minOccurs="0"/>
                <xsd:element ref="ns3:CIRRUSPreviousRetentionPolicy" minOccurs="0"/>
                <xsd:element ref="ns6:LegacyDocumentType" minOccurs="0"/>
                <xsd:element ref="ns6:LegacyAdditionalAuthors" minOccurs="0"/>
                <xsd:element ref="ns6:LegacyFileplanTarget" minOccurs="0"/>
                <xsd:element ref="ns6:LegacyNumericClass" minOccurs="0"/>
                <xsd:element ref="ns6:LegacyFolderType" minOccurs="0"/>
                <xsd:element ref="ns6:LegacyCustodian" minOccurs="0"/>
                <xsd:element ref="ns6:LegacyRecordFolderIdentifier" minOccurs="0"/>
                <xsd:element ref="ns6:LegacyCopyright" minOccurs="0"/>
                <xsd:element ref="ns6:LegacyLastModifiedDate" minOccurs="0"/>
                <xsd:element ref="ns6:LegacyModifier" minOccurs="0"/>
                <xsd:element ref="ns6:LegacyFolder" minOccurs="0"/>
                <xsd:element ref="ns6:LegacyContentType" minOccurs="0"/>
                <xsd:element ref="ns6:LegacyExpiryReviewDate" minOccurs="0"/>
                <xsd:element ref="ns6:LegacyLastActionDate" minOccurs="0"/>
                <xsd:element ref="ns6:LegacyProtectiveMarking" minOccurs="0"/>
                <xsd:element ref="ns7:LegacyDescriptor" minOccurs="0"/>
                <xsd:element ref="ns6:LegacyTags" minOccurs="0"/>
                <xsd:element ref="ns6:LegacyReferencesFromOtherItems" minOccurs="0"/>
                <xsd:element ref="ns6:LegacyReferencesToOtherItems" minOccurs="0"/>
                <xsd:element ref="ns6:LegacyStatusonTransfer" minOccurs="0"/>
                <xsd:element ref="ns6:LegacyDateClosed" minOccurs="0"/>
                <xsd:element ref="ns6:LegacyRecordCategoryIdentifier" minOccurs="0"/>
                <xsd:element ref="ns6:LegacyDispositionAsOfDate" minOccurs="0"/>
                <xsd:element ref="ns6:LegacyHomeLocation" minOccurs="0"/>
                <xsd:element ref="ns6:LegacyCurrentLocation" minOccurs="0"/>
                <xsd:element ref="ns7:LegacyPhysicalFormat" minOccurs="0"/>
                <xsd:element ref="ns8:LegacyCaseReferenceNumber" minOccurs="0"/>
                <xsd:element ref="ns7:LegacyDateFileReceived" minOccurs="0"/>
                <xsd:element ref="ns7:LegacyDateFileRequested" minOccurs="0"/>
                <xsd:element ref="ns7:LegacyDateFileReturned" minOccurs="0"/>
                <xsd:element ref="ns7:LegacyMinister" minOccurs="0"/>
                <xsd:element ref="ns7:LegacyMP" minOccurs="0"/>
                <xsd:element ref="ns7:LegacyFolderNotes" minOccurs="0"/>
                <xsd:element ref="ns7:LegacyPhysicalItemLocation" minOccurs="0"/>
                <xsd:element ref="ns6:LegacyDocumentLink" minOccurs="0"/>
                <xsd:element ref="ns6:LegacyFolderLink" minOccurs="0"/>
                <xsd:element ref="ns7:LegacyRequestType" minOccurs="0"/>
                <xsd:element ref="ns9:MediaServiceMetadata" minOccurs="0"/>
                <xsd:element ref="ns9:MediaServiceFastMetadata" minOccurs="0"/>
                <xsd:element ref="ns9:MediaServiceAutoTags" minOccurs="0"/>
                <xsd:element ref="ns9:MediaServiceOCR" minOccurs="0"/>
                <xsd:element ref="ns9:MediaServiceGenerationTime" minOccurs="0"/>
                <xsd:element ref="ns9:MediaServiceEventHashCode" minOccurs="0"/>
                <xsd:element ref="ns10:SharedWithUsers" minOccurs="0"/>
                <xsd:element ref="ns10:SharedWithDetails" minOccurs="0"/>
                <xsd:element ref="ns9:MediaServiceDateTaken" minOccurs="0"/>
                <xsd:element ref="ns9:MediaServiceAutoKeyPoints" minOccurs="0"/>
                <xsd:element ref="ns9:MediaServiceKeyPoints" minOccurs="0"/>
                <xsd:element ref="ns9:MediaLengthInSeconds" minOccurs="0"/>
                <xsd:element ref="ns9:lcf76f155ced4ddcb4097134ff3c332f" minOccurs="0"/>
                <xsd:element ref="ns9: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306899-96aa-46e9-8b25-112cc89a50d9"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ecurity_x0020_Classification" ma:index="12" nillable="true" ma:displayName="Security Classification" ma:default="OFFICIAL" ma:format="Dropdown" ma:indexed="true" ma:internalName="Security_x0020_Classification">
      <xsd:simpleType>
        <xsd:restriction base="dms:Choice">
          <xsd:enumeration value="OFFICIAL"/>
          <xsd:enumeration value="OFFICIAL - SENSITIVE"/>
        </xsd:restriction>
      </xsd:simpleType>
    </xsd:element>
    <xsd:element name="Descriptor" ma:index="14" nillable="true" ma:displayName="Descriptor" ma:default="" ma:format="Dropdown" ma:indexed="true" ma:internalName="Descriptor">
      <xsd:simpleType>
        <xsd:restriction base="dms:Choice">
          <xsd:enumeration value="COMMERCIAL"/>
          <xsd:enumeration value="PERSONAL"/>
          <xsd:enumeration value="LOCSEN"/>
        </xsd:restriction>
      </xsd:simpleType>
    </xsd:element>
    <xsd:element name="TaxCatchAll" ma:index="17" nillable="true" ma:displayName="Taxonomy Catch All Column" ma:hidden="true" ma:list="{4eca3b40-ed15-4c44-9b6e-716bb16a41f9}" ma:internalName="TaxCatchAll" ma:showField="CatchAllData" ma:web="f5306899-96aa-46e9-8b25-112cc89a50d9">
      <xsd:complexType>
        <xsd:complexContent>
          <xsd:extension base="dms:MultiChoiceLookup">
            <xsd:sequence>
              <xsd:element name="Value" type="dms:Lookup" maxOccurs="unbounded" minOccurs="0" nillable="true"/>
            </xsd:sequence>
          </xsd:extension>
        </xsd:complexContent>
      </xsd:complexType>
    </xsd:element>
    <xsd:element name="TaxCatchAllLabel" ma:index="18" nillable="true" ma:displayName="Taxonomy Catch All Column1" ma:hidden="true" ma:list="{4eca3b40-ed15-4c44-9b6e-716bb16a41f9}" ma:internalName="TaxCatchAllLabel" ma:readOnly="true" ma:showField="CatchAllDataLabel" ma:web="f5306899-96aa-46e9-8b25-112cc89a50d9">
      <xsd:complexType>
        <xsd:complexContent>
          <xsd:extension base="dms:MultiChoiceLookup">
            <xsd:sequence>
              <xsd:element name="Value" type="dms:Lookup" maxOccurs="unbounded" minOccurs="0" nillable="true"/>
            </xsd:sequence>
          </xsd:extension>
        </xsd:complexContent>
      </xsd:complexType>
    </xsd:element>
    <xsd:element name="National_x0020_Caveat" ma:index="23" nillable="true" ma:displayName="National Caveat" ma:default="" ma:format="Dropdown" ma:indexed="true" ma:internalName="National_x0020_Caveat">
      <xsd:simpleType>
        <xsd:restriction base="dms:Choice">
          <xsd:enumeration value="UK EYES ONLY"/>
        </xsd:restriction>
      </xsd:simpleType>
    </xsd:element>
  </xsd:schema>
  <xsd:schema xmlns:xsd="http://www.w3.org/2001/XMLSchema" xmlns:xs="http://www.w3.org/2001/XMLSchema" xmlns:dms="http://schemas.microsoft.com/office/2006/documentManagement/types" xmlns:pc="http://schemas.microsoft.com/office/infopath/2007/PartnerControls" targetNamespace="b413c3fd-5a3b-4239-b985-69032e371c04" elementFormDefault="qualified">
    <xsd:import namespace="http://schemas.microsoft.com/office/2006/documentManagement/types"/>
    <xsd:import namespace="http://schemas.microsoft.com/office/infopath/2007/PartnerControls"/>
    <xsd:element name="Document_x0020_Notes" ma:index="11" nillable="true" ma:displayName="Document Notes" ma:internalName="Document_0x0020_Notes">
      <xsd:simpleType>
        <xsd:restriction base="dms:Note"/>
      </xsd:simpleType>
    </xsd:element>
    <xsd:element name="Handling_x0020_Instructions" ma:index="13" nillable="true" ma:displayName="Handling Instructions" ma:internalName="Handling_x0020_Instructions">
      <xsd:simpleType>
        <xsd:restriction base="dms:Text">
          <xsd:maxLength value="255"/>
        </xsd:restriction>
      </xsd:simpleType>
    </xsd:element>
    <xsd:element name="Government_x0020_Body" ma:index="15" nillable="true" ma:displayName="Government Body" ma:internalName="Government_x0020_Body">
      <xsd:simpleType>
        <xsd:restriction base="dms:Text">
          <xsd:maxLength value="255"/>
        </xsd:restriction>
      </xsd:simpleType>
    </xsd:element>
    <xsd:element name="Date_x0020_Opened" ma:index="21" nillable="true" ma:displayName="Date Opened" ma:default="[Today]" ma:format="DateOnly" ma:internalName="Date_x0020_Opened">
      <xsd:simpleType>
        <xsd:restriction base="dms:DateTime"/>
      </xsd:simpleType>
    </xsd:element>
    <xsd:element name="Date_x0020_Closed" ma:index="22" nillable="true" ma:displayName="Date Closed" ma:format="DateOnly" ma:internalName="Date_x0020_Closed">
      <xsd:simpleType>
        <xsd:restriction base="dms:DateTime"/>
      </xsd:simpleType>
    </xsd:element>
    <xsd:element name="CIRRUSPreviousLocation" ma:index="24" nillable="true" ma:displayName="Previous Location" ma:description="The location the document previously resided in." ma:internalName="CIRRUSPreviousLocation">
      <xsd:simpleType>
        <xsd:restriction base="dms:Text">
          <xsd:maxLength value="255"/>
        </xsd:restriction>
      </xsd:simpleType>
    </xsd:element>
    <xsd:element name="CIRRUSPreviousID" ma:index="25" nillable="true" ma:displayName="Previous Id" ma:description="The id of the document in its previous location." ma:internalName="CIRRUSPreviousID">
      <xsd:simpleType>
        <xsd:restriction base="dms:Text">
          <xsd:maxLength value="255"/>
        </xsd:restriction>
      </xsd:simpleType>
    </xsd:element>
    <xsd:element name="CIRRUSPreviousRetentionPolicy" ma:index="26" nillable="true" ma:displayName="Previous Retention Policy" ma:description="The retention policy of the document in its previous location." ma:internalName="CIRRUSPreviousRetentionPolic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63a4c1-1bb4-49f2-a011-9c776a7eed2a" elementFormDefault="qualified">
    <xsd:import namespace="http://schemas.microsoft.com/office/2006/documentManagement/types"/>
    <xsd:import namespace="http://schemas.microsoft.com/office/infopath/2007/PartnerControls"/>
    <xsd:element name="m975189f4ba442ecbf67d4147307b177" ma:index="16" nillable="true" ma:taxonomy="true" ma:internalName="m975189f4ba442ecbf67d4147307b177" ma:taxonomyFieldName="Business_x0020_Unit" ma:displayName="Business Unit" ma:default="" ma:fieldId="{6975189f-4ba4-42ec-bf67-d4147307b177}" ma:sspId="9b0aeba9-2bce-41c2-8545-5d12d676a674" ma:termSetId="6f71e40e-3a2e-4baf-91d9-2069eb354530"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8f60570-4bd3-4f2b-950b-a996de8ab151" elementFormDefault="qualified">
    <xsd:import namespace="http://schemas.microsoft.com/office/2006/documentManagement/types"/>
    <xsd:import namespace="http://schemas.microsoft.com/office/infopath/2007/PartnerControls"/>
    <xsd:element name="Retention_x0020_Label" ma:index="20" nillable="true" ma:displayName="Retention Label" ma:internalName="Retention_x0020_Label">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67a7830-db79-4a49-bf27-2aff92a2201a" elementFormDefault="qualified">
    <xsd:import namespace="http://schemas.microsoft.com/office/2006/documentManagement/types"/>
    <xsd:import namespace="http://schemas.microsoft.com/office/infopath/2007/PartnerControls"/>
    <xsd:element name="LegacyDocumentType" ma:index="27" nillable="true" ma:displayName="Legacy Document Type" ma:internalName="LegacyDocumentType">
      <xsd:simpleType>
        <xsd:restriction base="dms:Text">
          <xsd:maxLength value="255"/>
        </xsd:restriction>
      </xsd:simpleType>
    </xsd:element>
    <xsd:element name="LegacyAdditionalAuthors" ma:index="28" nillable="true" ma:displayName="Legacy Additional Authors" ma:internalName="LegacyAdditionalAuthors">
      <xsd:simpleType>
        <xsd:restriction base="dms:Note"/>
      </xsd:simpleType>
    </xsd:element>
    <xsd:element name="LegacyFileplanTarget" ma:index="29" nillable="true" ma:displayName="Legacy Fileplan Target" ma:internalName="LegacyFileplanTarget">
      <xsd:simpleType>
        <xsd:restriction base="dms:Text">
          <xsd:maxLength value="255"/>
        </xsd:restriction>
      </xsd:simpleType>
    </xsd:element>
    <xsd:element name="LegacyNumericClass" ma:index="30" nillable="true" ma:displayName="Legacy Numeric Class" ma:internalName="LegacyNumericClass">
      <xsd:simpleType>
        <xsd:restriction base="dms:Text">
          <xsd:maxLength value="255"/>
        </xsd:restriction>
      </xsd:simpleType>
    </xsd:element>
    <xsd:element name="LegacyFolderType" ma:index="31" nillable="true" ma:displayName="Legacy Folder Type" ma:internalName="LegacyFolderType">
      <xsd:simpleType>
        <xsd:restriction base="dms:Text">
          <xsd:maxLength value="255"/>
        </xsd:restriction>
      </xsd:simpleType>
    </xsd:element>
    <xsd:element name="LegacyCustodian" ma:index="32" nillable="true" ma:displayName="Legacy Custodian" ma:internalName="LegacyCustodian">
      <xsd:simpleType>
        <xsd:restriction base="dms:Note"/>
      </xsd:simpleType>
    </xsd:element>
    <xsd:element name="LegacyRecordFolderIdentifier" ma:index="33" nillable="true" ma:displayName="Legacy Record Folder Identifier" ma:internalName="LegacyRecordFolderIdentifier">
      <xsd:simpleType>
        <xsd:restriction base="dms:Text">
          <xsd:maxLength value="255"/>
        </xsd:restriction>
      </xsd:simpleType>
    </xsd:element>
    <xsd:element name="LegacyCopyright" ma:index="34" nillable="true" ma:displayName="Legacy Copyright" ma:internalName="LegacyCopyright">
      <xsd:simpleType>
        <xsd:restriction base="dms:Text">
          <xsd:maxLength value="255"/>
        </xsd:restriction>
      </xsd:simpleType>
    </xsd:element>
    <xsd:element name="LegacyLastModifiedDate" ma:index="35" nillable="true" ma:displayName="Legacy Last Modified Date" ma:format="DateTime" ma:internalName="LegacyLastModifiedDate">
      <xsd:simpleType>
        <xsd:restriction base="dms:DateTime"/>
      </xsd:simpleType>
    </xsd:element>
    <xsd:element name="LegacyModifier" ma:index="36" nillable="true" ma:displayName="Legacy Modifier" ma:SharePointGroup="0" ma:internalName="LegacyModifi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egacyFolder" ma:index="37" nillable="true" ma:displayName="Legacy Folder" ma:internalName="LegacyFolder">
      <xsd:simpleType>
        <xsd:restriction base="dms:Text">
          <xsd:maxLength value="255"/>
        </xsd:restriction>
      </xsd:simpleType>
    </xsd:element>
    <xsd:element name="LegacyContentType" ma:index="38" nillable="true" ma:displayName="Legacy Content Type" ma:internalName="LegacyContentType">
      <xsd:simpleType>
        <xsd:restriction base="dms:Text">
          <xsd:maxLength value="255"/>
        </xsd:restriction>
      </xsd:simpleType>
    </xsd:element>
    <xsd:element name="LegacyExpiryReviewDate" ma:index="39" nillable="true" ma:displayName="Legacy Expiry Review Date" ma:format="DateTime" ma:internalName="LegacyExpiryReviewDate">
      <xsd:simpleType>
        <xsd:restriction base="dms:DateTime"/>
      </xsd:simpleType>
    </xsd:element>
    <xsd:element name="LegacyLastActionDate" ma:index="40" nillable="true" ma:displayName="Legacy Last Action Date" ma:format="DateTime" ma:internalName="LegacyLastActionDate">
      <xsd:simpleType>
        <xsd:restriction base="dms:DateTime"/>
      </xsd:simpleType>
    </xsd:element>
    <xsd:element name="LegacyProtectiveMarking" ma:index="41" nillable="true" ma:displayName="Legacy Protective Marking" ma:internalName="LegacyProtectiveMarking">
      <xsd:simpleType>
        <xsd:restriction base="dms:Text">
          <xsd:maxLength value="255"/>
        </xsd:restriction>
      </xsd:simpleType>
    </xsd:element>
    <xsd:element name="LegacyTags" ma:index="43" nillable="true" ma:displayName="Legacy Tags" ma:internalName="LegacyTags">
      <xsd:simpleType>
        <xsd:restriction base="dms:Note"/>
      </xsd:simpleType>
    </xsd:element>
    <xsd:element name="LegacyReferencesFromOtherItems" ma:index="44" nillable="true" ma:displayName="Legacy References From Other Items" ma:internalName="LegacyReferencesFromOtherItems">
      <xsd:simpleType>
        <xsd:restriction base="dms:Text">
          <xsd:maxLength value="255"/>
        </xsd:restriction>
      </xsd:simpleType>
    </xsd:element>
    <xsd:element name="LegacyReferencesToOtherItems" ma:index="45" nillable="true" ma:displayName="Legacy References To Other Items" ma:internalName="LegacyReferencesToOtherItems">
      <xsd:simpleType>
        <xsd:restriction base="dms:Note"/>
      </xsd:simpleType>
    </xsd:element>
    <xsd:element name="LegacyStatusonTransfer" ma:index="46" nillable="true" ma:displayName="Legacy Status on Transfer" ma:internalName="LegacyStatusonTransfer">
      <xsd:simpleType>
        <xsd:restriction base="dms:Text">
          <xsd:maxLength value="255"/>
        </xsd:restriction>
      </xsd:simpleType>
    </xsd:element>
    <xsd:element name="LegacyDateClosed" ma:index="47" nillable="true" ma:displayName="Legacy Date Closed" ma:format="DateOnly" ma:internalName="LegacyDateClosed">
      <xsd:simpleType>
        <xsd:restriction base="dms:DateTime"/>
      </xsd:simpleType>
    </xsd:element>
    <xsd:element name="LegacyRecordCategoryIdentifier" ma:index="48" nillable="true" ma:displayName="Legacy Record Category Identifier" ma:internalName="LegacyRecordCategoryIdentifier">
      <xsd:simpleType>
        <xsd:restriction base="dms:Text">
          <xsd:maxLength value="255"/>
        </xsd:restriction>
      </xsd:simpleType>
    </xsd:element>
    <xsd:element name="LegacyDispositionAsOfDate" ma:index="49" nillable="true" ma:displayName="Legacy Disposition as of Date" ma:format="DateOnly" ma:internalName="LegacyDispositionAsOfDate">
      <xsd:simpleType>
        <xsd:restriction base="dms:DateTime"/>
      </xsd:simpleType>
    </xsd:element>
    <xsd:element name="LegacyHomeLocation" ma:index="50" nillable="true" ma:displayName="Legacy Home Location" ma:internalName="LegacyHomeLocation">
      <xsd:simpleType>
        <xsd:restriction base="dms:Text">
          <xsd:maxLength value="255"/>
        </xsd:restriction>
      </xsd:simpleType>
    </xsd:element>
    <xsd:element name="LegacyCurrentLocation" ma:index="51" nillable="true" ma:displayName="Legacy Current Location" ma:internalName="LegacyCurrentLocation">
      <xsd:simpleType>
        <xsd:restriction base="dms:Text">
          <xsd:maxLength value="255"/>
        </xsd:restriction>
      </xsd:simpleType>
    </xsd:element>
    <xsd:element name="LegacyDocumentLink" ma:index="61" nillable="true" ma:displayName="Legacy Document Link" ma:internalName="LegacyDocumentLink">
      <xsd:simpleType>
        <xsd:restriction base="dms:Text">
          <xsd:maxLength value="255"/>
        </xsd:restriction>
      </xsd:simpleType>
    </xsd:element>
    <xsd:element name="LegacyFolderLink" ma:index="62" nillable="true" ma:displayName="Legacy Folder Link" ma:internalName="LegacyFolderLink">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72083e-e40c-4314-b43a-827352a1ed2c" elementFormDefault="qualified">
    <xsd:import namespace="http://schemas.microsoft.com/office/2006/documentManagement/types"/>
    <xsd:import namespace="http://schemas.microsoft.com/office/infopath/2007/PartnerControls"/>
    <xsd:element name="LegacyDescriptor" ma:index="42" nillable="true" ma:displayName="Legacy Descriptor" ma:internalName="LegacyDescriptor">
      <xsd:simpleType>
        <xsd:restriction base="dms:Note"/>
      </xsd:simpleType>
    </xsd:element>
    <xsd:element name="LegacyPhysicalFormat" ma:index="52" nillable="true" ma:displayName="Legacy Physical Format" ma:default="0" ma:internalName="LegacyPhysicalFormat">
      <xsd:simpleType>
        <xsd:restriction base="dms:Boolean"/>
      </xsd:simpleType>
    </xsd:element>
    <xsd:element name="LegacyDateFileReceived" ma:index="54" nillable="true" ma:displayName="Legacy Date File Received" ma:format="DateOnly" ma:internalName="LegacyDateFileReceived">
      <xsd:simpleType>
        <xsd:restriction base="dms:DateTime"/>
      </xsd:simpleType>
    </xsd:element>
    <xsd:element name="LegacyDateFileRequested" ma:index="55" nillable="true" ma:displayName="Legacy Date File Requested" ma:format="DateOnly" ma:internalName="LegacyDateFileRequested">
      <xsd:simpleType>
        <xsd:restriction base="dms:DateTime"/>
      </xsd:simpleType>
    </xsd:element>
    <xsd:element name="LegacyDateFileReturned" ma:index="56" nillable="true" ma:displayName="Legacy Date File Returned" ma:format="DateOnly" ma:internalName="LegacyDateFileReturned">
      <xsd:simpleType>
        <xsd:restriction base="dms:DateTime"/>
      </xsd:simpleType>
    </xsd:element>
    <xsd:element name="LegacyMinister" ma:index="57" nillable="true" ma:displayName="Legacy Minister" ma:internalName="LegacyMinister">
      <xsd:simpleType>
        <xsd:restriction base="dms:Text">
          <xsd:maxLength value="255"/>
        </xsd:restriction>
      </xsd:simpleType>
    </xsd:element>
    <xsd:element name="LegacyMP" ma:index="58" nillable="true" ma:displayName="Legacy MP" ma:internalName="LegacyMP">
      <xsd:simpleType>
        <xsd:restriction base="dms:Text">
          <xsd:maxLength value="255"/>
        </xsd:restriction>
      </xsd:simpleType>
    </xsd:element>
    <xsd:element name="LegacyFolderNotes" ma:index="59" nillable="true" ma:displayName="Legacy Folder Notes" ma:internalName="LegacyFolderNotes">
      <xsd:simpleType>
        <xsd:restriction base="dms:Note"/>
      </xsd:simpleType>
    </xsd:element>
    <xsd:element name="LegacyPhysicalItemLocation" ma:index="60" nillable="true" ma:displayName="Legacy Physical Item Location" ma:format="Dropdown" ma:internalName="LegacyPhysicalItemLocation">
      <xsd:simpleType>
        <xsd:restriction base="dms:Choice">
          <xsd:enumeration value="Off-Site"/>
          <xsd:enumeration value="TNA"/>
          <xsd:enumeration value="DECC"/>
        </xsd:restriction>
      </xsd:simpleType>
    </xsd:element>
    <xsd:element name="LegacyRequestType" ma:index="63" nillable="true" ma:displayName="Legacy Request Type" ma:format="Dropdown" ma:internalName="LegacyRequestType">
      <xsd:simpleType>
        <xsd:restriction base="dms:Choice">
          <xsd:enumeration value="FOI"/>
          <xsd:enumeration value="EIR"/>
          <xsd:enumeration value="PQ"/>
          <xsd:enumeration value="MC"/>
        </xsd:restriction>
      </xsd:simpleType>
    </xsd:element>
  </xsd:schema>
  <xsd:schema xmlns:xsd="http://www.w3.org/2001/XMLSchema" xmlns:xs="http://www.w3.org/2001/XMLSchema" xmlns:dms="http://schemas.microsoft.com/office/2006/documentManagement/types" xmlns:pc="http://schemas.microsoft.com/office/infopath/2007/PartnerControls" targetNamespace="c0e5669f-1bcb-499c-94e0-3ccb733d3d13" elementFormDefault="qualified">
    <xsd:import namespace="http://schemas.microsoft.com/office/2006/documentManagement/types"/>
    <xsd:import namespace="http://schemas.microsoft.com/office/infopath/2007/PartnerControls"/>
    <xsd:element name="LegacyCaseReferenceNumber" ma:index="53" nillable="true" ma:displayName="Legacy Case Reference Number" ma:internalName="LegacyCaseReferenceNumber">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97ee40d-0dc3-4599-855d-9121172e719f" elementFormDefault="qualified">
    <xsd:import namespace="http://schemas.microsoft.com/office/2006/documentManagement/types"/>
    <xsd:import namespace="http://schemas.microsoft.com/office/infopath/2007/PartnerControls"/>
    <xsd:element name="MediaServiceMetadata" ma:index="64" nillable="true" ma:displayName="MediaServiceMetadata" ma:hidden="true" ma:internalName="MediaServiceMetadata" ma:readOnly="true">
      <xsd:simpleType>
        <xsd:restriction base="dms:Note"/>
      </xsd:simpleType>
    </xsd:element>
    <xsd:element name="MediaServiceFastMetadata" ma:index="65" nillable="true" ma:displayName="MediaServiceFastMetadata" ma:hidden="true" ma:internalName="MediaServiceFastMetadata" ma:readOnly="true">
      <xsd:simpleType>
        <xsd:restriction base="dms:Note"/>
      </xsd:simpleType>
    </xsd:element>
    <xsd:element name="MediaServiceAutoTags" ma:index="66" nillable="true" ma:displayName="Tags" ma:internalName="MediaServiceAutoTags" ma:readOnly="true">
      <xsd:simpleType>
        <xsd:restriction base="dms:Text"/>
      </xsd:simpleType>
    </xsd:element>
    <xsd:element name="MediaServiceOCR" ma:index="67" nillable="true" ma:displayName="Extracted Text" ma:internalName="MediaServiceOCR" ma:readOnly="true">
      <xsd:simpleType>
        <xsd:restriction base="dms:Note">
          <xsd:maxLength value="255"/>
        </xsd:restriction>
      </xsd:simpleType>
    </xsd:element>
    <xsd:element name="MediaServiceGenerationTime" ma:index="68" nillable="true" ma:displayName="MediaServiceGenerationTime" ma:hidden="true" ma:internalName="MediaServiceGenerationTime" ma:readOnly="true">
      <xsd:simpleType>
        <xsd:restriction base="dms:Text"/>
      </xsd:simpleType>
    </xsd:element>
    <xsd:element name="MediaServiceEventHashCode" ma:index="69" nillable="true" ma:displayName="MediaServiceEventHashCode" ma:hidden="true" ma:internalName="MediaServiceEventHashCode" ma:readOnly="true">
      <xsd:simpleType>
        <xsd:restriction base="dms:Text"/>
      </xsd:simpleType>
    </xsd:element>
    <xsd:element name="MediaServiceDateTaken" ma:index="72" nillable="true" ma:displayName="MediaServiceDateTaken" ma:hidden="true" ma:internalName="MediaServiceDateTaken" ma:readOnly="true">
      <xsd:simpleType>
        <xsd:restriction base="dms:Text"/>
      </xsd:simpleType>
    </xsd:element>
    <xsd:element name="MediaServiceAutoKeyPoints" ma:index="73" nillable="true" ma:displayName="MediaServiceAutoKeyPoints" ma:hidden="true" ma:internalName="MediaServiceAutoKeyPoints" ma:readOnly="true">
      <xsd:simpleType>
        <xsd:restriction base="dms:Note"/>
      </xsd:simpleType>
    </xsd:element>
    <xsd:element name="MediaServiceKeyPoints" ma:index="74" nillable="true" ma:displayName="KeyPoints" ma:internalName="MediaServiceKeyPoints" ma:readOnly="true">
      <xsd:simpleType>
        <xsd:restriction base="dms:Note">
          <xsd:maxLength value="255"/>
        </xsd:restriction>
      </xsd:simpleType>
    </xsd:element>
    <xsd:element name="MediaLengthInSeconds" ma:index="75" nillable="true" ma:displayName="Length (seconds)" ma:internalName="MediaLengthInSeconds" ma:readOnly="true">
      <xsd:simpleType>
        <xsd:restriction base="dms:Unknown"/>
      </xsd:simpleType>
    </xsd:element>
    <xsd:element name="lcf76f155ced4ddcb4097134ff3c332f" ma:index="77" nillable="true" ma:taxonomy="true" ma:internalName="lcf76f155ced4ddcb4097134ff3c332f" ma:taxonomyFieldName="MediaServiceImageTags" ma:displayName="Image Tags" ma:readOnly="false" ma:fieldId="{5cf76f15-5ced-4ddc-b409-7134ff3c332f}" ma:taxonomyMulti="true" ma:sspId="9b0aeba9-2bce-41c2-8545-5d12d676a674" ma:termSetId="09814cd3-568e-fe90-9814-8d621ff8fb84" ma:anchorId="fba54fb3-c3e1-fe81-a776-ca4b69148c4d" ma:open="true" ma:isKeyword="false">
      <xsd:complexType>
        <xsd:sequence>
          <xsd:element ref="pc:Terms" minOccurs="0" maxOccurs="1"/>
        </xsd:sequence>
      </xsd:complexType>
    </xsd:element>
    <xsd:element name="MediaServiceLocation" ma:index="7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12c7636-236e-42cf-b41f-ea81ebff1fb2" elementFormDefault="qualified">
    <xsd:import namespace="http://schemas.microsoft.com/office/2006/documentManagement/types"/>
    <xsd:import namespace="http://schemas.microsoft.com/office/infopath/2007/PartnerControls"/>
    <xsd:element name="SharedWithUsers" ma:index="7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7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Government_x0020_Body xmlns="b413c3fd-5a3b-4239-b985-69032e371c04">BEIS</Government_x0020_Body>
    <TaxCatchAll xmlns="f5306899-96aa-46e9-8b25-112cc89a50d9">
      <Value>264</Value>
    </TaxCatchAll>
    <Date_x0020_Opened xmlns="b413c3fd-5a3b-4239-b985-69032e371c04">2022-06-21T11:05:04+00:00</Date_x0020_Opened>
    <LegacyRecordCategoryIdentifier xmlns="b67a7830-db79-4a49-bf27-2aff92a2201a" xsi:nil="true"/>
    <LegacyCaseReferenceNumber xmlns="c0e5669f-1bcb-499c-94e0-3ccb733d3d13" xsi:nil="true"/>
    <LegacyDateFileRequested xmlns="a172083e-e40c-4314-b43a-827352a1ed2c" xsi:nil="true"/>
    <Descriptor xmlns="f5306899-96aa-46e9-8b25-112cc89a50d9" xsi:nil="true"/>
    <LegacyFolderType xmlns="b67a7830-db79-4a49-bf27-2aff92a2201a" xsi:nil="true"/>
    <LegacyRecordFolderIdentifier xmlns="b67a7830-db79-4a49-bf27-2aff92a2201a" xsi:nil="true"/>
    <LegacyFolder xmlns="b67a7830-db79-4a49-bf27-2aff92a2201a" xsi:nil="true"/>
    <LegacyMP xmlns="a172083e-e40c-4314-b43a-827352a1ed2c" xsi:nil="true"/>
    <LegacyDateFileReceived xmlns="a172083e-e40c-4314-b43a-827352a1ed2c" xsi:nil="true"/>
    <LegacyFolderLink xmlns="b67a7830-db79-4a49-bf27-2aff92a2201a" xsi:nil="true"/>
    <Document_x0020_Notes xmlns="b413c3fd-5a3b-4239-b985-69032e371c04" xsi:nil="true"/>
    <LegacyAdditionalAuthors xmlns="b67a7830-db79-4a49-bf27-2aff92a2201a" xsi:nil="true"/>
    <LegacyDocumentLink xmlns="b67a7830-db79-4a49-bf27-2aff92a2201a" xsi:nil="true"/>
    <National_x0020_Caveat xmlns="f5306899-96aa-46e9-8b25-112cc89a50d9" xsi:nil="true"/>
    <CIRRUSPreviousLocation xmlns="b413c3fd-5a3b-4239-b985-69032e371c04" xsi:nil="true"/>
    <LegacyPhysicalItemLocation xmlns="a172083e-e40c-4314-b43a-827352a1ed2c" xsi:nil="true"/>
    <Security_x0020_Classification xmlns="f5306899-96aa-46e9-8b25-112cc89a50d9">OFFICIAL</Security_x0020_Classification>
    <LegacyDescriptor xmlns="a172083e-e40c-4314-b43a-827352a1ed2c" xsi:nil="true"/>
    <LegacyRequestType xmlns="a172083e-e40c-4314-b43a-827352a1ed2c" xsi:nil="true"/>
    <LegacyLastModifiedDate xmlns="b67a7830-db79-4a49-bf27-2aff92a2201a" xsi:nil="true"/>
    <LegacyDateClosed xmlns="b67a7830-db79-4a49-bf27-2aff92a2201a" xsi:nil="true"/>
    <LegacyHomeLocation xmlns="b67a7830-db79-4a49-bf27-2aff92a2201a" xsi:nil="true"/>
    <LegacyExpiryReviewDate xmlns="b67a7830-db79-4a49-bf27-2aff92a2201a" xsi:nil="true"/>
    <LegacyPhysicalFormat xmlns="a172083e-e40c-4314-b43a-827352a1ed2c">false</LegacyPhysicalFormat>
    <LegacyDocumentType xmlns="b67a7830-db79-4a49-bf27-2aff92a2201a" xsi:nil="true"/>
    <LegacyReferencesFromOtherItems xmlns="b67a7830-db79-4a49-bf27-2aff92a2201a" xsi:nil="true"/>
    <m975189f4ba442ecbf67d4147307b177 xmlns="c963a4c1-1bb4-49f2-a011-9c776a7eed2a">
      <Terms xmlns="http://schemas.microsoft.com/office/infopath/2007/PartnerControls">
        <TermInfo xmlns="http://schemas.microsoft.com/office/infopath/2007/PartnerControls">
          <TermName xmlns="http://schemas.microsoft.com/office/infopath/2007/PartnerControls">Heat Strategy and Heat Networks</TermName>
          <TermId xmlns="http://schemas.microsoft.com/office/infopath/2007/PartnerControls">1ada5423-5267-48bb-b003-7e8164f8f428</TermId>
        </TermInfo>
      </Terms>
    </m975189f4ba442ecbf67d4147307b177>
    <LegacyLastActionDate xmlns="b67a7830-db79-4a49-bf27-2aff92a2201a" xsi:nil="true"/>
    <CIRRUSPreviousID xmlns="b413c3fd-5a3b-4239-b985-69032e371c04" xsi:nil="true"/>
    <LegacyModifier xmlns="b67a7830-db79-4a49-bf27-2aff92a2201a">
      <UserInfo>
        <DisplayName/>
        <AccountId xsi:nil="true"/>
        <AccountType/>
      </UserInfo>
    </LegacyModifier>
    <lcf76f155ced4ddcb4097134ff3c332f xmlns="f97ee40d-0dc3-4599-855d-9121172e719f">
      <Terms xmlns="http://schemas.microsoft.com/office/infopath/2007/PartnerControls"/>
    </lcf76f155ced4ddcb4097134ff3c332f>
    <CIRRUSPreviousRetentionPolicy xmlns="b413c3fd-5a3b-4239-b985-69032e371c04" xsi:nil="true"/>
    <LegacyStatusonTransfer xmlns="b67a7830-db79-4a49-bf27-2aff92a2201a" xsi:nil="true"/>
    <LegacyDispositionAsOfDate xmlns="b67a7830-db79-4a49-bf27-2aff92a2201a" xsi:nil="true"/>
    <LegacyMinister xmlns="a172083e-e40c-4314-b43a-827352a1ed2c" xsi:nil="true"/>
    <LegacyFileplanTarget xmlns="b67a7830-db79-4a49-bf27-2aff92a2201a" xsi:nil="true"/>
    <LegacyCustodian xmlns="b67a7830-db79-4a49-bf27-2aff92a2201a" xsi:nil="true"/>
    <LegacyContentType xmlns="b67a7830-db79-4a49-bf27-2aff92a2201a" xsi:nil="true"/>
    <LegacyProtectiveMarking xmlns="b67a7830-db79-4a49-bf27-2aff92a2201a" xsi:nil="true"/>
    <LegacyReferencesToOtherItems xmlns="b67a7830-db79-4a49-bf27-2aff92a2201a" xsi:nil="true"/>
    <LegacyDateFileReturned xmlns="a172083e-e40c-4314-b43a-827352a1ed2c" xsi:nil="true"/>
    <Retention_x0020_Label xmlns="a8f60570-4bd3-4f2b-950b-a996de8ab151">HMG PPP Review</Retention_x0020_Label>
    <LegacyCopyright xmlns="b67a7830-db79-4a49-bf27-2aff92a2201a" xsi:nil="true"/>
    <Handling_x0020_Instructions xmlns="b413c3fd-5a3b-4239-b985-69032e371c04" xsi:nil="true"/>
    <Date_x0020_Closed xmlns="b413c3fd-5a3b-4239-b985-69032e371c04" xsi:nil="true"/>
    <LegacyTags xmlns="b67a7830-db79-4a49-bf27-2aff92a2201a" xsi:nil="true"/>
    <LegacyFolderNotes xmlns="a172083e-e40c-4314-b43a-827352a1ed2c" xsi:nil="true"/>
    <LegacyNumericClass xmlns="b67a7830-db79-4a49-bf27-2aff92a2201a" xsi:nil="true"/>
    <LegacyCurrentLocation xmlns="b67a7830-db79-4a49-bf27-2aff92a2201a" xsi:nil="true"/>
    <_dlc_DocId xmlns="f5306899-96aa-46e9-8b25-112cc89a50d9">CQ7C7EK6CYH2-379359607-51640</_dlc_DocId>
    <_dlc_DocIdUrl xmlns="f5306899-96aa-46e9-8b25-112cc89a50d9">
      <Url>https://beisgov.sharepoint.com/sites/beis2/224/_layouts/15/DocIdRedir.aspx?ID=CQ7C7EK6CYH2-379359607-51640</Url>
      <Description>CQ7C7EK6CYH2-379359607-51640</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2F5801-0695-43FD-88E1-890CD14FB520}">
  <ds:schemaRefs>
    <ds:schemaRef ds:uri="http://schemas.microsoft.com/sharepoint/events"/>
  </ds:schemaRefs>
</ds:datastoreItem>
</file>

<file path=customXml/itemProps2.xml><?xml version="1.0" encoding="utf-8"?>
<ds:datastoreItem xmlns:ds="http://schemas.openxmlformats.org/officeDocument/2006/customXml" ds:itemID="{B9011D6D-7E9B-4011-B6BE-0A3CD20EC2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306899-96aa-46e9-8b25-112cc89a50d9"/>
    <ds:schemaRef ds:uri="b413c3fd-5a3b-4239-b985-69032e371c04"/>
    <ds:schemaRef ds:uri="c963a4c1-1bb4-49f2-a011-9c776a7eed2a"/>
    <ds:schemaRef ds:uri="a8f60570-4bd3-4f2b-950b-a996de8ab151"/>
    <ds:schemaRef ds:uri="b67a7830-db79-4a49-bf27-2aff92a2201a"/>
    <ds:schemaRef ds:uri="a172083e-e40c-4314-b43a-827352a1ed2c"/>
    <ds:schemaRef ds:uri="c0e5669f-1bcb-499c-94e0-3ccb733d3d13"/>
    <ds:schemaRef ds:uri="f97ee40d-0dc3-4599-855d-9121172e719f"/>
    <ds:schemaRef ds:uri="012c7636-236e-42cf-b41f-ea81ebff1f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B358D90-55C4-41E8-8942-B17514DDBB63}">
  <ds:schemaRefs>
    <ds:schemaRef ds:uri="a8f60570-4bd3-4f2b-950b-a996de8ab151"/>
    <ds:schemaRef ds:uri="http://schemas.microsoft.com/office/2006/documentManagement/types"/>
    <ds:schemaRef ds:uri="http://www.w3.org/XML/1998/namespace"/>
    <ds:schemaRef ds:uri="f5306899-96aa-46e9-8b25-112cc89a50d9"/>
    <ds:schemaRef ds:uri="c0e5669f-1bcb-499c-94e0-3ccb733d3d13"/>
    <ds:schemaRef ds:uri="012c7636-236e-42cf-b41f-ea81ebff1fb2"/>
    <ds:schemaRef ds:uri="a172083e-e40c-4314-b43a-827352a1ed2c"/>
    <ds:schemaRef ds:uri="http://schemas.microsoft.com/office/infopath/2007/PartnerControls"/>
    <ds:schemaRef ds:uri="b67a7830-db79-4a49-bf27-2aff92a2201a"/>
    <ds:schemaRef ds:uri="c963a4c1-1bb4-49f2-a011-9c776a7eed2a"/>
    <ds:schemaRef ds:uri="http://purl.org/dc/elements/1.1/"/>
    <ds:schemaRef ds:uri="http://schemas.openxmlformats.org/package/2006/metadata/core-properties"/>
    <ds:schemaRef ds:uri="http://purl.org/dc/dcmitype/"/>
    <ds:schemaRef ds:uri="http://schemas.microsoft.com/office/2006/metadata/properties"/>
    <ds:schemaRef ds:uri="b413c3fd-5a3b-4239-b985-69032e371c04"/>
    <ds:schemaRef ds:uri="http://purl.org/dc/terms/"/>
    <ds:schemaRef ds:uri="f97ee40d-0dc3-4599-855d-9121172e719f"/>
  </ds:schemaRefs>
</ds:datastoreItem>
</file>

<file path=customXml/itemProps4.xml><?xml version="1.0" encoding="utf-8"?>
<ds:datastoreItem xmlns:ds="http://schemas.openxmlformats.org/officeDocument/2006/customXml" ds:itemID="{D902937F-4884-468F-A05F-E2B1EF4A45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Cover</vt:lpstr>
      <vt:lpstr>Summary</vt:lpstr>
      <vt:lpstr>Graph</vt:lpstr>
      <vt:lpstr>Graph!Print_Area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2022-04-11T15:38:18Z</dcterms:created>
  <dcterms:modified xsi:type="dcterms:W3CDTF">2022-07-26T07:58:10Z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a62f585-b40f-4ab9-bafe-39150f03d124_Enabled">
    <vt:lpwstr>true</vt:lpwstr>
  </property>
  <property fmtid="{D5CDD505-2E9C-101B-9397-08002B2CF9AE}" pid="3" name="MSIP_Label_ba62f585-b40f-4ab9-bafe-39150f03d124_SetDate">
    <vt:lpwstr>2022-04-11T15:38:22Z</vt:lpwstr>
  </property>
  <property fmtid="{D5CDD505-2E9C-101B-9397-08002B2CF9AE}" pid="4" name="MSIP_Label_ba62f585-b40f-4ab9-bafe-39150f03d124_Method">
    <vt:lpwstr>Standard</vt:lpwstr>
  </property>
  <property fmtid="{D5CDD505-2E9C-101B-9397-08002B2CF9AE}" pid="5" name="MSIP_Label_ba62f585-b40f-4ab9-bafe-39150f03d124_Name">
    <vt:lpwstr>OFFICIAL</vt:lpwstr>
  </property>
  <property fmtid="{D5CDD505-2E9C-101B-9397-08002B2CF9AE}" pid="6" name="MSIP_Label_ba62f585-b40f-4ab9-bafe-39150f03d124_SiteId">
    <vt:lpwstr>cbac7005-02c1-43eb-b497-e6492d1b2dd8</vt:lpwstr>
  </property>
  <property fmtid="{D5CDD505-2E9C-101B-9397-08002B2CF9AE}" pid="7" name="MSIP_Label_ba62f585-b40f-4ab9-bafe-39150f03d124_ActionId">
    <vt:lpwstr>834cdcd3-1af0-48b1-bea9-2eaca70c844d</vt:lpwstr>
  </property>
  <property fmtid="{D5CDD505-2E9C-101B-9397-08002B2CF9AE}" pid="8" name="MSIP_Label_ba62f585-b40f-4ab9-bafe-39150f03d124_ContentBits">
    <vt:lpwstr>0</vt:lpwstr>
  </property>
  <property fmtid="{D5CDD505-2E9C-101B-9397-08002B2CF9AE}" pid="9" name="ContentTypeId">
    <vt:lpwstr>0x0101006C124F8BC4A6A440A0A87443FC9BD6EE</vt:lpwstr>
  </property>
  <property fmtid="{D5CDD505-2E9C-101B-9397-08002B2CF9AE}" pid="10" name="_dlc_DocIdItemGuid">
    <vt:lpwstr>adfd6c0e-22e7-4d6e-a87a-2be76a00bb8d</vt:lpwstr>
  </property>
  <property fmtid="{D5CDD505-2E9C-101B-9397-08002B2CF9AE}" pid="11" name="Business Unit">
    <vt:lpwstr>264;#Heat Strategy and Heat Networks|1ada5423-5267-48bb-b003-7e8164f8f428</vt:lpwstr>
  </property>
  <property fmtid="{D5CDD505-2E9C-101B-9397-08002B2CF9AE}" pid="12" name="MediaServiceImageTags">
    <vt:lpwstr/>
  </property>
</Properties>
</file>