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filterPrivacy="1" defaultThemeVersion="166925"/>
  <xr:revisionPtr revIDLastSave="35" documentId="8_{32EC20E2-6526-42B3-9B41-06A976425E3B}" xr6:coauthVersionLast="47" xr6:coauthVersionMax="47" xr10:uidLastSave="{29D1524F-483E-4B71-98A5-149ED4449494}"/>
  <bookViews>
    <workbookView xWindow="28680" yWindow="-120" windowWidth="29040" windowHeight="15840" activeTab="1" xr2:uid="{D87C386A-E9EF-48D6-9B31-221E69411130}"/>
  </bookViews>
  <sheets>
    <sheet name="Cover" sheetId="3" r:id="rId1"/>
    <sheet name="Summary" sheetId="5" r:id="rId2"/>
    <sheet name="Graph" sheetId="4" r:id="rId3"/>
  </sheets>
  <definedNames>
    <definedName name="_xlnm.Print_Area" localSheetId="2">Graph!$A$1:$M$20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8" i="5" l="1"/>
  <c r="D15" i="4"/>
  <c r="D14" i="4"/>
  <c r="D13" i="4"/>
  <c r="D8" i="4"/>
  <c r="D7" i="4"/>
  <c r="D6" i="4"/>
  <c r="D17" i="4" l="1"/>
  <c r="D10" i="4"/>
  <c r="D19" i="4" l="1"/>
</calcChain>
</file>

<file path=xl/sharedStrings.xml><?xml version="1.0" encoding="utf-8"?>
<sst xmlns="http://schemas.openxmlformats.org/spreadsheetml/2006/main" count="667" uniqueCount="296">
  <si>
    <t>Opportunity Name</t>
  </si>
  <si>
    <t>Stage</t>
  </si>
  <si>
    <t>Last Update</t>
  </si>
  <si>
    <t>UNDER CONSTRUCTION</t>
  </si>
  <si>
    <t>Bridgend Town Heat Network</t>
  </si>
  <si>
    <t>Bridgend County Borough Council</t>
  </si>
  <si>
    <t>Commercialisation&amp;Construction</t>
  </si>
  <si>
    <t>Old Market Network</t>
  </si>
  <si>
    <t>Bristol City Council</t>
  </si>
  <si>
    <t>Redcliffe Heat Network</t>
  </si>
  <si>
    <t>Swaffham Prior Community Heat Network</t>
  </si>
  <si>
    <t>Cambridgeshire County Council</t>
  </si>
  <si>
    <t>Cardiff</t>
  </si>
  <si>
    <t>County Council of the City and County of Cardiff</t>
  </si>
  <si>
    <t>Construction</t>
  </si>
  <si>
    <t>Gateshead District Energy Scheme - East Extension</t>
  </si>
  <si>
    <t>Gateshead Council</t>
  </si>
  <si>
    <t>Leeds PIPES - City Centre (Phase 2)</t>
  </si>
  <si>
    <t>Leeds City Council</t>
  </si>
  <si>
    <t>Barking Town Centre District Energy Scheme</t>
  </si>
  <si>
    <t>London Borough of Barking and Dagenham</t>
  </si>
  <si>
    <t>Meridian Water Heat Network</t>
  </si>
  <si>
    <t>London Borough of Enfield</t>
  </si>
  <si>
    <t>MEPL</t>
  </si>
  <si>
    <t>Newcastle University Merz Court Energy Centre</t>
  </si>
  <si>
    <t>Newcastle University</t>
  </si>
  <si>
    <t>Liverpool Waters District Heat Network - Phase 1B Road Crossings</t>
  </si>
  <si>
    <t>Peel NRE Developments Ltd</t>
  </si>
  <si>
    <t>Deep Geothermal_COM_CST</t>
  </si>
  <si>
    <t>Stoke-on-Trent City Council (SoTCC)</t>
  </si>
  <si>
    <t>Under Construction</t>
  </si>
  <si>
    <t>Not Stated</t>
  </si>
  <si>
    <t>SELCHP Phase 2</t>
  </si>
  <si>
    <t>Veolia ES (UK) Limited</t>
  </si>
  <si>
    <t>London Borough of Islington</t>
  </si>
  <si>
    <t>HNIP</t>
  </si>
  <si>
    <t>Bolton Town Centre Heat network</t>
  </si>
  <si>
    <t>South Seaham Garden Village Heat Network</t>
  </si>
  <si>
    <t>Durham County Council</t>
  </si>
  <si>
    <t>Cranbrook Expansion</t>
  </si>
  <si>
    <t>East Devon District Council</t>
  </si>
  <si>
    <t>Gateshead Low Rise council estates</t>
  </si>
  <si>
    <t>Central Cluster extension and heat pump</t>
  </si>
  <si>
    <t>Riverside Heat Network</t>
  </si>
  <si>
    <t>Riverside Resource Recovery Limited / Vattenfall Heat UK Limited or an entitiy over which those party(ies) have control</t>
  </si>
  <si>
    <t>North and west strategic extensions to Meridian Water Heat Network</t>
  </si>
  <si>
    <t>London Borough of Enfield (C/O Energetik)</t>
  </si>
  <si>
    <t>Tottenham Hale and Broadwater Farm District Heating Network</t>
  </si>
  <si>
    <t>London Borough of Haringey</t>
  </si>
  <si>
    <t>Wood Green District Heating Network</t>
  </si>
  <si>
    <t>Royal Borough of Kensington and Chelsea</t>
  </si>
  <si>
    <t>Solihull Town Centre</t>
  </si>
  <si>
    <t>Solihull Metropolitan County Council</t>
  </si>
  <si>
    <t>Woking Heat Network</t>
  </si>
  <si>
    <t>Worthing Civic Centre</t>
  </si>
  <si>
    <t>HNDU ACTIVE</t>
  </si>
  <si>
    <t>Crewe Town Centre_DPD</t>
  </si>
  <si>
    <t>Cheshire East Council</t>
  </si>
  <si>
    <t>Commercialisation / DPD</t>
  </si>
  <si>
    <t>Yes</t>
  </si>
  <si>
    <t>Alderley Park_DPD</t>
  </si>
  <si>
    <t>Crawley Borough Council</t>
  </si>
  <si>
    <t>No</t>
  </si>
  <si>
    <t>Maidstone Heat Energy Networks</t>
  </si>
  <si>
    <t>Kent County Council</t>
  </si>
  <si>
    <t>Huddersfield Heat Network</t>
  </si>
  <si>
    <t>Kirklees Council</t>
  </si>
  <si>
    <t>North Tottenham_DPD</t>
  </si>
  <si>
    <t>Smethwick_DPD</t>
  </si>
  <si>
    <t>Sandwell Metropolitan Borough Council</t>
  </si>
  <si>
    <t>Middlesbrough_DPD</t>
  </si>
  <si>
    <t>Tees Valley Combined Authority</t>
  </si>
  <si>
    <t>Ebbw Vale (Rassau)_FES</t>
  </si>
  <si>
    <t>Blaenau Gwent County Borough Council</t>
  </si>
  <si>
    <t>Feasibility</t>
  </si>
  <si>
    <t>The Works_FES</t>
  </si>
  <si>
    <t>City Centre Phase 2_FES</t>
  </si>
  <si>
    <t>Halifax Town Centre_FES</t>
  </si>
  <si>
    <t>Calderdale Metropolitan Borough Council</t>
  </si>
  <si>
    <t>North Cheshire Garden Village_FES</t>
  </si>
  <si>
    <t>Whitehaven Minewater Heat Kells Lane_FES</t>
  </si>
  <si>
    <t>Copeland Borough Council</t>
  </si>
  <si>
    <t>Whitehaven Westlakes Science Park_FES</t>
  </si>
  <si>
    <t>Durham University_FES</t>
  </si>
  <si>
    <t>Durham Town Centre_FES</t>
  </si>
  <si>
    <t>East Runcorn Daresbury Energy Network_FES</t>
  </si>
  <si>
    <t>Halton Borough Council</t>
  </si>
  <si>
    <t>Southall DE_FES</t>
  </si>
  <si>
    <t>London Borough of Ealing</t>
  </si>
  <si>
    <t>Wood Green_FES</t>
  </si>
  <si>
    <t>North Lewisham Heat Network_FES</t>
  </si>
  <si>
    <t>London Borough of Lewisham</t>
  </si>
  <si>
    <t>Boiler - EfW</t>
  </si>
  <si>
    <t>GIFHE(peak)_FES</t>
  </si>
  <si>
    <t>North East Lincolnshire Council</t>
  </si>
  <si>
    <t>Oldham_MWSHP Town Centre_Scenariro 1A_FES</t>
  </si>
  <si>
    <t>Oldham Metropolitan Borough Council</t>
  </si>
  <si>
    <t>Andrew Hunt</t>
  </si>
  <si>
    <t>andrew.hunt@oldham.gov.uk</t>
  </si>
  <si>
    <t>Oldham_Ambient Loop_MWSHP_ASHP_Scenario 5A_FES</t>
  </si>
  <si>
    <t>Plymouth Southern City Centre District Energy Scheme</t>
  </si>
  <si>
    <t>Plymouth City Council</t>
  </si>
  <si>
    <t>West Bromwich_FES</t>
  </si>
  <si>
    <t>Solihull Town Centre_FES</t>
  </si>
  <si>
    <t>Solihull Metropolitan Borough Council</t>
  </si>
  <si>
    <t>Veolia Energy from Waste_FES</t>
  </si>
  <si>
    <t>Staffordshire Moorlands District Council</t>
  </si>
  <si>
    <t>North Star and Town Centre_FES</t>
  </si>
  <si>
    <t>Swindon Borough Council</t>
  </si>
  <si>
    <t>Trafford Park Heat Network_FES</t>
  </si>
  <si>
    <t>Trafford Metropolitan Borough Council</t>
  </si>
  <si>
    <t>Wigan Town Centre_FES</t>
  </si>
  <si>
    <t>Wigan Metropolitan Borough Council</t>
  </si>
  <si>
    <t>Aberystwyth_MAP</t>
  </si>
  <si>
    <t>Ceredigion County Council</t>
  </si>
  <si>
    <t>Heat mapping and masterplanning</t>
  </si>
  <si>
    <t>Tregaron_MAP</t>
  </si>
  <si>
    <t>Manor Royal _ Industrial and business area_MAP</t>
  </si>
  <si>
    <t>Manor Royal_Fleming Way and Manor Royal Road_MAP</t>
  </si>
  <si>
    <t>Corby Town Centre_MAP</t>
  </si>
  <si>
    <t>North Northamptonshire Council</t>
  </si>
  <si>
    <t>SERC EfW heat supply_MAP</t>
  </si>
  <si>
    <t>South Gloucestershire Council</t>
  </si>
  <si>
    <t>HNDU INACTIVE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</si>
  <si>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</si>
  <si>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</si>
  <si>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</si>
  <si>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</si>
  <si>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</si>
  <si>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</si>
  <si>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</si>
  <si>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</si>
  <si>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</si>
  <si>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</si>
  <si>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</si>
  <si>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</si>
  <si>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Rookery South - Scenario 2_FES</t>
  </si>
  <si>
    <t>Rookery South - Scenario 1_FES</t>
  </si>
  <si>
    <t>Rookery South - Scenario 3_FES</t>
  </si>
  <si>
    <t>IcknieldSohoLoop&amp;SmethwickGas CHP/WSHP_MAP</t>
  </si>
  <si>
    <t>Birmingham City Council</t>
  </si>
  <si>
    <t>Langley &amp; Peddimore_FES</t>
  </si>
  <si>
    <t>Daisyfield_MAP</t>
  </si>
  <si>
    <t>Blackburn with Darwen Borough Council</t>
  </si>
  <si>
    <t>Shadsworth Industrial Estate_MAP</t>
  </si>
  <si>
    <t>Blackburn Town Centre_MAP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</si>
  <si>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</si>
  <si>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</si>
  <si>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</si>
  <si>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</si>
  <si>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</si>
  <si>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</si>
  <si>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</si>
  <si>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</si>
  <si>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</si>
  <si>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Chesterfield_MAP</t>
  </si>
  <si>
    <t>Derbyshire county</t>
  </si>
  <si>
    <t>Matlock_MAP</t>
  </si>
  <si>
    <t>Clay Cross_MAP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</si>
  <si>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</si>
  <si>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</si>
  <si>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</si>
  <si>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</si>
  <si>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</si>
  <si>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</si>
  <si>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</si>
  <si>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Waterside_FES</t>
  </si>
  <si>
    <t>Leicester City Council</t>
  </si>
  <si>
    <t>Cultural Quarter_FES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</si>
  <si>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</si>
  <si>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</si>
  <si>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</si>
  <si>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</si>
  <si>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</si>
  <si>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</si>
  <si>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</si>
  <si>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</si>
  <si>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</si>
  <si>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</si>
  <si>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</si>
  <si>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Oxford Headington_FES</t>
  </si>
  <si>
    <t>Oxford City Council</t>
  </si>
  <si>
    <t>Oxford City Centre_FES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</si>
  <si>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</si>
  <si>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</si>
  <si>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</si>
  <si>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</si>
  <si>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</si>
  <si>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</si>
  <si>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Central Redcar_FES</t>
  </si>
  <si>
    <t>South Bank_FES</t>
  </si>
  <si>
    <t>Castleford C6 Development_MAP</t>
  </si>
  <si>
    <t>Wakefield Metropolitan District Council</t>
  </si>
  <si>
    <t>£m</t>
  </si>
  <si>
    <t>HNIP + HNDU under construction</t>
  </si>
  <si>
    <t>HNIP forecast capex where commercialisation &amp; construction funding applied for</t>
  </si>
  <si>
    <t>GHNF forecast capex</t>
  </si>
  <si>
    <t>HNDU Commercialisation (in progress) / DPD (complete)</t>
  </si>
  <si>
    <t>HNDU Feasibility (complete)</t>
  </si>
  <si>
    <t>HNDU Heat mapping and masterplanning (complete)</t>
  </si>
  <si>
    <t>Total Capex</t>
  </si>
  <si>
    <t>NOT ACTIVELY PURSUED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</si>
  <si>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</si>
  <si>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</si>
  <si>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</si>
  <si>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</si>
  <si>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</si>
  <si>
    <t>Portsmouth Naval Base Low Carbon Heat Network</t>
  </si>
  <si>
    <t>Ministry of Defence</t>
  </si>
  <si>
    <t>SELCHP Southwark : LBS2.0 DHN Expansion Scheme</t>
  </si>
  <si>
    <t>Veolia ES Southwark Limited</t>
  </si>
  <si>
    <t>The Galleries Re-development Project</t>
  </si>
  <si>
    <t>Worthing Borough Council</t>
  </si>
  <si>
    <t>Town Centre Heat Network_COM_CST</t>
  </si>
  <si>
    <t>Bolton Metropolitan Borough Council</t>
  </si>
  <si>
    <t>2019/20 HNDU_ Notting Dale Heat Network DPD</t>
  </si>
  <si>
    <t>Mark Taylor</t>
  </si>
  <si>
    <t>mark_taylor@sandwell.gov.uk</t>
  </si>
  <si>
    <t>RBGreenwichWoolwichTC_FES</t>
  </si>
  <si>
    <t>RBGreenwichAbbeywoodE_FES</t>
  </si>
  <si>
    <t>RBGreenwichThamesmeadN_FES</t>
  </si>
  <si>
    <t>RBGreenwichWestGrPen_FES</t>
  </si>
  <si>
    <t>RBGreenwichDecentralised Energy_FES</t>
  </si>
  <si>
    <t>Steve Baggs</t>
  </si>
  <si>
    <t>steven.baggs@kent.gov.uk</t>
  </si>
  <si>
    <t>CHP - gas</t>
  </si>
  <si>
    <t>Heat pump: marine source</t>
  </si>
  <si>
    <t>Heat pump: ground source</t>
  </si>
  <si>
    <t>Industrial heat - EFW</t>
  </si>
  <si>
    <t>Heat pump: mine water</t>
  </si>
  <si>
    <t>East Riding of Yorkshire Council</t>
  </si>
  <si>
    <t>Boiler - gas</t>
  </si>
  <si>
    <t>Heat pump: water source - centralised</t>
  </si>
  <si>
    <t>Heat pump: air source</t>
  </si>
  <si>
    <t>Boiler - biomethane</t>
  </si>
  <si>
    <t>Industrial heat - other</t>
  </si>
  <si>
    <t>CHP - biomass</t>
  </si>
  <si>
    <t>GHNF</t>
  </si>
  <si>
    <t>GreenSCIES - New River Scheme</t>
  </si>
  <si>
    <t>Wirral Waters</t>
  </si>
  <si>
    <t>Heat pump: sewer source</t>
  </si>
  <si>
    <t>Sunderland City Council</t>
  </si>
  <si>
    <t>Sunderland Heat Network</t>
  </si>
  <si>
    <t>University of Reading</t>
  </si>
  <si>
    <t>Energy Centre Phase 1 Decarbonisation</t>
  </si>
  <si>
    <t>Boiler - biomass</t>
  </si>
  <si>
    <t>Carolina  Borgstrom</t>
  </si>
  <si>
    <t>Carolina.Borgstrom@nelincs.gov.uk</t>
  </si>
  <si>
    <t>jonathan.selman@plymouth.gov.uk</t>
  </si>
  <si>
    <t>Waste heat recovered (no heat pump)</t>
  </si>
  <si>
    <t>Deep geothermal</t>
  </si>
  <si>
    <t>CHP - other LZC</t>
  </si>
  <si>
    <t>West Sussex</t>
  </si>
  <si>
    <t>Manor Royal R8 Funding</t>
  </si>
  <si>
    <t>FID</t>
  </si>
  <si>
    <t>&gt;10%</t>
  </si>
  <si>
    <t>Applicant Organisation</t>
  </si>
  <si>
    <t>Construction start</t>
  </si>
  <si>
    <t>Heat on</t>
  </si>
  <si>
    <t>All connected</t>
  </si>
  <si>
    <t>Primary applicant contact</t>
  </si>
  <si>
    <t>LZC Primary heat technology</t>
  </si>
  <si>
    <t>Gen capex (£m)</t>
  </si>
  <si>
    <t>Retail capex (£m)</t>
  </si>
  <si>
    <t>Dist capex (£m)</t>
  </si>
  <si>
    <t>Other capex (£m)</t>
  </si>
  <si>
    <t>Total capex (£m)</t>
  </si>
  <si>
    <t>Silvertown Quays</t>
  </si>
  <si>
    <t>E.ON Energy Infrastrucutre Services Ltd</t>
  </si>
  <si>
    <t>Anthony Poole</t>
  </si>
  <si>
    <t>Anthony.poole@eonenergy.com</t>
  </si>
  <si>
    <t>Heat pump: water source - decentralised (ambient loop)</t>
  </si>
  <si>
    <t>This is Gravity</t>
  </si>
  <si>
    <t>Eon</t>
  </si>
  <si>
    <t xml:space="preserve">Manchester OPEN </t>
  </si>
  <si>
    <t>Notting Dale Heat Network</t>
  </si>
  <si>
    <t>ThamesWey Energy Limited</t>
  </si>
  <si>
    <t>Rookery South Heat network</t>
  </si>
  <si>
    <t>Vital Energi Utilities Ltd</t>
  </si>
  <si>
    <t>Simon  Leonard</t>
  </si>
  <si>
    <t>simon.leonard@vitalenergi.co.uk</t>
  </si>
  <si>
    <t>Goole District Energy Network_DPD</t>
  </si>
  <si>
    <t>Chatham Maritime_FES</t>
  </si>
  <si>
    <t>Medway Council</t>
  </si>
  <si>
    <t>Rob Dennis</t>
  </si>
  <si>
    <t>rob.dennis@medway.gov.uk</t>
  </si>
  <si>
    <t>Jon  Selman</t>
  </si>
  <si>
    <t>James Caspell</t>
  </si>
  <si>
    <t>James.Caspell@rbkc.gov.uk</t>
  </si>
  <si>
    <t>Castle Lane East Network_FES</t>
  </si>
  <si>
    <t>BCP Council</t>
  </si>
  <si>
    <t xml:space="preserve">Bedford Council </t>
  </si>
  <si>
    <t>Average annual demand (GWh/Y)</t>
  </si>
  <si>
    <t>PIRR after grant</t>
  </si>
  <si>
    <t>HEAT NETWORKS PIPELINE: 2022 Q2</t>
  </si>
  <si>
    <t>Pursuing third party finance?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</si>
</sst>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0.0"/>
    <numFmt numFmtId="165" formatCode="&quot;£&quot;#,##0.00_);\(&quot;£&quot;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0000"/>
        <bgColor rgb="FF000000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0" xfId="0" applyFont="1" applyFill="1"/>
    <xf numFmtId="0" fontId="2" fillId="3" borderId="0" xfId="0" applyFont="1" applyFill="1"/>
    <xf numFmtId="10" fontId="0" fillId="0" borderId="0" xfId="1" applyNumberFormat="1" applyFont="1"/>
    <xf numFmtId="10" fontId="2" fillId="3" borderId="0" xfId="1" applyNumberFormat="1" applyFont="1" applyFill="1"/>
    <xf numFmtId="0" fontId="2" fillId="2" borderId="0" xfId="0" applyFont="1" applyFill="1" applyAlignment="1">
      <alignment wrapText="1"/>
    </xf>
    <xf numFmtId="10" fontId="2" fillId="2" borderId="0" xfId="1" applyNumberFormat="1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2" fontId="0" fillId="0" borderId="0" xfId="0" applyNumberFormat="1"/>
    <xf numFmtId="2" fontId="0" fillId="4" borderId="1" xfId="0" applyNumberFormat="1" applyFill="1" applyBorder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4" fontId="0" fillId="0" borderId="0" xfId="0" applyNumberFormat="1"/>
    <xf numFmtId="164" fontId="0" fillId="0" borderId="0" xfId="0" applyNumberFormat="1"/>
    <xf numFmtId="164" fontId="2" fillId="3" borderId="0" xfId="0" applyNumberFormat="1" applyFont="1" applyFill="1"/>
    <xf numFmtId="0" fontId="5" fillId="0" borderId="0" xfId="0" applyFont="1"/>
    <xf numFmtId="165" fontId="0" fillId="0" borderId="0" xfId="0" applyNumberFormat="1"/>
    <xf numFmtId="0" fontId="6" fillId="0" borderId="0" xfId="0" applyFont="1"/>
    <xf numFmtId="0" fontId="7" fillId="0" borderId="0" xfId="0" applyFont="1"/>
    <xf numFmtId="10" fontId="0" fillId="0" borderId="0" xfId="1" applyNumberFormat="1" applyFont="1" applyAlignment="1">
      <alignment horizontal="right"/>
    </xf>
    <xf numFmtId="8" fontId="7" fillId="0" borderId="0" xfId="0" applyNumberFormat="1" applyFont="1"/>
    <xf numFmtId="0" fontId="8" fillId="5" borderId="0" xfId="0" applyFont="1" applyFill="1" applyAlignment="1">
      <alignment wrapText="1"/>
    </xf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2022 Q2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34-4313-81E7-B862300672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34-4313-81E7-B862300672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34-4313-81E7-B862300672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34-4313-81E7-B862300672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34-4313-81E7-B862300672A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0D-49DF-895F-FE572B4994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GHNF forecast capex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315.18208299999998</c:v>
                </c:pt>
                <c:pt idx="1">
                  <c:v>443.69</c:v>
                </c:pt>
                <c:pt idx="2">
                  <c:v>584.03151932446997</c:v>
                </c:pt>
                <c:pt idx="3">
                  <c:v>129.05000000000001</c:v>
                </c:pt>
                <c:pt idx="4">
                  <c:v>548.63000000000011</c:v>
                </c:pt>
                <c:pt idx="5">
                  <c:v>39.959999999999994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734-4313-81E7-B862300672A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FBAEEA5-03B9-4C7C-BA48-80AECCB7A309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EA69DFD6-B12B-44EC-957D-2C888F4E0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65AEB5-246A-4DFD-9C15-C1A82B541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29826-85F7-40AA-A42E-A74D8359EE20}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0C07F-5AD1-4A4C-8FFA-1A4F1B94E905}">
  <dimension ref="A1:S190"/>
  <sheetViews>
    <sheetView tabSelected="1" workbookViewId="0">
      <pane ySplit="1" topLeftCell="A69" activePane="bottomLeft" state="frozen"/>
      <selection pane="bottomLeft" activeCell="Q51" sqref="Q51:Q91"/>
    </sheetView>
  </sheetViews>
  <sheetFormatPr defaultRowHeight="15" x14ac:dyDescent="0.25"/>
  <cols>
    <col min="1" max="1" width="39.85546875" customWidth="1"/>
    <col min="2" max="2" width="60.85546875" bestFit="1" customWidth="1"/>
    <col min="3" max="7" width="10.42578125" customWidth="1"/>
    <col min="8" max="8" width="10.42578125" style="3" customWidth="1"/>
    <col min="9" max="18" width="10.42578125" customWidth="1"/>
  </cols>
  <sheetData>
    <row r="1" spans="1:19" s="7" customFormat="1" ht="75" x14ac:dyDescent="0.25">
      <c r="A1" s="5" t="s">
        <v>0</v>
      </c>
      <c r="B1" s="5" t="s">
        <v>256</v>
      </c>
      <c r="C1" s="5" t="s">
        <v>262</v>
      </c>
      <c r="D1" s="5" t="s">
        <v>263</v>
      </c>
      <c r="E1" s="5" t="s">
        <v>264</v>
      </c>
      <c r="F1" s="5" t="s">
        <v>265</v>
      </c>
      <c r="G1" s="5" t="s">
        <v>266</v>
      </c>
      <c r="H1" s="6" t="s">
        <v>292</v>
      </c>
      <c r="I1" s="5" t="s">
        <v>293</v>
      </c>
      <c r="J1" s="5" t="s">
        <v>254</v>
      </c>
      <c r="K1" s="5" t="s">
        <v>257</v>
      </c>
      <c r="L1" s="5" t="s">
        <v>258</v>
      </c>
      <c r="M1" s="5" t="s">
        <v>259</v>
      </c>
      <c r="N1" s="5" t="s">
        <v>1</v>
      </c>
      <c r="O1" s="5" t="s">
        <v>260</v>
      </c>
      <c r="P1" s="5" t="s">
        <v>260</v>
      </c>
      <c r="Q1" s="5" t="s">
        <v>261</v>
      </c>
      <c r="R1" s="24" t="s">
        <v>295</v>
      </c>
      <c r="S1" s="5" t="s">
        <v>2</v>
      </c>
    </row>
    <row r="3" spans="1:19" x14ac:dyDescent="0.25">
      <c r="A3" s="2" t="s">
        <v>3</v>
      </c>
      <c r="B3" s="2"/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5" spans="1:19" x14ac:dyDescent="0.25">
      <c r="A5" s="21" t="s">
        <v>4</v>
      </c>
      <c r="B5" t="s">
        <v>5</v>
      </c>
      <c r="G5" s="19">
        <v>4.2</v>
      </c>
      <c r="H5">
        <v>2.9893999999999998</v>
      </c>
      <c r="I5" s="3">
        <v>5.1499999999999997E-2</v>
      </c>
      <c r="J5">
        <v>2020</v>
      </c>
      <c r="K5">
        <v>2020</v>
      </c>
      <c r="L5">
        <v>2020</v>
      </c>
      <c r="M5">
        <v>0</v>
      </c>
      <c r="N5" t="s">
        <v>6</v>
      </c>
      <c r="Q5" t="s">
        <v>225</v>
      </c>
      <c r="S5">
        <v>2019</v>
      </c>
    </row>
    <row r="6" spans="1:19" x14ac:dyDescent="0.25">
      <c r="A6" s="20" t="s">
        <v>9</v>
      </c>
      <c r="B6" t="s">
        <v>8</v>
      </c>
      <c r="G6" s="19">
        <v>8.06</v>
      </c>
      <c r="H6">
        <v>13.888</v>
      </c>
      <c r="I6" s="22" t="s">
        <v>255</v>
      </c>
      <c r="J6">
        <v>2020</v>
      </c>
      <c r="K6">
        <v>2020</v>
      </c>
      <c r="L6">
        <v>2020</v>
      </c>
      <c r="M6">
        <v>0</v>
      </c>
      <c r="N6" t="s">
        <v>6</v>
      </c>
      <c r="Q6" t="s">
        <v>225</v>
      </c>
      <c r="S6">
        <v>2019</v>
      </c>
    </row>
    <row r="7" spans="1:19" x14ac:dyDescent="0.25">
      <c r="A7" s="21" t="s">
        <v>7</v>
      </c>
      <c r="B7" t="s">
        <v>8</v>
      </c>
      <c r="G7" s="19">
        <v>18.149999999999999</v>
      </c>
      <c r="H7">
        <v>14.36</v>
      </c>
      <c r="I7" s="3">
        <v>5.8999999999999997E-2</v>
      </c>
      <c r="J7">
        <v>2020</v>
      </c>
      <c r="K7">
        <v>2020</v>
      </c>
      <c r="L7">
        <v>2020</v>
      </c>
      <c r="M7">
        <v>0</v>
      </c>
      <c r="N7" t="s">
        <v>6</v>
      </c>
      <c r="Q7" t="s">
        <v>226</v>
      </c>
      <c r="S7">
        <v>2019</v>
      </c>
    </row>
    <row r="8" spans="1:19" x14ac:dyDescent="0.25">
      <c r="A8" s="21" t="s">
        <v>10</v>
      </c>
      <c r="B8" t="s">
        <v>11</v>
      </c>
      <c r="G8" s="19">
        <v>12.17</v>
      </c>
      <c r="H8">
        <v>4.6119000000000003</v>
      </c>
      <c r="I8" s="3">
        <v>5.6899999999999999E-2</v>
      </c>
      <c r="J8">
        <v>2020</v>
      </c>
      <c r="K8">
        <v>2021</v>
      </c>
      <c r="L8">
        <v>2022</v>
      </c>
      <c r="M8">
        <v>0</v>
      </c>
      <c r="N8" t="s">
        <v>6</v>
      </c>
      <c r="Q8" t="s">
        <v>227</v>
      </c>
      <c r="S8">
        <v>2019</v>
      </c>
    </row>
    <row r="9" spans="1:19" x14ac:dyDescent="0.25">
      <c r="A9" s="21" t="s">
        <v>12</v>
      </c>
      <c r="B9" t="s">
        <v>13</v>
      </c>
      <c r="G9" s="19">
        <v>15.63</v>
      </c>
      <c r="H9">
        <v>34.5</v>
      </c>
      <c r="I9" s="3">
        <v>0.04</v>
      </c>
      <c r="J9">
        <v>2022</v>
      </c>
      <c r="K9">
        <v>2024</v>
      </c>
      <c r="L9">
        <v>2024</v>
      </c>
      <c r="M9">
        <v>0</v>
      </c>
      <c r="N9" t="s">
        <v>14</v>
      </c>
      <c r="Q9" t="s">
        <v>228</v>
      </c>
      <c r="S9">
        <v>2019</v>
      </c>
    </row>
    <row r="10" spans="1:19" x14ac:dyDescent="0.25">
      <c r="A10" t="s">
        <v>213</v>
      </c>
      <c r="B10" t="s">
        <v>61</v>
      </c>
      <c r="C10" s="19">
        <v>5.27</v>
      </c>
      <c r="D10" s="19">
        <v>0</v>
      </c>
      <c r="E10" s="19">
        <v>0</v>
      </c>
      <c r="F10" s="19">
        <v>0</v>
      </c>
      <c r="G10" s="19">
        <v>5.27</v>
      </c>
      <c r="H10" s="9"/>
      <c r="I10" s="3">
        <v>0.03</v>
      </c>
      <c r="J10">
        <v>2019</v>
      </c>
      <c r="K10">
        <v>2020</v>
      </c>
      <c r="L10">
        <v>2022</v>
      </c>
      <c r="M10">
        <v>2024</v>
      </c>
      <c r="N10" t="s">
        <v>30</v>
      </c>
      <c r="Q10" t="s">
        <v>225</v>
      </c>
      <c r="R10" t="s">
        <v>62</v>
      </c>
      <c r="S10">
        <v>2022</v>
      </c>
    </row>
    <row r="11" spans="1:19" x14ac:dyDescent="0.25">
      <c r="A11" s="21" t="s">
        <v>37</v>
      </c>
      <c r="B11" t="s">
        <v>38</v>
      </c>
      <c r="G11" s="19">
        <v>16.57</v>
      </c>
      <c r="H11">
        <v>7.2329999999999997</v>
      </c>
      <c r="I11" s="3">
        <v>5.7000000000000002E-2</v>
      </c>
      <c r="J11">
        <v>2020</v>
      </c>
      <c r="K11">
        <v>2022</v>
      </c>
      <c r="L11">
        <v>2023</v>
      </c>
      <c r="M11">
        <v>0</v>
      </c>
      <c r="N11" t="s">
        <v>6</v>
      </c>
      <c r="Q11" t="s">
        <v>229</v>
      </c>
      <c r="S11">
        <v>2020</v>
      </c>
    </row>
    <row r="12" spans="1:19" x14ac:dyDescent="0.25">
      <c r="A12" s="21" t="s">
        <v>15</v>
      </c>
      <c r="B12" t="s">
        <v>16</v>
      </c>
      <c r="G12" s="19">
        <v>15.6</v>
      </c>
      <c r="H12">
        <v>12.4</v>
      </c>
      <c r="I12" s="3">
        <v>1.5100000000000001E-2</v>
      </c>
      <c r="J12">
        <v>2020</v>
      </c>
      <c r="K12">
        <v>2021</v>
      </c>
      <c r="L12">
        <v>2022</v>
      </c>
      <c r="M12">
        <v>0</v>
      </c>
      <c r="N12" t="s">
        <v>14</v>
      </c>
      <c r="Q12" t="s">
        <v>229</v>
      </c>
      <c r="S12">
        <v>2019</v>
      </c>
    </row>
    <row r="13" spans="1:19" x14ac:dyDescent="0.25">
      <c r="A13" s="20" t="s">
        <v>17</v>
      </c>
      <c r="B13" t="s">
        <v>18</v>
      </c>
      <c r="G13" s="19">
        <v>5.3</v>
      </c>
      <c r="H13">
        <v>27.1</v>
      </c>
      <c r="I13" s="22" t="s">
        <v>255</v>
      </c>
      <c r="J13">
        <v>2019</v>
      </c>
      <c r="K13">
        <v>2019</v>
      </c>
      <c r="L13">
        <v>2021</v>
      </c>
      <c r="M13">
        <v>0</v>
      </c>
      <c r="N13" t="s">
        <v>14</v>
      </c>
      <c r="Q13" t="s">
        <v>228</v>
      </c>
      <c r="S13">
        <v>2019</v>
      </c>
    </row>
    <row r="14" spans="1:19" x14ac:dyDescent="0.25">
      <c r="A14" s="20" t="s">
        <v>19</v>
      </c>
      <c r="B14" t="s">
        <v>20</v>
      </c>
      <c r="G14" s="19"/>
      <c r="H14">
        <v>32.4</v>
      </c>
      <c r="I14" s="3">
        <v>5.8599999999999999E-2</v>
      </c>
      <c r="J14">
        <v>2020</v>
      </c>
      <c r="K14">
        <v>2020</v>
      </c>
      <c r="L14">
        <v>2020</v>
      </c>
      <c r="M14">
        <v>0</v>
      </c>
      <c r="N14" t="s">
        <v>14</v>
      </c>
      <c r="Q14" t="s">
        <v>225</v>
      </c>
      <c r="S14">
        <v>2019</v>
      </c>
    </row>
    <row r="15" spans="1:19" x14ac:dyDescent="0.25">
      <c r="A15" s="21" t="s">
        <v>21</v>
      </c>
      <c r="B15" t="s">
        <v>22</v>
      </c>
      <c r="C15" s="16"/>
      <c r="D15" s="16"/>
      <c r="E15" s="16"/>
      <c r="F15" s="16"/>
      <c r="G15" s="19">
        <v>34.4</v>
      </c>
      <c r="H15">
        <v>44</v>
      </c>
      <c r="I15" s="3">
        <v>9.0899999999999995E-2</v>
      </c>
      <c r="J15">
        <v>2020</v>
      </c>
      <c r="K15">
        <v>2020</v>
      </c>
      <c r="L15">
        <v>2022</v>
      </c>
      <c r="M15">
        <v>0</v>
      </c>
      <c r="N15" t="s">
        <v>14</v>
      </c>
      <c r="Q15" t="s">
        <v>228</v>
      </c>
      <c r="S15">
        <v>2020</v>
      </c>
    </row>
    <row r="16" spans="1:19" x14ac:dyDescent="0.25">
      <c r="A16" s="21" t="s">
        <v>45</v>
      </c>
      <c r="B16" t="s">
        <v>46</v>
      </c>
      <c r="G16" s="19">
        <v>48.65</v>
      </c>
      <c r="H16">
        <v>42.777500000000003</v>
      </c>
      <c r="I16" s="3">
        <v>8.14E-2</v>
      </c>
      <c r="J16">
        <v>0</v>
      </c>
      <c r="K16">
        <v>2023</v>
      </c>
      <c r="L16">
        <v>2024</v>
      </c>
      <c r="M16">
        <v>0</v>
      </c>
      <c r="N16" t="s">
        <v>14</v>
      </c>
      <c r="Q16" t="s">
        <v>228</v>
      </c>
      <c r="S16">
        <v>2020</v>
      </c>
    </row>
    <row r="17" spans="1:19" x14ac:dyDescent="0.25">
      <c r="A17" s="21" t="s">
        <v>274</v>
      </c>
      <c r="B17" t="s">
        <v>23</v>
      </c>
      <c r="G17" s="19">
        <v>0</v>
      </c>
      <c r="H17">
        <v>69.547799999999995</v>
      </c>
      <c r="I17" s="3">
        <v>0</v>
      </c>
      <c r="J17">
        <v>2022</v>
      </c>
      <c r="K17">
        <v>2020</v>
      </c>
      <c r="L17">
        <v>2021</v>
      </c>
      <c r="M17">
        <v>0</v>
      </c>
      <c r="N17" t="s">
        <v>6</v>
      </c>
      <c r="Q17" t="s">
        <v>225</v>
      </c>
      <c r="S17">
        <v>2020</v>
      </c>
    </row>
    <row r="18" spans="1:19" x14ac:dyDescent="0.25">
      <c r="A18" s="21" t="s">
        <v>24</v>
      </c>
      <c r="B18" t="s">
        <v>25</v>
      </c>
      <c r="G18" s="19">
        <v>6</v>
      </c>
      <c r="H18">
        <v>10.8597</v>
      </c>
      <c r="I18" s="3">
        <v>4.8000000000000001E-2</v>
      </c>
      <c r="J18">
        <v>2020</v>
      </c>
      <c r="K18">
        <v>2021</v>
      </c>
      <c r="L18">
        <v>2021</v>
      </c>
      <c r="M18">
        <v>0</v>
      </c>
      <c r="N18" t="s">
        <v>14</v>
      </c>
      <c r="Q18" t="s">
        <v>234</v>
      </c>
      <c r="S18">
        <v>2020</v>
      </c>
    </row>
    <row r="19" spans="1:19" x14ac:dyDescent="0.25">
      <c r="A19" s="21" t="s">
        <v>26</v>
      </c>
      <c r="B19" t="s">
        <v>27</v>
      </c>
      <c r="G19" s="19">
        <v>0</v>
      </c>
      <c r="H19">
        <v>7.3</v>
      </c>
      <c r="I19" s="3">
        <v>0</v>
      </c>
      <c r="J19">
        <v>2020</v>
      </c>
      <c r="K19">
        <v>2019</v>
      </c>
      <c r="L19">
        <v>2020</v>
      </c>
      <c r="M19">
        <v>0</v>
      </c>
      <c r="N19" t="s">
        <v>14</v>
      </c>
      <c r="Q19" t="s">
        <v>231</v>
      </c>
      <c r="S19">
        <v>2020</v>
      </c>
    </row>
    <row r="20" spans="1:19" x14ac:dyDescent="0.25">
      <c r="A20" s="21" t="s">
        <v>51</v>
      </c>
      <c r="B20" t="s">
        <v>52</v>
      </c>
      <c r="G20" s="19">
        <v>14.93</v>
      </c>
      <c r="H20">
        <v>12.914899999999999</v>
      </c>
      <c r="I20" s="3">
        <v>6.3899999999999998E-2</v>
      </c>
      <c r="J20">
        <v>2020</v>
      </c>
      <c r="K20">
        <v>2021</v>
      </c>
      <c r="L20">
        <v>2024</v>
      </c>
      <c r="M20">
        <v>0</v>
      </c>
      <c r="N20" t="s">
        <v>6</v>
      </c>
      <c r="Q20" t="s">
        <v>236</v>
      </c>
      <c r="S20">
        <v>2019</v>
      </c>
    </row>
    <row r="21" spans="1:19" x14ac:dyDescent="0.25">
      <c r="A21" t="s">
        <v>28</v>
      </c>
      <c r="B21" t="s">
        <v>29</v>
      </c>
      <c r="C21" s="19">
        <v>32.450000000000003</v>
      </c>
      <c r="D21" s="19">
        <v>0</v>
      </c>
      <c r="E21" s="19">
        <v>17.41</v>
      </c>
      <c r="F21" s="19">
        <v>1.07</v>
      </c>
      <c r="G21" s="19">
        <v>50.93</v>
      </c>
      <c r="H21" s="9">
        <v>46.133749999999999</v>
      </c>
      <c r="I21" s="3">
        <v>6.8250000000000005E-2</v>
      </c>
      <c r="J21">
        <v>2018</v>
      </c>
      <c r="K21">
        <v>2019</v>
      </c>
      <c r="L21">
        <v>2021</v>
      </c>
      <c r="M21">
        <v>2025</v>
      </c>
      <c r="N21" t="s">
        <v>30</v>
      </c>
      <c r="Q21" t="s">
        <v>250</v>
      </c>
      <c r="R21" t="s">
        <v>31</v>
      </c>
      <c r="S21">
        <v>2021</v>
      </c>
    </row>
    <row r="22" spans="1:19" x14ac:dyDescent="0.25">
      <c r="A22" s="20" t="s">
        <v>32</v>
      </c>
      <c r="B22" t="s">
        <v>33</v>
      </c>
      <c r="G22" s="19">
        <v>0</v>
      </c>
      <c r="H22">
        <v>30</v>
      </c>
      <c r="I22" s="3">
        <v>5.9200000000000003E-2</v>
      </c>
      <c r="J22">
        <v>2020</v>
      </c>
      <c r="K22">
        <v>2021</v>
      </c>
      <c r="L22">
        <v>2022</v>
      </c>
      <c r="M22">
        <v>0</v>
      </c>
      <c r="N22" t="s">
        <v>6</v>
      </c>
      <c r="Q22" t="s">
        <v>228</v>
      </c>
      <c r="S22">
        <v>2020</v>
      </c>
    </row>
    <row r="23" spans="1:19" x14ac:dyDescent="0.25">
      <c r="G23" s="19"/>
      <c r="I23" s="25"/>
    </row>
    <row r="24" spans="1:19" x14ac:dyDescent="0.25">
      <c r="A24" s="2" t="s">
        <v>35</v>
      </c>
      <c r="B24" s="2"/>
      <c r="C24" s="2"/>
      <c r="D24" s="2"/>
      <c r="E24" s="2"/>
      <c r="F24" s="2"/>
      <c r="G24" s="2"/>
      <c r="H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6" spans="1:19" x14ac:dyDescent="0.25">
      <c r="A26" t="s">
        <v>267</v>
      </c>
      <c r="B26" t="s">
        <v>268</v>
      </c>
      <c r="C26" s="19"/>
      <c r="D26" s="19"/>
      <c r="E26" s="19"/>
      <c r="F26" s="19"/>
      <c r="G26" s="19">
        <v>20.89</v>
      </c>
      <c r="H26" s="9">
        <v>26.623999999999999</v>
      </c>
      <c r="I26" s="3">
        <v>7.2900000000000006E-2</v>
      </c>
      <c r="J26">
        <v>2022</v>
      </c>
      <c r="K26">
        <v>2023</v>
      </c>
      <c r="L26">
        <v>2023</v>
      </c>
      <c r="N26" t="s">
        <v>6</v>
      </c>
      <c r="O26" t="s">
        <v>269</v>
      </c>
      <c r="P26" t="s">
        <v>270</v>
      </c>
      <c r="Q26" t="s">
        <v>271</v>
      </c>
      <c r="S26">
        <v>2022</v>
      </c>
    </row>
    <row r="27" spans="1:19" x14ac:dyDescent="0.25">
      <c r="A27" t="s">
        <v>39</v>
      </c>
      <c r="B27" t="s">
        <v>40</v>
      </c>
      <c r="C27" s="19"/>
      <c r="D27" s="19"/>
      <c r="E27" s="19"/>
      <c r="F27" s="19"/>
      <c r="G27" s="19">
        <v>20.79</v>
      </c>
      <c r="H27" s="9">
        <v>64.180999999999997</v>
      </c>
      <c r="I27" s="3">
        <v>7.9500000000000001E-2</v>
      </c>
      <c r="L27">
        <v>2023</v>
      </c>
      <c r="N27" t="s">
        <v>6</v>
      </c>
      <c r="Q27" t="s">
        <v>228</v>
      </c>
      <c r="S27">
        <v>2019</v>
      </c>
    </row>
    <row r="28" spans="1:19" x14ac:dyDescent="0.25">
      <c r="A28" t="s">
        <v>272</v>
      </c>
      <c r="B28" t="s">
        <v>273</v>
      </c>
      <c r="C28" s="19"/>
      <c r="D28" s="19"/>
      <c r="E28" s="19"/>
      <c r="F28" s="19"/>
      <c r="G28" s="19">
        <v>47.14</v>
      </c>
      <c r="H28" s="9">
        <v>14.359</v>
      </c>
      <c r="I28" s="3"/>
      <c r="J28">
        <v>2022</v>
      </c>
      <c r="K28">
        <v>2022</v>
      </c>
      <c r="L28">
        <v>2023</v>
      </c>
      <c r="N28" t="s">
        <v>6</v>
      </c>
      <c r="Q28" t="s">
        <v>271</v>
      </c>
      <c r="S28">
        <v>2020</v>
      </c>
    </row>
    <row r="29" spans="1:19" x14ac:dyDescent="0.25">
      <c r="A29" t="s">
        <v>41</v>
      </c>
      <c r="B29" t="s">
        <v>16</v>
      </c>
      <c r="C29" s="19"/>
      <c r="D29" s="19"/>
      <c r="E29" s="19"/>
      <c r="F29" s="19"/>
      <c r="G29" s="19"/>
      <c r="H29" s="9">
        <v>5.9150999999999998</v>
      </c>
      <c r="I29" s="3"/>
      <c r="J29">
        <v>2022</v>
      </c>
      <c r="K29">
        <v>2022</v>
      </c>
      <c r="L29">
        <v>2023</v>
      </c>
      <c r="N29" t="s">
        <v>14</v>
      </c>
      <c r="Q29" t="s">
        <v>229</v>
      </c>
      <c r="S29">
        <v>2021</v>
      </c>
    </row>
    <row r="30" spans="1:19" x14ac:dyDescent="0.25">
      <c r="A30" t="s">
        <v>47</v>
      </c>
      <c r="B30" t="s">
        <v>48</v>
      </c>
      <c r="C30" s="19"/>
      <c r="D30" s="19"/>
      <c r="E30" s="19"/>
      <c r="F30" s="19"/>
      <c r="G30" s="19">
        <v>32.47</v>
      </c>
      <c r="H30" s="9">
        <v>43.973999999999997</v>
      </c>
      <c r="I30" s="3">
        <v>5.62E-2</v>
      </c>
      <c r="J30">
        <v>2022</v>
      </c>
      <c r="K30">
        <v>2023</v>
      </c>
      <c r="L30">
        <v>2024</v>
      </c>
      <c r="N30" t="s">
        <v>6</v>
      </c>
      <c r="Q30" t="s">
        <v>228</v>
      </c>
      <c r="S30">
        <v>2019</v>
      </c>
    </row>
    <row r="31" spans="1:19" x14ac:dyDescent="0.25">
      <c r="A31" t="s">
        <v>49</v>
      </c>
      <c r="B31" t="s">
        <v>48</v>
      </c>
      <c r="C31" s="19"/>
      <c r="D31" s="19"/>
      <c r="E31" s="19"/>
      <c r="F31" s="19"/>
      <c r="G31" s="19">
        <v>33.89</v>
      </c>
      <c r="H31" s="9">
        <v>36.238999999999997</v>
      </c>
      <c r="I31" s="3">
        <v>5.5399999999999998E-2</v>
      </c>
      <c r="J31">
        <v>2022</v>
      </c>
      <c r="K31">
        <v>2023</v>
      </c>
      <c r="L31">
        <v>2025</v>
      </c>
      <c r="N31" t="s">
        <v>6</v>
      </c>
      <c r="Q31" t="s">
        <v>228</v>
      </c>
      <c r="S31">
        <v>2021</v>
      </c>
    </row>
    <row r="32" spans="1:19" x14ac:dyDescent="0.25">
      <c r="A32" t="s">
        <v>207</v>
      </c>
      <c r="B32" t="s">
        <v>208</v>
      </c>
      <c r="C32" s="19"/>
      <c r="D32" s="19"/>
      <c r="E32" s="19"/>
      <c r="F32" s="19"/>
      <c r="G32" s="19"/>
      <c r="H32" s="9">
        <v>56</v>
      </c>
      <c r="I32" s="3"/>
      <c r="J32">
        <v>2022</v>
      </c>
      <c r="K32">
        <v>2023</v>
      </c>
      <c r="L32">
        <v>2024</v>
      </c>
      <c r="N32" t="s">
        <v>6</v>
      </c>
      <c r="Q32" t="s">
        <v>235</v>
      </c>
      <c r="S32">
        <v>2022</v>
      </c>
    </row>
    <row r="33" spans="1:19" x14ac:dyDescent="0.25">
      <c r="A33" t="s">
        <v>42</v>
      </c>
      <c r="B33" t="s">
        <v>27</v>
      </c>
      <c r="C33" s="19"/>
      <c r="D33" s="19"/>
      <c r="E33" s="19"/>
      <c r="F33" s="19"/>
      <c r="G33" s="19"/>
      <c r="H33" s="9">
        <v>16.079999999999998</v>
      </c>
      <c r="I33" s="3"/>
      <c r="J33">
        <v>2022</v>
      </c>
      <c r="K33">
        <v>2022</v>
      </c>
      <c r="L33">
        <v>2023</v>
      </c>
      <c r="N33" t="s">
        <v>6</v>
      </c>
      <c r="Q33" t="s">
        <v>232</v>
      </c>
      <c r="S33">
        <v>2021</v>
      </c>
    </row>
    <row r="34" spans="1:19" x14ac:dyDescent="0.25">
      <c r="A34" t="s">
        <v>43</v>
      </c>
      <c r="B34" t="s">
        <v>44</v>
      </c>
      <c r="C34" s="19"/>
      <c r="D34" s="19"/>
      <c r="E34" s="19"/>
      <c r="F34" s="19"/>
      <c r="G34" s="19"/>
      <c r="H34" s="9">
        <v>43.915999999999997</v>
      </c>
      <c r="I34" s="3"/>
      <c r="J34">
        <v>2020</v>
      </c>
      <c r="K34">
        <v>2022</v>
      </c>
      <c r="L34">
        <v>2024</v>
      </c>
      <c r="N34" t="s">
        <v>6</v>
      </c>
      <c r="Q34" t="s">
        <v>228</v>
      </c>
      <c r="S34">
        <v>2019</v>
      </c>
    </row>
    <row r="35" spans="1:19" x14ac:dyDescent="0.25">
      <c r="A35" t="s">
        <v>275</v>
      </c>
      <c r="B35" t="s">
        <v>50</v>
      </c>
      <c r="C35" s="19"/>
      <c r="D35" s="19"/>
      <c r="E35" s="19"/>
      <c r="F35" s="19"/>
      <c r="G35" s="19"/>
      <c r="H35" s="9">
        <v>6.944</v>
      </c>
      <c r="I35" s="3"/>
      <c r="J35">
        <v>2021</v>
      </c>
      <c r="K35">
        <v>2022</v>
      </c>
      <c r="L35">
        <v>2023</v>
      </c>
      <c r="N35" t="s">
        <v>14</v>
      </c>
      <c r="Q35" t="s">
        <v>233</v>
      </c>
      <c r="S35">
        <v>2021</v>
      </c>
    </row>
    <row r="36" spans="1:19" x14ac:dyDescent="0.25">
      <c r="A36" t="s">
        <v>53</v>
      </c>
      <c r="B36" t="s">
        <v>276</v>
      </c>
      <c r="C36" s="19"/>
      <c r="D36" s="19"/>
      <c r="E36" s="19"/>
      <c r="F36" s="19"/>
      <c r="G36" s="19">
        <v>19.21</v>
      </c>
      <c r="H36" s="9">
        <v>27.678000000000001</v>
      </c>
      <c r="I36" s="3">
        <v>5.96E-2</v>
      </c>
      <c r="J36">
        <v>2021</v>
      </c>
      <c r="K36">
        <v>2022</v>
      </c>
      <c r="L36">
        <v>2024</v>
      </c>
      <c r="N36" t="s">
        <v>14</v>
      </c>
      <c r="Q36" t="s">
        <v>225</v>
      </c>
      <c r="S36">
        <v>2021</v>
      </c>
    </row>
    <row r="37" spans="1:19" x14ac:dyDescent="0.25">
      <c r="A37" t="s">
        <v>209</v>
      </c>
      <c r="B37" t="s">
        <v>210</v>
      </c>
      <c r="C37" s="19"/>
      <c r="D37" s="19"/>
      <c r="E37" s="19"/>
      <c r="F37" s="19"/>
      <c r="G37" s="19">
        <v>28.86</v>
      </c>
      <c r="H37" s="9">
        <v>64.128</v>
      </c>
      <c r="I37" s="22" t="s">
        <v>255</v>
      </c>
      <c r="J37">
        <v>2022</v>
      </c>
      <c r="K37">
        <v>2022</v>
      </c>
      <c r="L37">
        <v>2023</v>
      </c>
      <c r="N37" t="s">
        <v>6</v>
      </c>
      <c r="Q37" t="s">
        <v>228</v>
      </c>
      <c r="S37">
        <v>2021</v>
      </c>
    </row>
    <row r="38" spans="1:19" x14ac:dyDescent="0.25">
      <c r="A38" t="s">
        <v>277</v>
      </c>
      <c r="B38" t="s">
        <v>278</v>
      </c>
      <c r="C38" s="19"/>
      <c r="D38" s="19"/>
      <c r="E38" s="19"/>
      <c r="F38" s="19"/>
      <c r="G38" s="19">
        <v>71.5</v>
      </c>
      <c r="H38" s="9">
        <v>40.134999999999998</v>
      </c>
      <c r="I38" s="3">
        <v>9.4299999999999995E-2</v>
      </c>
      <c r="J38">
        <v>2022</v>
      </c>
      <c r="K38">
        <v>2023</v>
      </c>
      <c r="L38">
        <v>2023</v>
      </c>
      <c r="N38" t="s">
        <v>6</v>
      </c>
      <c r="O38" t="s">
        <v>279</v>
      </c>
      <c r="P38" t="s">
        <v>280</v>
      </c>
      <c r="Q38" t="s">
        <v>228</v>
      </c>
      <c r="S38">
        <v>2022</v>
      </c>
    </row>
    <row r="39" spans="1:19" x14ac:dyDescent="0.25">
      <c r="A39" t="s">
        <v>211</v>
      </c>
      <c r="B39" t="s">
        <v>112</v>
      </c>
      <c r="C39" s="19"/>
      <c r="D39" s="19"/>
      <c r="E39" s="19"/>
      <c r="F39" s="19"/>
      <c r="G39" s="19"/>
      <c r="H39" s="9">
        <v>8.5983000000000001</v>
      </c>
      <c r="I39" s="3"/>
      <c r="J39">
        <v>2023</v>
      </c>
      <c r="K39">
        <v>2023</v>
      </c>
      <c r="L39">
        <v>2023</v>
      </c>
      <c r="N39" t="s">
        <v>6</v>
      </c>
      <c r="Q39" t="s">
        <v>227</v>
      </c>
      <c r="S39">
        <v>2022</v>
      </c>
    </row>
    <row r="40" spans="1:19" x14ac:dyDescent="0.25">
      <c r="A40" t="s">
        <v>54</v>
      </c>
      <c r="B40" t="s">
        <v>212</v>
      </c>
      <c r="C40" s="19"/>
      <c r="D40" s="19"/>
      <c r="E40" s="19"/>
      <c r="F40" s="19"/>
      <c r="G40" s="19">
        <v>11.38</v>
      </c>
      <c r="H40" s="9">
        <v>16.5</v>
      </c>
      <c r="I40" s="22" t="s">
        <v>255</v>
      </c>
      <c r="J40">
        <v>2020</v>
      </c>
      <c r="K40">
        <v>2021</v>
      </c>
      <c r="L40">
        <v>2024</v>
      </c>
      <c r="N40" t="s">
        <v>6</v>
      </c>
      <c r="Q40" t="s">
        <v>240</v>
      </c>
      <c r="S40">
        <v>2020</v>
      </c>
    </row>
    <row r="41" spans="1:19" x14ac:dyDescent="0.25">
      <c r="G41" s="16"/>
      <c r="I41" s="25"/>
    </row>
    <row r="42" spans="1:19" x14ac:dyDescent="0.25">
      <c r="A42" s="2" t="s">
        <v>237</v>
      </c>
      <c r="B42" s="2"/>
      <c r="C42" s="2"/>
      <c r="D42" s="2"/>
      <c r="E42" s="2"/>
      <c r="F42" s="2"/>
      <c r="G42" s="2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4" spans="1:19" x14ac:dyDescent="0.25">
      <c r="A44" t="s">
        <v>239</v>
      </c>
      <c r="B44" t="s">
        <v>27</v>
      </c>
      <c r="C44" s="19">
        <v>6.26</v>
      </c>
      <c r="D44" s="19">
        <v>5.91</v>
      </c>
      <c r="E44" s="19">
        <v>5.89</v>
      </c>
      <c r="F44" s="19">
        <v>0</v>
      </c>
      <c r="G44" s="19">
        <v>18.059999999999999</v>
      </c>
      <c r="H44" s="9">
        <v>9.5</v>
      </c>
      <c r="I44" s="3">
        <v>7.47769670377572E-2</v>
      </c>
      <c r="J44">
        <v>2021</v>
      </c>
      <c r="K44">
        <v>2022</v>
      </c>
      <c r="L44">
        <v>2023</v>
      </c>
      <c r="M44">
        <v>2035</v>
      </c>
      <c r="Q44" t="s">
        <v>232</v>
      </c>
      <c r="R44" t="s">
        <v>31</v>
      </c>
      <c r="S44">
        <v>2021</v>
      </c>
    </row>
    <row r="45" spans="1:19" x14ac:dyDescent="0.25">
      <c r="A45" t="s">
        <v>238</v>
      </c>
      <c r="B45" t="s">
        <v>34</v>
      </c>
      <c r="C45" s="19">
        <v>9.33</v>
      </c>
      <c r="D45" s="19">
        <v>0</v>
      </c>
      <c r="E45" s="19">
        <v>5.86</v>
      </c>
      <c r="F45" s="19">
        <v>1.18</v>
      </c>
      <c r="G45" s="19">
        <v>16.37</v>
      </c>
      <c r="H45" s="9">
        <v>50.9</v>
      </c>
      <c r="I45" s="3">
        <v>7.3809883801396303E-2</v>
      </c>
      <c r="J45">
        <v>2022</v>
      </c>
      <c r="K45">
        <v>2022</v>
      </c>
      <c r="L45">
        <v>2025</v>
      </c>
      <c r="M45">
        <v>2026</v>
      </c>
      <c r="Q45" t="s">
        <v>232</v>
      </c>
      <c r="R45" t="s">
        <v>31</v>
      </c>
      <c r="S45">
        <v>2021</v>
      </c>
    </row>
    <row r="46" spans="1:19" x14ac:dyDescent="0.25">
      <c r="A46" t="s">
        <v>242</v>
      </c>
      <c r="B46" t="s">
        <v>241</v>
      </c>
      <c r="C46" s="19">
        <v>14.21</v>
      </c>
      <c r="D46" s="19">
        <v>2.64</v>
      </c>
      <c r="E46" s="19">
        <v>24.76</v>
      </c>
      <c r="F46" s="19">
        <v>0</v>
      </c>
      <c r="G46" s="19">
        <v>41.61</v>
      </c>
      <c r="H46" s="9">
        <v>32.29</v>
      </c>
      <c r="I46" s="3">
        <v>6.7382532029890599E-2</v>
      </c>
      <c r="J46">
        <v>2023</v>
      </c>
      <c r="K46">
        <v>2023</v>
      </c>
      <c r="L46">
        <v>2024</v>
      </c>
      <c r="M46">
        <v>2028</v>
      </c>
      <c r="Q46" t="s">
        <v>229</v>
      </c>
      <c r="R46" t="s">
        <v>31</v>
      </c>
      <c r="S46">
        <v>2021</v>
      </c>
    </row>
    <row r="47" spans="1:19" x14ac:dyDescent="0.25">
      <c r="A47" t="s">
        <v>244</v>
      </c>
      <c r="B47" t="s">
        <v>243</v>
      </c>
      <c r="C47" s="19">
        <v>3.82</v>
      </c>
      <c r="D47" s="19">
        <v>0</v>
      </c>
      <c r="E47" s="19">
        <v>0</v>
      </c>
      <c r="F47" s="19">
        <v>0</v>
      </c>
      <c r="G47" s="19">
        <v>3.82</v>
      </c>
      <c r="H47" s="9">
        <v>11.78</v>
      </c>
      <c r="I47" s="3">
        <v>-7.2461441833252399E-2</v>
      </c>
      <c r="J47">
        <v>2022</v>
      </c>
      <c r="K47">
        <v>2023</v>
      </c>
      <c r="L47">
        <v>2023</v>
      </c>
      <c r="M47">
        <v>2023</v>
      </c>
      <c r="Q47" t="s">
        <v>227</v>
      </c>
      <c r="R47" t="s">
        <v>31</v>
      </c>
      <c r="S47">
        <v>2021</v>
      </c>
    </row>
    <row r="48" spans="1:19" x14ac:dyDescent="0.25">
      <c r="G48" s="19"/>
      <c r="I48" s="25">
        <f>AVERAGE(I44:I46)</f>
        <v>7.1989794289681372E-2</v>
      </c>
    </row>
    <row r="49" spans="1:19" x14ac:dyDescent="0.25">
      <c r="A49" s="2" t="s">
        <v>55</v>
      </c>
      <c r="B49" s="2"/>
      <c r="C49" s="2"/>
      <c r="D49" s="2"/>
      <c r="E49" s="2"/>
      <c r="F49" s="2"/>
      <c r="G49" s="2"/>
      <c r="H49" s="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1" spans="1:19" x14ac:dyDescent="0.25">
      <c r="A51" t="s">
        <v>72</v>
      </c>
      <c r="B51" t="s">
        <v>73</v>
      </c>
      <c r="C51" s="19">
        <v>2.41</v>
      </c>
      <c r="D51" s="19">
        <v>0</v>
      </c>
      <c r="E51" s="19">
        <v>2.83</v>
      </c>
      <c r="F51" s="19">
        <v>1.83</v>
      </c>
      <c r="G51" s="19">
        <v>7.07</v>
      </c>
      <c r="H51" s="9">
        <v>5.8339999999999998E-3</v>
      </c>
      <c r="I51" s="3"/>
      <c r="M51">
        <v>2019</v>
      </c>
      <c r="N51" t="s">
        <v>74</v>
      </c>
      <c r="Q51" t="s">
        <v>225</v>
      </c>
      <c r="R51" t="s">
        <v>31</v>
      </c>
    </row>
    <row r="52" spans="1:19" x14ac:dyDescent="0.25">
      <c r="A52" t="s">
        <v>75</v>
      </c>
      <c r="B52" t="s">
        <v>73</v>
      </c>
      <c r="C52" s="19">
        <v>0</v>
      </c>
      <c r="D52" s="19">
        <v>0</v>
      </c>
      <c r="E52" s="19">
        <v>0.92</v>
      </c>
      <c r="F52" s="19">
        <v>0</v>
      </c>
      <c r="G52" s="19">
        <v>0.92</v>
      </c>
      <c r="H52" s="9">
        <v>1.8981597890000002</v>
      </c>
      <c r="I52" s="3"/>
      <c r="M52">
        <v>2019</v>
      </c>
      <c r="N52" t="s">
        <v>74</v>
      </c>
      <c r="Q52" t="s">
        <v>245</v>
      </c>
      <c r="R52" t="s">
        <v>31</v>
      </c>
    </row>
    <row r="53" spans="1:19" x14ac:dyDescent="0.25">
      <c r="A53" t="s">
        <v>36</v>
      </c>
      <c r="B53" t="s">
        <v>214</v>
      </c>
      <c r="C53" s="19">
        <v>13.8</v>
      </c>
      <c r="D53" s="19">
        <v>0</v>
      </c>
      <c r="E53" s="19">
        <v>8.6</v>
      </c>
      <c r="F53" s="19">
        <v>0</v>
      </c>
      <c r="G53" s="19">
        <v>22.4</v>
      </c>
      <c r="H53" s="9">
        <v>32.802999999999997</v>
      </c>
      <c r="I53" s="3"/>
      <c r="J53">
        <v>2021</v>
      </c>
      <c r="K53">
        <v>2021</v>
      </c>
      <c r="L53">
        <v>2023</v>
      </c>
      <c r="M53">
        <v>2027</v>
      </c>
      <c r="N53" t="s">
        <v>58</v>
      </c>
      <c r="Q53" t="s">
        <v>225</v>
      </c>
      <c r="R53" t="s">
        <v>59</v>
      </c>
      <c r="S53">
        <v>2021</v>
      </c>
    </row>
    <row r="54" spans="1:19" x14ac:dyDescent="0.25">
      <c r="A54" t="s">
        <v>76</v>
      </c>
      <c r="B54" t="s">
        <v>8</v>
      </c>
      <c r="C54" s="19">
        <v>2.39</v>
      </c>
      <c r="D54" s="19">
        <v>0</v>
      </c>
      <c r="E54" s="19">
        <v>10.86</v>
      </c>
      <c r="F54" s="19">
        <v>1.1200000000000001</v>
      </c>
      <c r="G54" s="19">
        <v>14.37</v>
      </c>
      <c r="H54" s="9">
        <v>39.268735</v>
      </c>
      <c r="I54" s="3"/>
      <c r="K54">
        <v>2020</v>
      </c>
      <c r="L54">
        <v>2021</v>
      </c>
      <c r="M54">
        <v>2028</v>
      </c>
      <c r="N54" t="s">
        <v>74</v>
      </c>
      <c r="Q54" t="s">
        <v>232</v>
      </c>
      <c r="R54" t="s">
        <v>62</v>
      </c>
    </row>
    <row r="55" spans="1:19" x14ac:dyDescent="0.25">
      <c r="A55" t="s">
        <v>77</v>
      </c>
      <c r="B55" t="s">
        <v>78</v>
      </c>
      <c r="C55" s="19">
        <v>3.65</v>
      </c>
      <c r="D55" s="19">
        <v>0.41</v>
      </c>
      <c r="E55" s="19">
        <v>5.26</v>
      </c>
      <c r="F55" s="19">
        <v>0.23</v>
      </c>
      <c r="G55" s="19">
        <v>9.5500000000000007</v>
      </c>
      <c r="H55" s="9">
        <v>4.5011380000000001</v>
      </c>
      <c r="I55" s="3"/>
      <c r="J55">
        <v>2019</v>
      </c>
      <c r="K55">
        <v>2020</v>
      </c>
      <c r="L55">
        <v>2021</v>
      </c>
      <c r="N55" t="s">
        <v>74</v>
      </c>
      <c r="Q55" t="s">
        <v>225</v>
      </c>
      <c r="R55" t="s">
        <v>59</v>
      </c>
    </row>
    <row r="56" spans="1:19" x14ac:dyDescent="0.25">
      <c r="A56" t="s">
        <v>113</v>
      </c>
      <c r="B56" t="s">
        <v>114</v>
      </c>
      <c r="C56" s="19">
        <v>1.77</v>
      </c>
      <c r="D56" s="19">
        <v>0.28999999999999998</v>
      </c>
      <c r="E56" s="19">
        <v>1.89</v>
      </c>
      <c r="F56" s="19">
        <v>0</v>
      </c>
      <c r="G56" s="19">
        <v>3.94</v>
      </c>
      <c r="H56" s="9">
        <v>19.279893999999999</v>
      </c>
      <c r="I56" s="3"/>
      <c r="N56" t="s">
        <v>115</v>
      </c>
      <c r="Q56" t="s">
        <v>245</v>
      </c>
      <c r="R56" t="s">
        <v>31</v>
      </c>
    </row>
    <row r="57" spans="1:19" x14ac:dyDescent="0.25">
      <c r="A57" t="s">
        <v>116</v>
      </c>
      <c r="B57" t="s">
        <v>114</v>
      </c>
      <c r="C57" s="19">
        <v>0.23</v>
      </c>
      <c r="D57" s="19">
        <v>0</v>
      </c>
      <c r="E57" s="19">
        <v>0.16</v>
      </c>
      <c r="F57" s="19">
        <v>0</v>
      </c>
      <c r="G57" s="19">
        <v>0.4</v>
      </c>
      <c r="H57" s="9">
        <v>1.046076</v>
      </c>
      <c r="I57" s="3"/>
      <c r="N57" t="s">
        <v>115</v>
      </c>
      <c r="Q57" t="s">
        <v>245</v>
      </c>
      <c r="R57" t="s">
        <v>31</v>
      </c>
    </row>
    <row r="58" spans="1:19" x14ac:dyDescent="0.25">
      <c r="A58" t="s">
        <v>79</v>
      </c>
      <c r="B58" t="s">
        <v>57</v>
      </c>
      <c r="C58" s="19">
        <v>3.18</v>
      </c>
      <c r="D58" s="19">
        <v>0</v>
      </c>
      <c r="E58" s="19">
        <v>4.83</v>
      </c>
      <c r="F58" s="19">
        <v>0.52</v>
      </c>
      <c r="G58" s="19">
        <v>8.5299999999999994</v>
      </c>
      <c r="H58" s="9">
        <v>7.3861412582015094</v>
      </c>
      <c r="I58" s="3"/>
      <c r="K58">
        <v>1905</v>
      </c>
      <c r="L58">
        <v>1905</v>
      </c>
      <c r="M58">
        <v>1905</v>
      </c>
      <c r="N58" t="s">
        <v>74</v>
      </c>
      <c r="Q58" t="s">
        <v>227</v>
      </c>
      <c r="R58" t="s">
        <v>59</v>
      </c>
      <c r="S58">
        <v>2020</v>
      </c>
    </row>
    <row r="59" spans="1:19" x14ac:dyDescent="0.25">
      <c r="A59" t="s">
        <v>60</v>
      </c>
      <c r="B59" t="s">
        <v>57</v>
      </c>
      <c r="C59" s="19">
        <v>0.68</v>
      </c>
      <c r="D59" s="19">
        <v>0</v>
      </c>
      <c r="E59" s="19">
        <v>0.44</v>
      </c>
      <c r="F59" s="19">
        <v>0</v>
      </c>
      <c r="G59" s="19">
        <v>1.1200000000000001</v>
      </c>
      <c r="H59" s="9">
        <v>2.5781000000000001</v>
      </c>
      <c r="I59" s="3"/>
      <c r="L59">
        <v>2023</v>
      </c>
      <c r="M59">
        <v>2025</v>
      </c>
      <c r="N59" t="s">
        <v>58</v>
      </c>
      <c r="Q59" t="s">
        <v>227</v>
      </c>
      <c r="R59" t="s">
        <v>31</v>
      </c>
    </row>
    <row r="60" spans="1:19" x14ac:dyDescent="0.25">
      <c r="A60" t="s">
        <v>56</v>
      </c>
      <c r="B60" t="s">
        <v>57</v>
      </c>
      <c r="C60" s="19">
        <v>0.5</v>
      </c>
      <c r="D60" s="19">
        <v>0.32</v>
      </c>
      <c r="E60" s="19">
        <v>0.76</v>
      </c>
      <c r="F60" s="19">
        <v>1.39</v>
      </c>
      <c r="G60" s="19">
        <v>2.97</v>
      </c>
      <c r="H60" s="9">
        <v>11</v>
      </c>
      <c r="I60" s="3"/>
      <c r="N60" t="s">
        <v>58</v>
      </c>
      <c r="Q60" t="s">
        <v>225</v>
      </c>
      <c r="R60" t="s">
        <v>59</v>
      </c>
      <c r="S60">
        <v>2019</v>
      </c>
    </row>
    <row r="61" spans="1:19" x14ac:dyDescent="0.25">
      <c r="A61" t="s">
        <v>82</v>
      </c>
      <c r="B61" t="s">
        <v>81</v>
      </c>
      <c r="C61" s="19">
        <v>3.67</v>
      </c>
      <c r="D61" s="19">
        <v>1.43</v>
      </c>
      <c r="E61" s="19">
        <v>2.6</v>
      </c>
      <c r="F61" s="19">
        <v>2.72</v>
      </c>
      <c r="G61" s="19">
        <v>10.43</v>
      </c>
      <c r="H61" s="9">
        <v>7.2722220000000002</v>
      </c>
      <c r="I61" s="3"/>
      <c r="L61">
        <v>2020</v>
      </c>
      <c r="M61">
        <v>2025</v>
      </c>
      <c r="N61" t="s">
        <v>74</v>
      </c>
      <c r="Q61" t="s">
        <v>225</v>
      </c>
      <c r="R61" t="s">
        <v>31</v>
      </c>
    </row>
    <row r="62" spans="1:19" x14ac:dyDescent="0.25">
      <c r="A62" t="s">
        <v>80</v>
      </c>
      <c r="B62" t="s">
        <v>81</v>
      </c>
      <c r="C62" s="19">
        <v>3.8</v>
      </c>
      <c r="D62" s="19">
        <v>0</v>
      </c>
      <c r="E62" s="19">
        <v>2.1800000000000002</v>
      </c>
      <c r="F62" s="19">
        <v>2.17</v>
      </c>
      <c r="G62" s="19">
        <v>8.15</v>
      </c>
      <c r="H62" s="9">
        <v>6.0255609999999997</v>
      </c>
      <c r="I62" s="3"/>
      <c r="K62">
        <v>2021</v>
      </c>
      <c r="L62">
        <v>2021</v>
      </c>
      <c r="N62" t="s">
        <v>74</v>
      </c>
      <c r="Q62" t="s">
        <v>229</v>
      </c>
      <c r="R62" t="s">
        <v>31</v>
      </c>
    </row>
    <row r="63" spans="1:19" x14ac:dyDescent="0.25">
      <c r="A63" t="s">
        <v>84</v>
      </c>
      <c r="B63" t="s">
        <v>38</v>
      </c>
      <c r="C63" s="19">
        <v>4.93</v>
      </c>
      <c r="D63" s="19">
        <v>0.63</v>
      </c>
      <c r="E63" s="19">
        <v>3.75</v>
      </c>
      <c r="F63" s="19">
        <v>1.84</v>
      </c>
      <c r="G63" s="19">
        <v>11.15</v>
      </c>
      <c r="H63" s="9">
        <v>14.769</v>
      </c>
      <c r="I63" s="3"/>
      <c r="L63">
        <v>2019</v>
      </c>
      <c r="M63">
        <v>2022</v>
      </c>
      <c r="N63" t="s">
        <v>74</v>
      </c>
      <c r="Q63" t="s">
        <v>232</v>
      </c>
      <c r="R63" t="s">
        <v>59</v>
      </c>
      <c r="S63">
        <v>2020</v>
      </c>
    </row>
    <row r="64" spans="1:19" x14ac:dyDescent="0.25">
      <c r="A64" t="s">
        <v>83</v>
      </c>
      <c r="B64" t="s">
        <v>38</v>
      </c>
      <c r="C64" s="19">
        <v>8.32</v>
      </c>
      <c r="D64" s="19">
        <v>2.37</v>
      </c>
      <c r="E64" s="19">
        <v>10.18</v>
      </c>
      <c r="F64" s="19">
        <v>1.23</v>
      </c>
      <c r="G64" s="19">
        <v>22.11</v>
      </c>
      <c r="H64" s="9">
        <v>30.99</v>
      </c>
      <c r="I64" s="3"/>
      <c r="K64">
        <v>2019</v>
      </c>
      <c r="L64">
        <v>2020</v>
      </c>
      <c r="M64">
        <v>2023</v>
      </c>
      <c r="N64" t="s">
        <v>74</v>
      </c>
      <c r="Q64" t="s">
        <v>225</v>
      </c>
      <c r="R64" t="s">
        <v>31</v>
      </c>
    </row>
    <row r="65" spans="1:19" x14ac:dyDescent="0.25">
      <c r="A65" t="s">
        <v>281</v>
      </c>
      <c r="B65" t="s">
        <v>230</v>
      </c>
      <c r="C65" s="19">
        <v>3.03</v>
      </c>
      <c r="D65" s="19">
        <v>0</v>
      </c>
      <c r="E65" s="19">
        <v>18.23</v>
      </c>
      <c r="F65" s="19">
        <v>4.29</v>
      </c>
      <c r="G65" s="19">
        <v>25.56</v>
      </c>
      <c r="H65" s="9">
        <v>30.760268</v>
      </c>
      <c r="I65" s="3"/>
      <c r="K65">
        <v>2023</v>
      </c>
      <c r="L65">
        <v>2024</v>
      </c>
      <c r="M65">
        <v>2035</v>
      </c>
      <c r="N65" t="s">
        <v>58</v>
      </c>
      <c r="Q65" t="s">
        <v>249</v>
      </c>
      <c r="R65" t="s">
        <v>31</v>
      </c>
    </row>
    <row r="66" spans="1:19" x14ac:dyDescent="0.25">
      <c r="A66" t="s">
        <v>85</v>
      </c>
      <c r="B66" t="s">
        <v>86</v>
      </c>
      <c r="C66" s="19">
        <v>3.45</v>
      </c>
      <c r="D66" s="19">
        <v>0</v>
      </c>
      <c r="E66" s="19">
        <v>4.7699999999999996</v>
      </c>
      <c r="F66" s="19">
        <v>1.9</v>
      </c>
      <c r="G66" s="19">
        <v>10.119999999999999</v>
      </c>
      <c r="H66" s="9"/>
      <c r="I66" s="3"/>
      <c r="L66">
        <v>2018</v>
      </c>
      <c r="M66">
        <v>2034</v>
      </c>
      <c r="N66" t="s">
        <v>74</v>
      </c>
      <c r="Q66" t="s">
        <v>225</v>
      </c>
      <c r="R66" t="s">
        <v>31</v>
      </c>
    </row>
    <row r="67" spans="1:19" x14ac:dyDescent="0.25">
      <c r="A67" t="s">
        <v>65</v>
      </c>
      <c r="B67" t="s">
        <v>66</v>
      </c>
      <c r="C67" s="19">
        <v>4.26</v>
      </c>
      <c r="D67" s="19">
        <v>2.59</v>
      </c>
      <c r="E67" s="19">
        <v>6.31</v>
      </c>
      <c r="F67" s="19">
        <v>3.29</v>
      </c>
      <c r="G67" s="19">
        <v>16.45</v>
      </c>
      <c r="H67" s="9">
        <v>25.103010897466</v>
      </c>
      <c r="I67" s="3"/>
      <c r="J67">
        <v>2022</v>
      </c>
      <c r="K67">
        <v>2024</v>
      </c>
      <c r="L67">
        <v>2025</v>
      </c>
      <c r="M67">
        <v>2039</v>
      </c>
      <c r="N67" t="s">
        <v>58</v>
      </c>
      <c r="Q67" t="s">
        <v>228</v>
      </c>
      <c r="R67" t="s">
        <v>59</v>
      </c>
      <c r="S67">
        <v>2020</v>
      </c>
    </row>
    <row r="68" spans="1:19" x14ac:dyDescent="0.25">
      <c r="A68" t="s">
        <v>87</v>
      </c>
      <c r="B68" t="s">
        <v>88</v>
      </c>
      <c r="C68" s="19">
        <v>5.48</v>
      </c>
      <c r="D68" s="19">
        <v>0</v>
      </c>
      <c r="E68" s="19">
        <v>3.67</v>
      </c>
      <c r="F68" s="19">
        <v>0</v>
      </c>
      <c r="G68" s="19">
        <v>9.15</v>
      </c>
      <c r="H68" s="9"/>
      <c r="I68" s="3"/>
      <c r="L68">
        <v>2019</v>
      </c>
      <c r="M68">
        <v>2043</v>
      </c>
      <c r="N68" t="s">
        <v>74</v>
      </c>
      <c r="Q68" t="s">
        <v>225</v>
      </c>
      <c r="R68" t="s">
        <v>31</v>
      </c>
    </row>
    <row r="69" spans="1:19" x14ac:dyDescent="0.25">
      <c r="A69" t="s">
        <v>67</v>
      </c>
      <c r="B69" t="s">
        <v>48</v>
      </c>
      <c r="C69" s="19">
        <v>4.6500000000000004</v>
      </c>
      <c r="D69" s="19">
        <v>0</v>
      </c>
      <c r="E69" s="19">
        <v>3.89</v>
      </c>
      <c r="F69" s="19">
        <v>2.13</v>
      </c>
      <c r="G69" s="19">
        <v>10.66</v>
      </c>
      <c r="H69" s="9"/>
      <c r="I69" s="3"/>
      <c r="J69">
        <v>2020</v>
      </c>
      <c r="K69">
        <v>2022</v>
      </c>
      <c r="L69">
        <v>2024</v>
      </c>
      <c r="M69">
        <v>2035</v>
      </c>
      <c r="N69" t="s">
        <v>58</v>
      </c>
      <c r="Q69" t="s">
        <v>225</v>
      </c>
      <c r="R69" t="s">
        <v>62</v>
      </c>
      <c r="S69">
        <v>2019</v>
      </c>
    </row>
    <row r="70" spans="1:19" x14ac:dyDescent="0.25">
      <c r="A70" t="s">
        <v>89</v>
      </c>
      <c r="B70" t="s">
        <v>48</v>
      </c>
      <c r="C70" s="19">
        <v>22.1</v>
      </c>
      <c r="D70" s="19">
        <v>0</v>
      </c>
      <c r="E70" s="19">
        <v>6.8</v>
      </c>
      <c r="F70" s="19">
        <v>2</v>
      </c>
      <c r="G70" s="19">
        <v>30.9</v>
      </c>
      <c r="H70" s="9">
        <v>28.204999999999998</v>
      </c>
      <c r="I70" s="3"/>
      <c r="L70">
        <v>2023</v>
      </c>
      <c r="M70">
        <v>2038</v>
      </c>
      <c r="N70" t="s">
        <v>74</v>
      </c>
      <c r="Q70" t="s">
        <v>225</v>
      </c>
      <c r="R70" t="s">
        <v>62</v>
      </c>
      <c r="S70">
        <v>2019</v>
      </c>
    </row>
    <row r="71" spans="1:19" x14ac:dyDescent="0.25">
      <c r="A71" t="s">
        <v>90</v>
      </c>
      <c r="B71" t="s">
        <v>91</v>
      </c>
      <c r="C71" s="19">
        <v>0</v>
      </c>
      <c r="D71" s="19">
        <v>0</v>
      </c>
      <c r="E71" s="19">
        <v>7.68</v>
      </c>
      <c r="F71" s="19">
        <v>0</v>
      </c>
      <c r="G71" s="19">
        <v>7.68</v>
      </c>
      <c r="H71" s="9">
        <v>47.11</v>
      </c>
      <c r="I71" s="3"/>
      <c r="M71">
        <v>2025</v>
      </c>
      <c r="N71" t="s">
        <v>74</v>
      </c>
      <c r="Q71" t="s">
        <v>92</v>
      </c>
      <c r="R71" t="s">
        <v>59</v>
      </c>
    </row>
    <row r="72" spans="1:19" x14ac:dyDescent="0.25">
      <c r="A72" t="s">
        <v>282</v>
      </c>
      <c r="B72" t="s">
        <v>283</v>
      </c>
      <c r="C72" s="19">
        <v>20.72</v>
      </c>
      <c r="D72" s="19">
        <v>0</v>
      </c>
      <c r="E72" s="19">
        <v>16.760000000000002</v>
      </c>
      <c r="F72" s="19">
        <v>9.2100000000000009</v>
      </c>
      <c r="G72" s="19">
        <v>46.69</v>
      </c>
      <c r="H72" s="9">
        <v>6.6662748982931508E-2</v>
      </c>
      <c r="I72" s="3"/>
      <c r="K72">
        <v>2023</v>
      </c>
      <c r="L72">
        <v>2025</v>
      </c>
      <c r="N72" t="s">
        <v>74</v>
      </c>
      <c r="O72" t="s">
        <v>284</v>
      </c>
      <c r="P72" t="s">
        <v>285</v>
      </c>
      <c r="Q72" t="s">
        <v>232</v>
      </c>
      <c r="R72" t="s">
        <v>59</v>
      </c>
    </row>
    <row r="73" spans="1:19" x14ac:dyDescent="0.25">
      <c r="A73" t="s">
        <v>93</v>
      </c>
      <c r="B73" t="s">
        <v>94</v>
      </c>
      <c r="C73" s="19">
        <v>5.64</v>
      </c>
      <c r="D73" s="19">
        <v>1.21</v>
      </c>
      <c r="E73" s="19">
        <v>9.33</v>
      </c>
      <c r="F73" s="19">
        <v>3.25</v>
      </c>
      <c r="G73" s="19">
        <v>19.43</v>
      </c>
      <c r="H73" s="9">
        <v>9.1611185272447209</v>
      </c>
      <c r="I73" s="3"/>
      <c r="L73">
        <v>2022</v>
      </c>
      <c r="N73" t="s">
        <v>74</v>
      </c>
      <c r="O73" t="s">
        <v>246</v>
      </c>
      <c r="P73" t="s">
        <v>247</v>
      </c>
      <c r="Q73" t="s">
        <v>225</v>
      </c>
      <c r="R73" t="s">
        <v>59</v>
      </c>
      <c r="S73">
        <v>2020</v>
      </c>
    </row>
    <row r="74" spans="1:19" x14ac:dyDescent="0.25">
      <c r="A74" t="s">
        <v>119</v>
      </c>
      <c r="B74" t="s">
        <v>120</v>
      </c>
      <c r="C74" s="19">
        <v>0.81</v>
      </c>
      <c r="D74" s="19">
        <v>0.12</v>
      </c>
      <c r="E74" s="19">
        <v>0.45</v>
      </c>
      <c r="F74" s="19">
        <v>0.33</v>
      </c>
      <c r="G74" s="19">
        <v>1.71</v>
      </c>
      <c r="H74" s="9">
        <v>4.9469952857499999</v>
      </c>
      <c r="I74" s="3"/>
      <c r="N74" t="s">
        <v>115</v>
      </c>
      <c r="Q74" t="s">
        <v>225</v>
      </c>
      <c r="R74" t="s">
        <v>59</v>
      </c>
      <c r="S74">
        <v>2019</v>
      </c>
    </row>
    <row r="75" spans="1:19" x14ac:dyDescent="0.25">
      <c r="A75" t="s">
        <v>95</v>
      </c>
      <c r="B75" t="s">
        <v>96</v>
      </c>
      <c r="C75" s="19">
        <v>6.68</v>
      </c>
      <c r="D75" s="19">
        <v>0</v>
      </c>
      <c r="E75" s="19">
        <v>4.92</v>
      </c>
      <c r="F75" s="19">
        <v>4.26</v>
      </c>
      <c r="G75" s="19">
        <v>15.86</v>
      </c>
      <c r="H75" s="9">
        <v>6.6470000000000002</v>
      </c>
      <c r="I75" s="3"/>
      <c r="J75">
        <v>2022</v>
      </c>
      <c r="K75">
        <v>2023</v>
      </c>
      <c r="L75">
        <v>2024</v>
      </c>
      <c r="M75">
        <v>2028</v>
      </c>
      <c r="N75" t="s">
        <v>74</v>
      </c>
      <c r="O75" t="s">
        <v>97</v>
      </c>
      <c r="P75" t="s">
        <v>98</v>
      </c>
      <c r="Q75" t="s">
        <v>229</v>
      </c>
      <c r="R75" t="s">
        <v>59</v>
      </c>
    </row>
    <row r="76" spans="1:19" x14ac:dyDescent="0.25">
      <c r="A76" t="s">
        <v>99</v>
      </c>
      <c r="B76" t="s">
        <v>96</v>
      </c>
      <c r="C76" s="19">
        <v>10.71</v>
      </c>
      <c r="D76" s="19">
        <v>0</v>
      </c>
      <c r="E76" s="19">
        <v>5.1100000000000003</v>
      </c>
      <c r="F76" s="19">
        <v>6.18</v>
      </c>
      <c r="G76" s="19">
        <v>22</v>
      </c>
      <c r="H76" s="9">
        <v>3.695732</v>
      </c>
      <c r="I76" s="3"/>
      <c r="J76">
        <v>2022</v>
      </c>
      <c r="K76">
        <v>2023</v>
      </c>
      <c r="L76">
        <v>2024</v>
      </c>
      <c r="M76">
        <v>2027</v>
      </c>
      <c r="N76" t="s">
        <v>74</v>
      </c>
      <c r="O76" t="s">
        <v>97</v>
      </c>
      <c r="P76" t="s">
        <v>98</v>
      </c>
      <c r="Q76" t="s">
        <v>229</v>
      </c>
      <c r="R76" t="s">
        <v>59</v>
      </c>
    </row>
    <row r="77" spans="1:19" x14ac:dyDescent="0.25">
      <c r="A77" t="s">
        <v>100</v>
      </c>
      <c r="B77" t="s">
        <v>101</v>
      </c>
      <c r="C77" s="19">
        <v>1.1000000000000001</v>
      </c>
      <c r="D77" s="19">
        <v>0</v>
      </c>
      <c r="E77" s="19">
        <v>1.66</v>
      </c>
      <c r="F77" s="19">
        <v>0.79</v>
      </c>
      <c r="G77" s="19">
        <v>3.55</v>
      </c>
      <c r="H77" s="9">
        <v>7.3220000000000001</v>
      </c>
      <c r="I77" s="3"/>
      <c r="K77">
        <v>2020</v>
      </c>
      <c r="L77">
        <v>2021</v>
      </c>
      <c r="M77">
        <v>2028</v>
      </c>
      <c r="N77" t="s">
        <v>74</v>
      </c>
      <c r="O77" t="s">
        <v>286</v>
      </c>
      <c r="P77" t="s">
        <v>248</v>
      </c>
      <c r="Q77" t="s">
        <v>233</v>
      </c>
      <c r="R77" t="s">
        <v>59</v>
      </c>
      <c r="S77">
        <v>2020</v>
      </c>
    </row>
    <row r="78" spans="1:19" x14ac:dyDescent="0.25">
      <c r="A78" t="s">
        <v>221</v>
      </c>
      <c r="B78" t="s">
        <v>186</v>
      </c>
      <c r="C78" s="19">
        <v>9.3800000000000008</v>
      </c>
      <c r="D78" s="19">
        <v>0</v>
      </c>
      <c r="E78" s="19">
        <v>74.569999999999993</v>
      </c>
      <c r="F78" s="19">
        <v>3.25</v>
      </c>
      <c r="G78" s="19">
        <v>87.2</v>
      </c>
      <c r="H78" s="9">
        <v>29.267372238994199</v>
      </c>
      <c r="I78" s="3"/>
      <c r="K78">
        <v>2023</v>
      </c>
      <c r="L78">
        <v>2024</v>
      </c>
      <c r="M78">
        <v>2034</v>
      </c>
      <c r="N78" t="s">
        <v>74</v>
      </c>
      <c r="Q78" t="s">
        <v>232</v>
      </c>
      <c r="R78" t="s">
        <v>59</v>
      </c>
    </row>
    <row r="79" spans="1:19" x14ac:dyDescent="0.25">
      <c r="A79" t="s">
        <v>219</v>
      </c>
      <c r="B79" t="s">
        <v>186</v>
      </c>
      <c r="C79" s="19">
        <v>1.76</v>
      </c>
      <c r="D79" s="19">
        <v>0</v>
      </c>
      <c r="E79" s="19">
        <v>3.62</v>
      </c>
      <c r="F79" s="19">
        <v>0.31</v>
      </c>
      <c r="G79" s="19">
        <v>5.7</v>
      </c>
      <c r="H79" s="9">
        <v>6.0505871707004406</v>
      </c>
      <c r="I79" s="3"/>
      <c r="K79">
        <v>2023</v>
      </c>
      <c r="L79">
        <v>2024</v>
      </c>
      <c r="M79">
        <v>2029</v>
      </c>
      <c r="N79" t="s">
        <v>74</v>
      </c>
      <c r="Q79" t="s">
        <v>228</v>
      </c>
      <c r="R79" t="s">
        <v>59</v>
      </c>
    </row>
    <row r="80" spans="1:19" x14ac:dyDescent="0.25">
      <c r="A80" t="s">
        <v>220</v>
      </c>
      <c r="B80" t="s">
        <v>186</v>
      </c>
      <c r="C80" s="19">
        <v>3.47</v>
      </c>
      <c r="D80" s="19">
        <v>0</v>
      </c>
      <c r="E80" s="19">
        <v>51.41</v>
      </c>
      <c r="F80" s="19">
        <v>2.64</v>
      </c>
      <c r="G80" s="19">
        <v>57.51</v>
      </c>
      <c r="H80" s="9">
        <v>22.170165202461398</v>
      </c>
      <c r="I80" s="3"/>
      <c r="K80">
        <v>2023</v>
      </c>
      <c r="L80">
        <v>2024</v>
      </c>
      <c r="M80">
        <v>2032</v>
      </c>
      <c r="N80" t="s">
        <v>74</v>
      </c>
      <c r="Q80" t="s">
        <v>228</v>
      </c>
      <c r="R80" t="s">
        <v>59</v>
      </c>
    </row>
    <row r="81" spans="1:19" x14ac:dyDescent="0.25">
      <c r="A81" t="s">
        <v>218</v>
      </c>
      <c r="B81" t="s">
        <v>186</v>
      </c>
      <c r="C81" s="19">
        <v>9.94</v>
      </c>
      <c r="D81" s="19">
        <v>0</v>
      </c>
      <c r="E81" s="19">
        <v>29.06</v>
      </c>
      <c r="F81" s="19">
        <v>0</v>
      </c>
      <c r="G81" s="19">
        <v>39.01</v>
      </c>
      <c r="H81" s="9">
        <v>19.437803767160698</v>
      </c>
      <c r="I81" s="3"/>
      <c r="K81">
        <v>2023</v>
      </c>
      <c r="L81">
        <v>2024</v>
      </c>
      <c r="M81">
        <v>2034</v>
      </c>
      <c r="N81" t="s">
        <v>74</v>
      </c>
      <c r="Q81" t="s">
        <v>232</v>
      </c>
      <c r="R81" t="s">
        <v>59</v>
      </c>
    </row>
    <row r="82" spans="1:19" x14ac:dyDescent="0.25">
      <c r="A82" t="s">
        <v>222</v>
      </c>
      <c r="B82" t="s">
        <v>186</v>
      </c>
      <c r="C82" s="19">
        <v>7.65</v>
      </c>
      <c r="D82" s="19">
        <v>0</v>
      </c>
      <c r="E82" s="19">
        <v>4.7</v>
      </c>
      <c r="F82" s="19">
        <v>1.08</v>
      </c>
      <c r="G82" s="19">
        <v>13.44</v>
      </c>
      <c r="H82" s="9">
        <v>16.762912795875401</v>
      </c>
      <c r="I82" s="3"/>
      <c r="K82">
        <v>2023</v>
      </c>
      <c r="L82">
        <v>2024</v>
      </c>
      <c r="M82">
        <v>2030</v>
      </c>
      <c r="N82" t="s">
        <v>74</v>
      </c>
      <c r="Q82" t="s">
        <v>228</v>
      </c>
      <c r="R82" t="s">
        <v>59</v>
      </c>
    </row>
    <row r="83" spans="1:19" x14ac:dyDescent="0.25">
      <c r="A83" t="s">
        <v>215</v>
      </c>
      <c r="B83" t="s">
        <v>50</v>
      </c>
      <c r="C83" s="19">
        <v>0</v>
      </c>
      <c r="D83" s="19">
        <v>0</v>
      </c>
      <c r="E83" s="19">
        <v>0</v>
      </c>
      <c r="F83" s="19">
        <v>0</v>
      </c>
      <c r="G83" s="19">
        <v>19.89</v>
      </c>
      <c r="H83" s="9">
        <v>4.4110639999999997</v>
      </c>
      <c r="I83" s="3"/>
      <c r="K83">
        <v>2023</v>
      </c>
      <c r="L83">
        <v>2024</v>
      </c>
      <c r="M83">
        <v>2029</v>
      </c>
      <c r="N83" t="s">
        <v>58</v>
      </c>
      <c r="O83" t="s">
        <v>287</v>
      </c>
      <c r="P83" t="s">
        <v>288</v>
      </c>
      <c r="Q83" t="s">
        <v>233</v>
      </c>
      <c r="R83" t="s">
        <v>62</v>
      </c>
      <c r="S83">
        <v>2022</v>
      </c>
    </row>
    <row r="84" spans="1:19" x14ac:dyDescent="0.25">
      <c r="A84" t="s">
        <v>102</v>
      </c>
      <c r="B84" t="s">
        <v>69</v>
      </c>
      <c r="C84" s="19">
        <v>6.9</v>
      </c>
      <c r="D84" s="19">
        <v>0</v>
      </c>
      <c r="E84" s="19">
        <v>20.2</v>
      </c>
      <c r="F84" s="19">
        <v>4.7</v>
      </c>
      <c r="G84" s="19">
        <v>31.7</v>
      </c>
      <c r="H84" s="9">
        <v>4.4756444999999999E-2</v>
      </c>
      <c r="I84" s="3"/>
      <c r="J84">
        <v>2019</v>
      </c>
      <c r="K84">
        <v>2020</v>
      </c>
      <c r="L84">
        <v>2025</v>
      </c>
      <c r="M84">
        <v>2038</v>
      </c>
      <c r="N84" t="s">
        <v>74</v>
      </c>
      <c r="O84" t="s">
        <v>216</v>
      </c>
      <c r="P84" t="s">
        <v>217</v>
      </c>
      <c r="Q84" t="s">
        <v>92</v>
      </c>
      <c r="R84" t="s">
        <v>59</v>
      </c>
    </row>
    <row r="85" spans="1:19" x14ac:dyDescent="0.25">
      <c r="A85" t="s">
        <v>103</v>
      </c>
      <c r="B85" t="s">
        <v>104</v>
      </c>
      <c r="C85" s="19">
        <v>4.5999999999999996</v>
      </c>
      <c r="D85" s="19">
        <v>0.39</v>
      </c>
      <c r="E85" s="19">
        <v>14.88</v>
      </c>
      <c r="F85" s="19">
        <v>0</v>
      </c>
      <c r="G85" s="19">
        <v>19.48</v>
      </c>
      <c r="H85" s="9">
        <v>49.528337969554798</v>
      </c>
      <c r="I85" s="3"/>
      <c r="L85">
        <v>2023</v>
      </c>
      <c r="M85">
        <v>2027</v>
      </c>
      <c r="N85" t="s">
        <v>74</v>
      </c>
      <c r="Q85" t="s">
        <v>225</v>
      </c>
      <c r="R85" t="s">
        <v>31</v>
      </c>
      <c r="S85">
        <v>2022</v>
      </c>
    </row>
    <row r="86" spans="1:19" x14ac:dyDescent="0.25">
      <c r="A86" t="s">
        <v>121</v>
      </c>
      <c r="B86" t="s">
        <v>122</v>
      </c>
      <c r="C86" s="19">
        <v>3.05</v>
      </c>
      <c r="D86" s="19">
        <v>0</v>
      </c>
      <c r="E86" s="19">
        <v>27.83</v>
      </c>
      <c r="F86" s="19">
        <v>3.03</v>
      </c>
      <c r="G86" s="19">
        <v>33.909999999999997</v>
      </c>
      <c r="H86" s="9"/>
      <c r="I86" s="3"/>
      <c r="N86" t="s">
        <v>115</v>
      </c>
      <c r="Q86" t="s">
        <v>228</v>
      </c>
      <c r="R86" t="s">
        <v>31</v>
      </c>
    </row>
    <row r="87" spans="1:19" x14ac:dyDescent="0.25">
      <c r="A87" t="s">
        <v>105</v>
      </c>
      <c r="B87" t="s">
        <v>106</v>
      </c>
      <c r="C87" s="19">
        <v>0</v>
      </c>
      <c r="D87" s="19">
        <v>0</v>
      </c>
      <c r="E87" s="19">
        <v>0</v>
      </c>
      <c r="F87" s="19">
        <v>0</v>
      </c>
      <c r="G87" s="19">
        <v>4.7699999999999996</v>
      </c>
      <c r="H87" s="9"/>
      <c r="I87" s="3"/>
      <c r="N87" t="s">
        <v>74</v>
      </c>
      <c r="Q87" t="s">
        <v>228</v>
      </c>
      <c r="R87" t="s">
        <v>31</v>
      </c>
    </row>
    <row r="88" spans="1:19" x14ac:dyDescent="0.25">
      <c r="A88" t="s">
        <v>107</v>
      </c>
      <c r="B88" t="s">
        <v>108</v>
      </c>
      <c r="C88" s="19">
        <v>8.4600000000000009</v>
      </c>
      <c r="D88" s="19">
        <v>0</v>
      </c>
      <c r="E88" s="19">
        <v>7.14</v>
      </c>
      <c r="F88" s="19">
        <v>4.68</v>
      </c>
      <c r="G88" s="19">
        <v>20.28</v>
      </c>
      <c r="H88" s="9"/>
      <c r="I88" s="3"/>
      <c r="K88">
        <v>2019</v>
      </c>
      <c r="M88">
        <v>2027</v>
      </c>
      <c r="N88" t="s">
        <v>74</v>
      </c>
      <c r="Q88" t="s">
        <v>225</v>
      </c>
      <c r="R88" t="s">
        <v>31</v>
      </c>
    </row>
    <row r="89" spans="1:19" x14ac:dyDescent="0.25">
      <c r="A89" t="s">
        <v>70</v>
      </c>
      <c r="B89" t="s">
        <v>71</v>
      </c>
      <c r="C89" s="19">
        <v>0</v>
      </c>
      <c r="D89" s="19">
        <v>0</v>
      </c>
      <c r="E89" s="19">
        <v>0</v>
      </c>
      <c r="F89" s="19">
        <v>0</v>
      </c>
      <c r="G89" s="19">
        <v>30</v>
      </c>
      <c r="H89" s="9"/>
      <c r="I89" s="3"/>
      <c r="N89" t="s">
        <v>58</v>
      </c>
      <c r="Q89" t="s">
        <v>225</v>
      </c>
      <c r="R89" t="s">
        <v>59</v>
      </c>
    </row>
    <row r="90" spans="1:19" x14ac:dyDescent="0.25">
      <c r="A90" t="s">
        <v>109</v>
      </c>
      <c r="B90" t="s">
        <v>110</v>
      </c>
      <c r="C90" s="19">
        <v>3.29</v>
      </c>
      <c r="D90" s="19">
        <v>0.38</v>
      </c>
      <c r="E90" s="19">
        <v>1.28</v>
      </c>
      <c r="F90" s="19">
        <v>1.24</v>
      </c>
      <c r="G90" s="19">
        <v>6.19</v>
      </c>
      <c r="H90" s="9">
        <v>8.0370000000000008</v>
      </c>
      <c r="I90" s="3"/>
      <c r="J90">
        <v>2021</v>
      </c>
      <c r="K90">
        <v>2022</v>
      </c>
      <c r="L90">
        <v>2024</v>
      </c>
      <c r="M90">
        <v>2024</v>
      </c>
      <c r="N90" t="s">
        <v>74</v>
      </c>
      <c r="Q90" t="s">
        <v>225</v>
      </c>
      <c r="R90" t="s">
        <v>62</v>
      </c>
      <c r="S90">
        <v>2020</v>
      </c>
    </row>
    <row r="91" spans="1:19" x14ac:dyDescent="0.25">
      <c r="A91" t="s">
        <v>111</v>
      </c>
      <c r="B91" t="s">
        <v>112</v>
      </c>
      <c r="C91" s="19">
        <v>3.35</v>
      </c>
      <c r="D91" s="19">
        <v>0</v>
      </c>
      <c r="E91" s="19">
        <v>2.34</v>
      </c>
      <c r="F91" s="19">
        <v>0</v>
      </c>
      <c r="G91" s="19">
        <v>5.69</v>
      </c>
      <c r="H91" s="9">
        <v>6.1130000000000004</v>
      </c>
      <c r="I91" s="3"/>
      <c r="N91" t="s">
        <v>74</v>
      </c>
      <c r="Q91" t="s">
        <v>227</v>
      </c>
      <c r="R91" t="s">
        <v>31</v>
      </c>
    </row>
    <row r="92" spans="1:19" x14ac:dyDescent="0.25">
      <c r="C92" s="16"/>
      <c r="D92" s="16"/>
      <c r="E92" s="16"/>
      <c r="F92" s="16"/>
      <c r="G92" s="16"/>
    </row>
    <row r="93" spans="1:19" x14ac:dyDescent="0.25">
      <c r="A93" s="2" t="s">
        <v>123</v>
      </c>
      <c r="B93" s="2"/>
      <c r="C93" s="17"/>
      <c r="D93" s="17"/>
      <c r="E93" s="17"/>
      <c r="F93" s="17"/>
      <c r="G93" s="17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9" x14ac:dyDescent="0.25">
      <c r="C94" s="16"/>
      <c r="D94" s="16"/>
      <c r="E94" s="16"/>
      <c r="F94" s="16"/>
      <c r="G94" s="16"/>
    </row>
    <row r="95" spans="1:19" x14ac:dyDescent="0.25">
      <c r="A95" t="s">
        <v>124</v>
      </c>
      <c r="B95" t="s">
        <v>125</v>
      </c>
      <c r="C95" s="19">
        <v>5.98</v>
      </c>
      <c r="D95" s="19">
        <v>0</v>
      </c>
      <c r="E95" s="19">
        <v>3.41</v>
      </c>
      <c r="F95" s="19">
        <v>2.4500000000000002</v>
      </c>
      <c r="G95" s="19">
        <v>11.84</v>
      </c>
      <c r="H95" s="9">
        <v>10.641999999999999</v>
      </c>
      <c r="I95" s="3"/>
      <c r="N95" t="s">
        <v>58</v>
      </c>
      <c r="O95" t="s">
        <v>126</v>
      </c>
      <c r="P95" t="s">
        <v>127</v>
      </c>
      <c r="Q95" t="s">
        <v>233</v>
      </c>
      <c r="R95" t="s">
        <v>31</v>
      </c>
    </row>
    <row r="96" spans="1:19" x14ac:dyDescent="0.25">
      <c r="A96" t="s">
        <v>128</v>
      </c>
      <c r="B96" t="s">
        <v>129</v>
      </c>
      <c r="C96" s="19">
        <v>1.08</v>
      </c>
      <c r="D96" s="19">
        <v>0.11</v>
      </c>
      <c r="E96" s="19">
        <v>2.39</v>
      </c>
      <c r="F96" s="19">
        <v>1.1599999999999999</v>
      </c>
      <c r="G96" s="19">
        <v>4.75</v>
      </c>
      <c r="H96" s="9"/>
      <c r="I96" s="3"/>
      <c r="J96">
        <v>2019</v>
      </c>
      <c r="K96">
        <v>2020</v>
      </c>
      <c r="L96">
        <v>2021</v>
      </c>
      <c r="N96" t="s">
        <v>58</v>
      </c>
      <c r="Q96" t="s">
        <v>225</v>
      </c>
      <c r="R96" t="s">
        <v>31</v>
      </c>
      <c r="S96">
        <v>2019</v>
      </c>
    </row>
    <row r="97" spans="1:19" x14ac:dyDescent="0.25">
      <c r="A97" t="s">
        <v>130</v>
      </c>
      <c r="B97" t="s">
        <v>129</v>
      </c>
      <c r="C97" s="19">
        <v>0</v>
      </c>
      <c r="D97" s="19">
        <v>0</v>
      </c>
      <c r="E97" s="19">
        <v>0</v>
      </c>
      <c r="F97" s="19">
        <v>2.44</v>
      </c>
      <c r="G97" s="19">
        <v>2.44</v>
      </c>
      <c r="H97" s="9">
        <v>0.87</v>
      </c>
      <c r="I97" s="3"/>
      <c r="K97">
        <v>2018</v>
      </c>
      <c r="N97" t="s">
        <v>74</v>
      </c>
      <c r="Q97" t="s">
        <v>245</v>
      </c>
      <c r="R97" t="s">
        <v>31</v>
      </c>
    </row>
    <row r="98" spans="1:19" x14ac:dyDescent="0.25">
      <c r="A98" t="s">
        <v>131</v>
      </c>
      <c r="B98" t="s">
        <v>132</v>
      </c>
      <c r="C98" s="19">
        <v>4.9400000000000004</v>
      </c>
      <c r="D98" s="19">
        <v>0</v>
      </c>
      <c r="E98" s="19">
        <v>2.85</v>
      </c>
      <c r="F98" s="19">
        <v>3.15</v>
      </c>
      <c r="G98" s="19">
        <v>10.95</v>
      </c>
      <c r="H98" s="9">
        <v>1.045474</v>
      </c>
      <c r="I98" s="3"/>
      <c r="J98">
        <v>2021</v>
      </c>
      <c r="K98">
        <v>2021</v>
      </c>
      <c r="L98">
        <v>2022</v>
      </c>
      <c r="M98">
        <v>2022</v>
      </c>
      <c r="N98" t="s">
        <v>58</v>
      </c>
      <c r="Q98" t="s">
        <v>227</v>
      </c>
      <c r="R98" t="s">
        <v>59</v>
      </c>
    </row>
    <row r="99" spans="1:19" x14ac:dyDescent="0.25">
      <c r="A99" t="s">
        <v>133</v>
      </c>
      <c r="B99" t="s">
        <v>132</v>
      </c>
      <c r="C99" s="19">
        <v>2.37</v>
      </c>
      <c r="D99" s="19">
        <v>0.28999999999999998</v>
      </c>
      <c r="E99" s="19">
        <v>2.75</v>
      </c>
      <c r="F99" s="19">
        <v>6</v>
      </c>
      <c r="G99" s="19">
        <v>11.41</v>
      </c>
      <c r="H99" s="9">
        <v>7.2539999999999996</v>
      </c>
      <c r="I99" s="3"/>
      <c r="K99">
        <v>2018</v>
      </c>
      <c r="L99">
        <v>2019</v>
      </c>
      <c r="M99">
        <v>2022</v>
      </c>
      <c r="N99" t="s">
        <v>74</v>
      </c>
      <c r="Q99" t="s">
        <v>225</v>
      </c>
      <c r="R99" t="s">
        <v>59</v>
      </c>
    </row>
    <row r="100" spans="1:19" x14ac:dyDescent="0.25">
      <c r="A100" t="s">
        <v>134</v>
      </c>
      <c r="B100" t="s">
        <v>135</v>
      </c>
      <c r="C100" s="19">
        <v>2.1</v>
      </c>
      <c r="D100" s="19">
        <v>0</v>
      </c>
      <c r="E100" s="19">
        <v>3.07</v>
      </c>
      <c r="F100" s="19">
        <v>3.06</v>
      </c>
      <c r="G100" s="19">
        <v>8.36</v>
      </c>
      <c r="H100" s="9">
        <v>13.7735795468771</v>
      </c>
      <c r="I100" s="3"/>
      <c r="J100">
        <v>2020</v>
      </c>
      <c r="K100">
        <v>2021</v>
      </c>
      <c r="L100">
        <v>2021</v>
      </c>
      <c r="M100">
        <v>2025</v>
      </c>
      <c r="N100" t="s">
        <v>74</v>
      </c>
      <c r="Q100" t="s">
        <v>225</v>
      </c>
      <c r="R100" t="s">
        <v>59</v>
      </c>
      <c r="S100">
        <v>2019</v>
      </c>
    </row>
    <row r="101" spans="1:19" x14ac:dyDescent="0.25">
      <c r="A101" t="s">
        <v>289</v>
      </c>
      <c r="B101" t="s">
        <v>290</v>
      </c>
      <c r="C101" s="19">
        <v>0</v>
      </c>
      <c r="D101" s="19">
        <v>0</v>
      </c>
      <c r="E101" s="19">
        <v>0</v>
      </c>
      <c r="F101" s="19">
        <v>9.1</v>
      </c>
      <c r="G101" s="19">
        <v>9.1</v>
      </c>
      <c r="H101" s="9">
        <v>0</v>
      </c>
      <c r="I101" s="3"/>
      <c r="L101">
        <v>2020</v>
      </c>
      <c r="M101">
        <v>2023</v>
      </c>
      <c r="N101" t="s">
        <v>74</v>
      </c>
      <c r="Q101" t="s">
        <v>92</v>
      </c>
      <c r="R101" t="s">
        <v>31</v>
      </c>
    </row>
    <row r="102" spans="1:19" x14ac:dyDescent="0.25">
      <c r="A102" t="s">
        <v>136</v>
      </c>
      <c r="B102" t="s">
        <v>291</v>
      </c>
      <c r="C102" s="19">
        <v>8.09</v>
      </c>
      <c r="D102" s="19">
        <v>0</v>
      </c>
      <c r="E102" s="19">
        <v>24.25</v>
      </c>
      <c r="F102" s="19">
        <v>14.24</v>
      </c>
      <c r="G102" s="19">
        <v>46.58</v>
      </c>
      <c r="H102" s="9">
        <v>32.802</v>
      </c>
      <c r="I102" s="3"/>
      <c r="K102">
        <v>2021</v>
      </c>
      <c r="L102">
        <v>2022</v>
      </c>
      <c r="M102">
        <v>2022</v>
      </c>
      <c r="N102" t="s">
        <v>74</v>
      </c>
      <c r="Q102" t="s">
        <v>92</v>
      </c>
      <c r="R102" t="s">
        <v>31</v>
      </c>
    </row>
    <row r="103" spans="1:19" x14ac:dyDescent="0.25">
      <c r="A103" t="s">
        <v>137</v>
      </c>
      <c r="B103" t="s">
        <v>291</v>
      </c>
      <c r="C103" s="19">
        <v>6.57</v>
      </c>
      <c r="D103" s="19">
        <v>0</v>
      </c>
      <c r="E103" s="19">
        <v>14.77</v>
      </c>
      <c r="F103" s="19">
        <v>9.66</v>
      </c>
      <c r="G103" s="19">
        <v>31</v>
      </c>
      <c r="H103" s="9">
        <v>25.818000000000001</v>
      </c>
      <c r="I103" s="3"/>
      <c r="K103">
        <v>2021</v>
      </c>
      <c r="L103">
        <v>2022</v>
      </c>
      <c r="M103">
        <v>2022</v>
      </c>
      <c r="N103" t="s">
        <v>74</v>
      </c>
      <c r="Q103" t="s">
        <v>92</v>
      </c>
      <c r="R103" t="s">
        <v>31</v>
      </c>
    </row>
    <row r="104" spans="1:19" x14ac:dyDescent="0.25">
      <c r="A104" t="s">
        <v>138</v>
      </c>
      <c r="B104" t="s">
        <v>291</v>
      </c>
      <c r="C104" s="19">
        <v>10</v>
      </c>
      <c r="D104" s="19">
        <v>0</v>
      </c>
      <c r="E104" s="19">
        <v>36.340000000000003</v>
      </c>
      <c r="F104" s="19">
        <v>20.079999999999998</v>
      </c>
      <c r="G104" s="19">
        <v>66.42</v>
      </c>
      <c r="H104" s="9">
        <v>52.238673531000003</v>
      </c>
      <c r="I104" s="3"/>
      <c r="K104">
        <v>2021</v>
      </c>
      <c r="L104">
        <v>2022</v>
      </c>
      <c r="M104">
        <v>2022</v>
      </c>
      <c r="N104" t="s">
        <v>74</v>
      </c>
      <c r="Q104" t="s">
        <v>92</v>
      </c>
      <c r="R104" t="s">
        <v>31</v>
      </c>
    </row>
    <row r="105" spans="1:19" x14ac:dyDescent="0.25">
      <c r="A105" t="s">
        <v>139</v>
      </c>
      <c r="B105" t="s">
        <v>140</v>
      </c>
      <c r="C105" s="19">
        <v>10.06</v>
      </c>
      <c r="D105" s="19">
        <v>0.48</v>
      </c>
      <c r="E105" s="19">
        <v>13.29</v>
      </c>
      <c r="F105" s="19">
        <v>5.0599999999999996</v>
      </c>
      <c r="G105" s="19">
        <v>28.89</v>
      </c>
      <c r="H105" s="9">
        <v>26.823029999999999</v>
      </c>
      <c r="I105" s="3"/>
      <c r="M105">
        <v>2021</v>
      </c>
      <c r="N105" t="s">
        <v>115</v>
      </c>
      <c r="Q105" t="s">
        <v>225</v>
      </c>
      <c r="R105" t="s">
        <v>31</v>
      </c>
    </row>
    <row r="106" spans="1:19" x14ac:dyDescent="0.25">
      <c r="A106" t="s">
        <v>141</v>
      </c>
      <c r="B106" t="s">
        <v>140</v>
      </c>
      <c r="C106" s="19">
        <v>11.69</v>
      </c>
      <c r="D106" s="19">
        <v>0.22</v>
      </c>
      <c r="E106" s="19">
        <v>5.07</v>
      </c>
      <c r="F106" s="19">
        <v>0</v>
      </c>
      <c r="G106" s="19">
        <v>16.98</v>
      </c>
      <c r="H106" s="9">
        <v>23.739000000000001</v>
      </c>
      <c r="I106" s="3"/>
      <c r="N106" t="s">
        <v>74</v>
      </c>
      <c r="Q106" t="s">
        <v>225</v>
      </c>
      <c r="R106" t="s">
        <v>62</v>
      </c>
    </row>
    <row r="107" spans="1:19" x14ac:dyDescent="0.25">
      <c r="A107" t="s">
        <v>145</v>
      </c>
      <c r="B107" t="s">
        <v>143</v>
      </c>
      <c r="C107" s="19">
        <v>3.14</v>
      </c>
      <c r="D107" s="19">
        <v>0.36</v>
      </c>
      <c r="E107" s="19">
        <v>6.26</v>
      </c>
      <c r="F107" s="19">
        <v>2.6</v>
      </c>
      <c r="G107" s="19">
        <v>12.36</v>
      </c>
      <c r="H107" s="9">
        <v>14.6134941698015</v>
      </c>
      <c r="I107" s="3"/>
      <c r="M107">
        <v>2021</v>
      </c>
      <c r="N107" t="s">
        <v>115</v>
      </c>
      <c r="Q107" t="s">
        <v>225</v>
      </c>
      <c r="R107" t="s">
        <v>62</v>
      </c>
      <c r="S107">
        <v>2019</v>
      </c>
    </row>
    <row r="108" spans="1:19" x14ac:dyDescent="0.25">
      <c r="A108" t="s">
        <v>142</v>
      </c>
      <c r="B108" t="s">
        <v>143</v>
      </c>
      <c r="C108" s="19">
        <v>0.72</v>
      </c>
      <c r="D108" s="19">
        <v>0</v>
      </c>
      <c r="E108" s="19">
        <v>1.02</v>
      </c>
      <c r="F108" s="19">
        <v>0.67</v>
      </c>
      <c r="G108" s="19">
        <v>2.41</v>
      </c>
      <c r="H108" s="9">
        <v>2.5018328125903899</v>
      </c>
      <c r="I108" s="3"/>
      <c r="M108">
        <v>2021</v>
      </c>
      <c r="N108" t="s">
        <v>115</v>
      </c>
      <c r="Q108" t="s">
        <v>227</v>
      </c>
      <c r="R108" t="s">
        <v>62</v>
      </c>
      <c r="S108">
        <v>2019</v>
      </c>
    </row>
    <row r="109" spans="1:19" x14ac:dyDescent="0.25">
      <c r="A109" t="s">
        <v>144</v>
      </c>
      <c r="B109" t="s">
        <v>143</v>
      </c>
      <c r="C109" s="19">
        <v>8.89</v>
      </c>
      <c r="D109" s="19">
        <v>0.25</v>
      </c>
      <c r="E109" s="19">
        <v>4.04</v>
      </c>
      <c r="F109" s="19">
        <v>2.88</v>
      </c>
      <c r="G109" s="19">
        <v>16.05</v>
      </c>
      <c r="H109" s="9">
        <v>33.741980649226896</v>
      </c>
      <c r="I109" s="3"/>
      <c r="M109">
        <v>2021</v>
      </c>
      <c r="N109" t="s">
        <v>115</v>
      </c>
      <c r="Q109" t="s">
        <v>225</v>
      </c>
      <c r="R109" t="s">
        <v>62</v>
      </c>
      <c r="S109">
        <v>2019</v>
      </c>
    </row>
    <row r="110" spans="1:19" x14ac:dyDescent="0.25">
      <c r="A110" t="s">
        <v>146</v>
      </c>
      <c r="B110" t="s">
        <v>147</v>
      </c>
      <c r="C110" s="19">
        <v>3.02</v>
      </c>
      <c r="D110" s="19">
        <v>0.31</v>
      </c>
      <c r="E110" s="19">
        <v>3.53</v>
      </c>
      <c r="F110" s="19">
        <v>1.24</v>
      </c>
      <c r="G110" s="19">
        <v>8.09</v>
      </c>
      <c r="H110" s="9"/>
      <c r="I110" s="3"/>
      <c r="N110" t="s">
        <v>74</v>
      </c>
      <c r="Q110" t="s">
        <v>225</v>
      </c>
      <c r="R110" t="s">
        <v>59</v>
      </c>
    </row>
    <row r="111" spans="1:19" x14ac:dyDescent="0.25">
      <c r="A111" t="s">
        <v>148</v>
      </c>
      <c r="B111" t="s">
        <v>149</v>
      </c>
      <c r="C111" s="19">
        <v>2.15</v>
      </c>
      <c r="D111" s="19">
        <v>1.07</v>
      </c>
      <c r="E111" s="19">
        <v>4.0999999999999996</v>
      </c>
      <c r="F111" s="19">
        <v>0</v>
      </c>
      <c r="G111" s="19">
        <v>7.32</v>
      </c>
      <c r="H111" s="9">
        <v>15.972899999999999</v>
      </c>
      <c r="I111" s="3"/>
      <c r="K111">
        <v>2018</v>
      </c>
      <c r="N111" t="s">
        <v>74</v>
      </c>
      <c r="O111" t="s">
        <v>150</v>
      </c>
      <c r="P111" t="s">
        <v>151</v>
      </c>
      <c r="Q111" t="s">
        <v>225</v>
      </c>
      <c r="R111" t="s">
        <v>62</v>
      </c>
      <c r="S111">
        <v>2019</v>
      </c>
    </row>
    <row r="112" spans="1:19" x14ac:dyDescent="0.25">
      <c r="A112" t="s">
        <v>152</v>
      </c>
      <c r="B112" t="s">
        <v>78</v>
      </c>
      <c r="C112" s="19">
        <v>1.65</v>
      </c>
      <c r="D112" s="19">
        <v>7.0000000000000007E-2</v>
      </c>
      <c r="E112" s="19">
        <v>2.85</v>
      </c>
      <c r="F112" s="19">
        <v>0.27</v>
      </c>
      <c r="G112" s="19">
        <v>4.8499999999999996</v>
      </c>
      <c r="H112" s="9">
        <v>23.0288</v>
      </c>
      <c r="I112" s="3"/>
      <c r="N112" t="s">
        <v>115</v>
      </c>
      <c r="Q112" t="s">
        <v>225</v>
      </c>
      <c r="R112" t="s">
        <v>31</v>
      </c>
    </row>
    <row r="113" spans="1:19" x14ac:dyDescent="0.25">
      <c r="A113" t="s">
        <v>153</v>
      </c>
      <c r="B113" t="s">
        <v>154</v>
      </c>
      <c r="C113" s="19">
        <v>0</v>
      </c>
      <c r="D113" s="19">
        <v>0</v>
      </c>
      <c r="E113" s="19">
        <v>9.74</v>
      </c>
      <c r="F113" s="19">
        <v>0</v>
      </c>
      <c r="G113" s="19">
        <v>9.74</v>
      </c>
      <c r="H113" s="9">
        <v>155</v>
      </c>
      <c r="I113" s="3"/>
      <c r="L113">
        <v>2023</v>
      </c>
      <c r="N113" t="s">
        <v>74</v>
      </c>
      <c r="Q113" t="s">
        <v>228</v>
      </c>
      <c r="R113" t="s">
        <v>59</v>
      </c>
    </row>
    <row r="114" spans="1:19" x14ac:dyDescent="0.25">
      <c r="A114" t="s">
        <v>117</v>
      </c>
      <c r="B114" t="s">
        <v>61</v>
      </c>
      <c r="C114" s="19">
        <v>3</v>
      </c>
      <c r="D114" s="19">
        <v>0.09</v>
      </c>
      <c r="E114" s="19">
        <v>2.29</v>
      </c>
      <c r="F114" s="19">
        <v>0.97</v>
      </c>
      <c r="G114" s="19">
        <v>6.35</v>
      </c>
      <c r="H114" s="9">
        <v>6.6470000000000002</v>
      </c>
      <c r="I114" s="3"/>
      <c r="K114">
        <v>2020</v>
      </c>
      <c r="L114">
        <v>2021</v>
      </c>
      <c r="M114">
        <v>2021</v>
      </c>
      <c r="N114" t="s">
        <v>115</v>
      </c>
      <c r="Q114" t="s">
        <v>225</v>
      </c>
      <c r="R114" t="s">
        <v>62</v>
      </c>
    </row>
    <row r="115" spans="1:19" x14ac:dyDescent="0.25">
      <c r="A115" t="s">
        <v>118</v>
      </c>
      <c r="B115" t="s">
        <v>61</v>
      </c>
      <c r="C115" s="19">
        <v>3.58</v>
      </c>
      <c r="D115" s="19">
        <v>0.08</v>
      </c>
      <c r="E115" s="19">
        <v>2.44</v>
      </c>
      <c r="F115" s="19">
        <v>1.03</v>
      </c>
      <c r="G115" s="19">
        <v>7.14</v>
      </c>
      <c r="H115" s="9">
        <v>9.7149999999999999</v>
      </c>
      <c r="I115" s="3"/>
      <c r="K115">
        <v>2020</v>
      </c>
      <c r="L115">
        <v>2021</v>
      </c>
      <c r="M115">
        <v>2021</v>
      </c>
      <c r="N115" t="s">
        <v>115</v>
      </c>
      <c r="Q115" t="s">
        <v>225</v>
      </c>
      <c r="R115" t="s">
        <v>62</v>
      </c>
    </row>
    <row r="116" spans="1:19" x14ac:dyDescent="0.25">
      <c r="A116" t="s">
        <v>158</v>
      </c>
      <c r="B116" t="s">
        <v>156</v>
      </c>
      <c r="C116" s="19">
        <v>2.68</v>
      </c>
      <c r="D116" s="19">
        <v>0</v>
      </c>
      <c r="E116" s="19">
        <v>5.55</v>
      </c>
      <c r="F116" s="19">
        <v>0.41</v>
      </c>
      <c r="G116" s="19">
        <v>8.65</v>
      </c>
      <c r="H116" s="9">
        <v>11.769</v>
      </c>
      <c r="I116" s="3"/>
      <c r="M116">
        <v>2020</v>
      </c>
      <c r="N116" t="s">
        <v>115</v>
      </c>
      <c r="Q116" t="s">
        <v>228</v>
      </c>
      <c r="R116" t="s">
        <v>59</v>
      </c>
    </row>
    <row r="117" spans="1:19" x14ac:dyDescent="0.25">
      <c r="A117" t="s">
        <v>157</v>
      </c>
      <c r="B117" t="s">
        <v>156</v>
      </c>
      <c r="C117" s="19">
        <v>4.01</v>
      </c>
      <c r="D117" s="19">
        <v>0</v>
      </c>
      <c r="E117" s="19">
        <v>14.73</v>
      </c>
      <c r="F117" s="19">
        <v>1.34</v>
      </c>
      <c r="G117" s="19">
        <v>20.079999999999998</v>
      </c>
      <c r="H117" s="9">
        <v>20.65654</v>
      </c>
      <c r="I117" s="3"/>
      <c r="M117">
        <v>2020</v>
      </c>
      <c r="N117" t="s">
        <v>115</v>
      </c>
      <c r="Q117" t="s">
        <v>235</v>
      </c>
      <c r="R117" t="s">
        <v>31</v>
      </c>
    </row>
    <row r="118" spans="1:19" x14ac:dyDescent="0.25">
      <c r="A118" t="s">
        <v>155</v>
      </c>
      <c r="B118" t="s">
        <v>156</v>
      </c>
      <c r="C118" s="19">
        <v>14.09</v>
      </c>
      <c r="D118" s="19">
        <v>0.22</v>
      </c>
      <c r="E118" s="19">
        <v>15.7</v>
      </c>
      <c r="F118" s="19">
        <v>1.85</v>
      </c>
      <c r="G118" s="19">
        <v>31.86</v>
      </c>
      <c r="H118" s="9">
        <v>52.179054000000001</v>
      </c>
      <c r="I118" s="3"/>
      <c r="M118">
        <v>2020</v>
      </c>
      <c r="N118" t="s">
        <v>115</v>
      </c>
      <c r="Q118" t="s">
        <v>225</v>
      </c>
      <c r="R118" t="s">
        <v>62</v>
      </c>
    </row>
    <row r="119" spans="1:19" x14ac:dyDescent="0.25">
      <c r="A119" t="s">
        <v>159</v>
      </c>
      <c r="B119" t="s">
        <v>160</v>
      </c>
      <c r="C119" s="19">
        <v>10.4</v>
      </c>
      <c r="D119" s="19">
        <v>0</v>
      </c>
      <c r="E119" s="19">
        <v>8.1999999999999993</v>
      </c>
      <c r="F119" s="19">
        <v>0</v>
      </c>
      <c r="G119" s="19">
        <v>18.600000000000001</v>
      </c>
      <c r="H119" s="9"/>
      <c r="I119" s="3"/>
      <c r="N119" t="s">
        <v>58</v>
      </c>
      <c r="Q119" t="s">
        <v>225</v>
      </c>
      <c r="R119" t="s">
        <v>31</v>
      </c>
    </row>
    <row r="120" spans="1:19" x14ac:dyDescent="0.25">
      <c r="A120" t="s">
        <v>161</v>
      </c>
      <c r="B120" t="s">
        <v>162</v>
      </c>
      <c r="C120" s="19">
        <v>0</v>
      </c>
      <c r="D120" s="19">
        <v>0</v>
      </c>
      <c r="E120" s="19">
        <v>0</v>
      </c>
      <c r="F120" s="19">
        <v>0</v>
      </c>
      <c r="G120" s="19">
        <v>0.95</v>
      </c>
      <c r="H120" s="9">
        <v>2.5859999999999999</v>
      </c>
      <c r="I120" s="3"/>
      <c r="N120" t="s">
        <v>115</v>
      </c>
      <c r="Q120" t="s">
        <v>245</v>
      </c>
      <c r="R120" t="s">
        <v>31</v>
      </c>
    </row>
    <row r="121" spans="1:19" x14ac:dyDescent="0.25">
      <c r="A121" t="s">
        <v>163</v>
      </c>
      <c r="B121" t="s">
        <v>162</v>
      </c>
      <c r="C121" s="19">
        <v>0</v>
      </c>
      <c r="D121" s="19">
        <v>0</v>
      </c>
      <c r="E121" s="19">
        <v>0</v>
      </c>
      <c r="F121" s="19">
        <v>0</v>
      </c>
      <c r="G121" s="19">
        <v>2.0699999999999998</v>
      </c>
      <c r="H121" s="9">
        <v>5.6340000000000003</v>
      </c>
      <c r="I121" s="3"/>
      <c r="N121" t="s">
        <v>115</v>
      </c>
      <c r="Q121" t="s">
        <v>245</v>
      </c>
      <c r="R121" t="s">
        <v>31</v>
      </c>
    </row>
    <row r="122" spans="1:19" x14ac:dyDescent="0.25">
      <c r="A122" t="s">
        <v>164</v>
      </c>
      <c r="B122" t="s">
        <v>165</v>
      </c>
      <c r="C122" s="19">
        <v>0</v>
      </c>
      <c r="D122" s="19">
        <v>0</v>
      </c>
      <c r="E122" s="19">
        <v>0</v>
      </c>
      <c r="F122" s="19">
        <v>0</v>
      </c>
      <c r="G122" s="19">
        <v>0</v>
      </c>
      <c r="H122" s="9">
        <v>0</v>
      </c>
      <c r="I122" s="3"/>
      <c r="M122">
        <v>2022</v>
      </c>
      <c r="N122" t="s">
        <v>115</v>
      </c>
      <c r="Q122" t="s">
        <v>245</v>
      </c>
      <c r="R122" t="s">
        <v>31</v>
      </c>
    </row>
    <row r="123" spans="1:19" x14ac:dyDescent="0.25">
      <c r="A123" t="s">
        <v>63</v>
      </c>
      <c r="B123" t="s">
        <v>64</v>
      </c>
      <c r="C123" s="19">
        <v>3.9</v>
      </c>
      <c r="D123" s="19">
        <v>0</v>
      </c>
      <c r="E123" s="19">
        <v>2.2999999999999998</v>
      </c>
      <c r="F123" s="19">
        <v>3.4</v>
      </c>
      <c r="G123" s="19">
        <v>9.6</v>
      </c>
      <c r="H123" s="9">
        <v>24.2</v>
      </c>
      <c r="I123" s="3"/>
      <c r="K123">
        <v>2021</v>
      </c>
      <c r="M123">
        <v>2022</v>
      </c>
      <c r="N123" t="s">
        <v>58</v>
      </c>
      <c r="O123" t="s">
        <v>223</v>
      </c>
      <c r="P123" t="s">
        <v>224</v>
      </c>
      <c r="Q123" t="s">
        <v>232</v>
      </c>
      <c r="R123" t="s">
        <v>59</v>
      </c>
      <c r="S123">
        <v>2021</v>
      </c>
    </row>
    <row r="124" spans="1:19" x14ac:dyDescent="0.25">
      <c r="A124" t="s">
        <v>168</v>
      </c>
      <c r="B124" t="s">
        <v>167</v>
      </c>
      <c r="C124" s="19">
        <v>0</v>
      </c>
      <c r="D124" s="19">
        <v>0</v>
      </c>
      <c r="E124" s="19">
        <v>3.89</v>
      </c>
      <c r="F124" s="19">
        <v>0</v>
      </c>
      <c r="G124" s="19">
        <v>3.89</v>
      </c>
      <c r="H124" s="9">
        <v>10.88413332</v>
      </c>
      <c r="I124" s="3"/>
      <c r="K124">
        <v>2019</v>
      </c>
      <c r="L124">
        <v>2020</v>
      </c>
      <c r="M124">
        <v>2023</v>
      </c>
      <c r="N124" t="s">
        <v>74</v>
      </c>
      <c r="Q124" t="s">
        <v>225</v>
      </c>
      <c r="R124" t="s">
        <v>31</v>
      </c>
    </row>
    <row r="125" spans="1:19" x14ac:dyDescent="0.25">
      <c r="A125" t="s">
        <v>166</v>
      </c>
      <c r="B125" t="s">
        <v>167</v>
      </c>
      <c r="C125" s="19">
        <v>6.12</v>
      </c>
      <c r="D125" s="19">
        <v>0</v>
      </c>
      <c r="E125" s="19">
        <v>5.17</v>
      </c>
      <c r="F125" s="19">
        <v>0</v>
      </c>
      <c r="G125" s="19">
        <v>11.29</v>
      </c>
      <c r="H125" s="9">
        <v>1.68976263472E-2</v>
      </c>
      <c r="I125" s="3"/>
      <c r="M125">
        <v>2020</v>
      </c>
      <c r="N125" t="s">
        <v>74</v>
      </c>
      <c r="Q125" t="s">
        <v>225</v>
      </c>
      <c r="R125" t="s">
        <v>31</v>
      </c>
    </row>
    <row r="126" spans="1:19" x14ac:dyDescent="0.25">
      <c r="A126" t="s">
        <v>169</v>
      </c>
      <c r="B126" t="s">
        <v>170</v>
      </c>
      <c r="C126" s="19">
        <v>5.17</v>
      </c>
      <c r="D126" s="19">
        <v>0.21</v>
      </c>
      <c r="E126" s="19">
        <v>3.4</v>
      </c>
      <c r="F126" s="19">
        <v>0.1</v>
      </c>
      <c r="G126" s="19">
        <v>8.94</v>
      </c>
      <c r="H126" s="9">
        <v>2.06411670186776E-2</v>
      </c>
      <c r="I126" s="3"/>
      <c r="L126">
        <v>2021</v>
      </c>
      <c r="M126">
        <v>2030</v>
      </c>
      <c r="N126" t="s">
        <v>74</v>
      </c>
      <c r="Q126" t="s">
        <v>225</v>
      </c>
      <c r="R126" t="s">
        <v>31</v>
      </c>
    </row>
    <row r="127" spans="1:19" x14ac:dyDescent="0.25">
      <c r="A127" t="s">
        <v>171</v>
      </c>
      <c r="B127" t="s">
        <v>91</v>
      </c>
      <c r="C127" s="19">
        <v>0</v>
      </c>
      <c r="D127" s="19">
        <v>0</v>
      </c>
      <c r="E127" s="19">
        <v>4.68</v>
      </c>
      <c r="F127" s="19">
        <v>0</v>
      </c>
      <c r="G127" s="19">
        <v>4.68</v>
      </c>
      <c r="H127" s="9"/>
      <c r="I127" s="3"/>
      <c r="N127" t="s">
        <v>74</v>
      </c>
      <c r="Q127" t="s">
        <v>228</v>
      </c>
      <c r="R127" t="s">
        <v>31</v>
      </c>
    </row>
    <row r="128" spans="1:19" x14ac:dyDescent="0.25">
      <c r="A128" t="s">
        <v>172</v>
      </c>
      <c r="B128" t="s">
        <v>173</v>
      </c>
      <c r="C128" s="19">
        <v>1.68</v>
      </c>
      <c r="D128" s="19">
        <v>0</v>
      </c>
      <c r="E128" s="19">
        <v>0</v>
      </c>
      <c r="F128" s="19">
        <v>0.41</v>
      </c>
      <c r="G128" s="19">
        <v>2.09</v>
      </c>
      <c r="H128" s="9">
        <v>17.343312000000001</v>
      </c>
      <c r="I128" s="3"/>
      <c r="J128">
        <v>2018</v>
      </c>
      <c r="K128">
        <v>2019</v>
      </c>
      <c r="L128">
        <v>2020</v>
      </c>
      <c r="M128">
        <v>2020</v>
      </c>
      <c r="N128" t="s">
        <v>115</v>
      </c>
      <c r="Q128" t="s">
        <v>225</v>
      </c>
      <c r="R128" t="s">
        <v>62</v>
      </c>
    </row>
    <row r="129" spans="1:19" x14ac:dyDescent="0.25">
      <c r="A129" t="s">
        <v>174</v>
      </c>
      <c r="B129" t="s">
        <v>175</v>
      </c>
      <c r="C129" s="19">
        <v>1.75</v>
      </c>
      <c r="D129" s="19">
        <v>0</v>
      </c>
      <c r="E129" s="19">
        <v>3.4</v>
      </c>
      <c r="F129" s="19">
        <v>9.75</v>
      </c>
      <c r="G129" s="19">
        <v>14.9</v>
      </c>
      <c r="H129" s="9"/>
      <c r="I129" s="3"/>
      <c r="N129" t="s">
        <v>74</v>
      </c>
      <c r="Q129" t="s">
        <v>233</v>
      </c>
      <c r="R129" t="s">
        <v>31</v>
      </c>
    </row>
    <row r="130" spans="1:19" x14ac:dyDescent="0.25">
      <c r="A130" t="s">
        <v>176</v>
      </c>
      <c r="B130" t="s">
        <v>177</v>
      </c>
      <c r="C130" s="19">
        <v>0.77</v>
      </c>
      <c r="D130" s="19">
        <v>0</v>
      </c>
      <c r="E130" s="19">
        <v>0.66</v>
      </c>
      <c r="F130" s="19">
        <v>0</v>
      </c>
      <c r="G130" s="19">
        <v>1.43</v>
      </c>
      <c r="H130" s="9">
        <v>27.418645999999999</v>
      </c>
      <c r="I130" s="3"/>
      <c r="N130" t="s">
        <v>115</v>
      </c>
      <c r="Q130" t="s">
        <v>225</v>
      </c>
      <c r="R130" t="s">
        <v>31</v>
      </c>
    </row>
    <row r="131" spans="1:19" x14ac:dyDescent="0.25">
      <c r="A131" t="s">
        <v>178</v>
      </c>
      <c r="B131" t="s">
        <v>179</v>
      </c>
      <c r="C131" s="19">
        <v>8.01</v>
      </c>
      <c r="D131" s="19">
        <v>2.09</v>
      </c>
      <c r="E131" s="19">
        <v>5.13</v>
      </c>
      <c r="F131" s="19">
        <v>4.57</v>
      </c>
      <c r="G131" s="19">
        <v>19.809999999999999</v>
      </c>
      <c r="H131" s="9">
        <v>16.863060000000001</v>
      </c>
      <c r="I131" s="3"/>
      <c r="J131">
        <v>2020</v>
      </c>
      <c r="K131">
        <v>2021</v>
      </c>
      <c r="L131">
        <v>2023</v>
      </c>
      <c r="N131" t="s">
        <v>115</v>
      </c>
      <c r="Q131" t="s">
        <v>225</v>
      </c>
      <c r="R131" t="s">
        <v>62</v>
      </c>
      <c r="S131">
        <v>2020</v>
      </c>
    </row>
    <row r="132" spans="1:19" x14ac:dyDescent="0.25">
      <c r="A132" t="s">
        <v>182</v>
      </c>
      <c r="B132" t="s">
        <v>181</v>
      </c>
      <c r="C132" s="19">
        <v>25.79</v>
      </c>
      <c r="D132" s="19">
        <v>0</v>
      </c>
      <c r="E132" s="19">
        <v>13.16</v>
      </c>
      <c r="F132" s="19">
        <v>0</v>
      </c>
      <c r="G132" s="19">
        <v>38.950000000000003</v>
      </c>
      <c r="H132" s="9"/>
      <c r="I132" s="3"/>
      <c r="K132">
        <v>2018</v>
      </c>
      <c r="L132">
        <v>2019</v>
      </c>
      <c r="N132" t="s">
        <v>74</v>
      </c>
      <c r="Q132" t="s">
        <v>225</v>
      </c>
      <c r="R132" t="s">
        <v>62</v>
      </c>
    </row>
    <row r="133" spans="1:19" x14ac:dyDescent="0.25">
      <c r="A133" t="s">
        <v>180</v>
      </c>
      <c r="B133" t="s">
        <v>181</v>
      </c>
      <c r="C133" s="19">
        <v>7.11</v>
      </c>
      <c r="D133" s="19">
        <v>0</v>
      </c>
      <c r="E133" s="19">
        <v>2.63</v>
      </c>
      <c r="F133" s="19">
        <v>0</v>
      </c>
      <c r="G133" s="19">
        <v>9.74</v>
      </c>
      <c r="H133" s="9"/>
      <c r="I133" s="3"/>
      <c r="N133" t="s">
        <v>74</v>
      </c>
      <c r="Q133" t="s">
        <v>225</v>
      </c>
      <c r="R133" t="s">
        <v>31</v>
      </c>
    </row>
    <row r="134" spans="1:19" x14ac:dyDescent="0.25">
      <c r="A134" t="s">
        <v>183</v>
      </c>
      <c r="B134" t="s">
        <v>184</v>
      </c>
      <c r="C134" s="19">
        <v>4.92</v>
      </c>
      <c r="D134" s="19">
        <v>0</v>
      </c>
      <c r="E134" s="19">
        <v>6.84</v>
      </c>
      <c r="F134" s="19">
        <v>11.75</v>
      </c>
      <c r="G134" s="19">
        <v>23.51</v>
      </c>
      <c r="H134" s="9">
        <v>0</v>
      </c>
      <c r="I134" s="3"/>
      <c r="L134">
        <v>2019</v>
      </c>
      <c r="M134">
        <v>2026</v>
      </c>
      <c r="N134" t="s">
        <v>74</v>
      </c>
      <c r="Q134" t="s">
        <v>225</v>
      </c>
      <c r="R134" t="s">
        <v>31</v>
      </c>
      <c r="S134">
        <v>2019</v>
      </c>
    </row>
    <row r="135" spans="1:19" x14ac:dyDescent="0.25">
      <c r="A135" t="s">
        <v>185</v>
      </c>
      <c r="B135" t="s">
        <v>186</v>
      </c>
      <c r="C135" s="19">
        <v>0.98</v>
      </c>
      <c r="D135" s="19">
        <v>0</v>
      </c>
      <c r="E135" s="19">
        <v>5.48</v>
      </c>
      <c r="F135" s="19">
        <v>0.2</v>
      </c>
      <c r="G135" s="19">
        <v>6.66</v>
      </c>
      <c r="H135" s="9"/>
      <c r="I135" s="3"/>
      <c r="N135" t="s">
        <v>74</v>
      </c>
      <c r="Q135" t="s">
        <v>225</v>
      </c>
      <c r="R135" t="s">
        <v>31</v>
      </c>
    </row>
    <row r="136" spans="1:19" x14ac:dyDescent="0.25">
      <c r="A136" t="s">
        <v>187</v>
      </c>
      <c r="B136" t="s">
        <v>188</v>
      </c>
      <c r="C136" s="19">
        <v>1.95</v>
      </c>
      <c r="D136" s="19">
        <v>0</v>
      </c>
      <c r="E136" s="19">
        <v>4.0999999999999996</v>
      </c>
      <c r="F136" s="19">
        <v>0</v>
      </c>
      <c r="G136" s="19">
        <v>6.04</v>
      </c>
      <c r="H136" s="9">
        <v>11.4163</v>
      </c>
      <c r="I136" s="3"/>
      <c r="N136" t="s">
        <v>74</v>
      </c>
      <c r="Q136" t="s">
        <v>225</v>
      </c>
      <c r="R136" t="s">
        <v>31</v>
      </c>
    </row>
    <row r="137" spans="1:19" x14ac:dyDescent="0.25">
      <c r="A137" t="s">
        <v>68</v>
      </c>
      <c r="B137" t="s">
        <v>69</v>
      </c>
      <c r="C137" s="19">
        <v>4.8099999999999996</v>
      </c>
      <c r="D137" s="19">
        <v>0</v>
      </c>
      <c r="E137" s="19">
        <v>4.22</v>
      </c>
      <c r="F137" s="19">
        <v>2.15</v>
      </c>
      <c r="G137" s="19">
        <v>11.17</v>
      </c>
      <c r="H137" s="9">
        <v>7.2817449999999999</v>
      </c>
      <c r="I137" s="3"/>
      <c r="M137">
        <v>2022</v>
      </c>
      <c r="N137" t="s">
        <v>58</v>
      </c>
      <c r="Q137" t="s">
        <v>232</v>
      </c>
      <c r="R137" t="s">
        <v>59</v>
      </c>
    </row>
    <row r="138" spans="1:19" x14ac:dyDescent="0.25">
      <c r="A138" t="s">
        <v>190</v>
      </c>
      <c r="B138" t="s">
        <v>71</v>
      </c>
      <c r="C138" s="19">
        <v>0.11</v>
      </c>
      <c r="D138" s="19">
        <v>0.47</v>
      </c>
      <c r="E138" s="19">
        <v>0</v>
      </c>
      <c r="F138" s="19">
        <v>10.27</v>
      </c>
      <c r="G138" s="19">
        <v>10.85</v>
      </c>
      <c r="H138" s="9">
        <v>10.967000000000001</v>
      </c>
      <c r="I138" s="3"/>
      <c r="N138" t="s">
        <v>74</v>
      </c>
      <c r="Q138" t="s">
        <v>251</v>
      </c>
      <c r="R138" t="s">
        <v>31</v>
      </c>
    </row>
    <row r="139" spans="1:19" x14ac:dyDescent="0.25">
      <c r="A139" t="s">
        <v>189</v>
      </c>
      <c r="B139" t="s">
        <v>71</v>
      </c>
      <c r="C139" s="19">
        <v>0</v>
      </c>
      <c r="D139" s="19">
        <v>0</v>
      </c>
      <c r="E139" s="19">
        <v>0</v>
      </c>
      <c r="F139" s="19">
        <v>1.08</v>
      </c>
      <c r="G139" s="19">
        <v>1.08</v>
      </c>
      <c r="H139" s="9">
        <v>0</v>
      </c>
      <c r="I139" s="3"/>
      <c r="N139" t="s">
        <v>74</v>
      </c>
      <c r="Q139" t="s">
        <v>225</v>
      </c>
      <c r="R139" t="s">
        <v>31</v>
      </c>
    </row>
    <row r="140" spans="1:19" x14ac:dyDescent="0.25">
      <c r="A140" t="s">
        <v>191</v>
      </c>
      <c r="B140" t="s">
        <v>192</v>
      </c>
      <c r="C140" s="19">
        <v>1.28</v>
      </c>
      <c r="D140" s="19">
        <v>0</v>
      </c>
      <c r="E140" s="19">
        <v>4.53</v>
      </c>
      <c r="F140" s="19">
        <v>0.3</v>
      </c>
      <c r="G140" s="19">
        <v>6.11</v>
      </c>
      <c r="H140" s="9"/>
      <c r="I140" s="3"/>
      <c r="L140">
        <v>2018</v>
      </c>
      <c r="M140">
        <v>2020</v>
      </c>
      <c r="N140" t="s">
        <v>115</v>
      </c>
      <c r="Q140" t="s">
        <v>232</v>
      </c>
      <c r="R140" t="s">
        <v>31</v>
      </c>
      <c r="S140">
        <v>2019</v>
      </c>
    </row>
    <row r="141" spans="1:19" x14ac:dyDescent="0.25">
      <c r="A141" t="s">
        <v>253</v>
      </c>
      <c r="B141" t="s">
        <v>252</v>
      </c>
      <c r="C141" s="19">
        <v>4.53</v>
      </c>
      <c r="D141" s="19">
        <v>0</v>
      </c>
      <c r="E141" s="19">
        <v>10.06</v>
      </c>
      <c r="F141" s="19">
        <v>6.02</v>
      </c>
      <c r="G141" s="19">
        <v>19.03</v>
      </c>
      <c r="H141" s="9">
        <v>11.451605214677</v>
      </c>
      <c r="I141" s="3"/>
      <c r="K141">
        <v>2022</v>
      </c>
      <c r="L141">
        <v>2023</v>
      </c>
      <c r="M141">
        <v>2025</v>
      </c>
      <c r="N141" t="s">
        <v>74</v>
      </c>
      <c r="Q141" t="s">
        <v>232</v>
      </c>
      <c r="R141" t="s">
        <v>31</v>
      </c>
      <c r="S141">
        <v>2022</v>
      </c>
    </row>
    <row r="142" spans="1:19" x14ac:dyDescent="0.25">
      <c r="C142" s="16"/>
      <c r="D142" s="16"/>
      <c r="E142" s="16"/>
      <c r="F142" s="16"/>
      <c r="G142" s="16"/>
    </row>
    <row r="143" spans="1:19" x14ac:dyDescent="0.25">
      <c r="C143" s="16"/>
      <c r="D143" s="16"/>
      <c r="E143" s="16"/>
      <c r="F143" s="16"/>
      <c r="G143" s="16"/>
    </row>
    <row r="144" spans="1:19" x14ac:dyDescent="0.25">
      <c r="C144" s="16"/>
      <c r="D144" s="16"/>
      <c r="E144" s="16"/>
      <c r="F144" s="16"/>
      <c r="G144" s="16"/>
    </row>
    <row r="145" spans="3:7" x14ac:dyDescent="0.25">
      <c r="C145" s="16"/>
      <c r="D145" s="16"/>
      <c r="E145" s="16"/>
      <c r="F145" s="16"/>
      <c r="G145" s="16"/>
    </row>
    <row r="146" spans="3:7" x14ac:dyDescent="0.25">
      <c r="C146" s="16"/>
      <c r="D146" s="16"/>
      <c r="E146" s="16"/>
      <c r="F146" s="16"/>
      <c r="G146" s="16"/>
    </row>
    <row r="147" spans="3:7" x14ac:dyDescent="0.25">
      <c r="C147" s="16"/>
      <c r="D147" s="16"/>
      <c r="E147" s="16"/>
      <c r="F147" s="16"/>
      <c r="G147" s="16"/>
    </row>
    <row r="148" spans="3:7" x14ac:dyDescent="0.25">
      <c r="C148" s="16"/>
      <c r="D148" s="16"/>
      <c r="E148" s="16"/>
      <c r="F148" s="16"/>
      <c r="G148" s="16"/>
    </row>
    <row r="149" spans="3:7" x14ac:dyDescent="0.25">
      <c r="C149" s="16"/>
      <c r="D149" s="16"/>
      <c r="E149" s="16"/>
      <c r="F149" s="16"/>
      <c r="G149" s="16"/>
    </row>
    <row r="150" spans="3:7" x14ac:dyDescent="0.25">
      <c r="C150" s="16"/>
      <c r="D150" s="16"/>
      <c r="E150" s="16"/>
      <c r="F150" s="16"/>
      <c r="G150" s="16"/>
    </row>
    <row r="151" spans="3:7" x14ac:dyDescent="0.25">
      <c r="C151" s="16"/>
      <c r="D151" s="16"/>
      <c r="E151" s="16"/>
      <c r="F151" s="16"/>
      <c r="G151" s="16"/>
    </row>
    <row r="152" spans="3:7" x14ac:dyDescent="0.25">
      <c r="C152" s="16"/>
      <c r="D152" s="16"/>
      <c r="E152" s="16"/>
      <c r="F152" s="16"/>
      <c r="G152" s="16"/>
    </row>
    <row r="153" spans="3:7" x14ac:dyDescent="0.25">
      <c r="C153" s="16"/>
      <c r="D153" s="16"/>
      <c r="E153" s="16"/>
      <c r="F153" s="16"/>
      <c r="G153" s="16"/>
    </row>
    <row r="154" spans="3:7" x14ac:dyDescent="0.25">
      <c r="C154" s="16"/>
      <c r="D154" s="16"/>
      <c r="E154" s="16"/>
      <c r="F154" s="16"/>
      <c r="G154" s="16"/>
    </row>
    <row r="155" spans="3:7" x14ac:dyDescent="0.25">
      <c r="C155" s="16"/>
      <c r="D155" s="16"/>
      <c r="E155" s="16"/>
      <c r="F155" s="16"/>
      <c r="G155" s="16"/>
    </row>
    <row r="156" spans="3:7" x14ac:dyDescent="0.25">
      <c r="C156" s="16"/>
      <c r="D156" s="16"/>
      <c r="E156" s="16"/>
      <c r="F156" s="16"/>
      <c r="G156" s="16"/>
    </row>
    <row r="157" spans="3:7" x14ac:dyDescent="0.25">
      <c r="C157" s="16"/>
      <c r="D157" s="16"/>
      <c r="E157" s="16"/>
      <c r="F157" s="16"/>
      <c r="G157" s="16"/>
    </row>
    <row r="158" spans="3:7" x14ac:dyDescent="0.25">
      <c r="C158" s="16"/>
      <c r="D158" s="16"/>
      <c r="E158" s="16"/>
      <c r="F158" s="16"/>
      <c r="G158" s="16"/>
    </row>
    <row r="159" spans="3:7" x14ac:dyDescent="0.25">
      <c r="C159" s="16"/>
      <c r="D159" s="16"/>
      <c r="E159" s="16"/>
      <c r="F159" s="16"/>
      <c r="G159" s="16"/>
    </row>
    <row r="160" spans="3:7" x14ac:dyDescent="0.25">
      <c r="C160" s="16"/>
      <c r="D160" s="16"/>
      <c r="E160" s="16"/>
      <c r="F160" s="16"/>
      <c r="G160" s="16"/>
    </row>
    <row r="161" spans="3:7" x14ac:dyDescent="0.25">
      <c r="C161" s="16"/>
      <c r="D161" s="16"/>
      <c r="E161" s="16"/>
      <c r="F161" s="16"/>
      <c r="G161" s="16"/>
    </row>
    <row r="162" spans="3:7" x14ac:dyDescent="0.25">
      <c r="C162" s="16"/>
      <c r="D162" s="16"/>
      <c r="E162" s="16"/>
      <c r="F162" s="16"/>
      <c r="G162" s="16"/>
    </row>
    <row r="163" spans="3:7" x14ac:dyDescent="0.25">
      <c r="C163" s="16"/>
      <c r="D163" s="16"/>
      <c r="E163" s="16"/>
      <c r="F163" s="16"/>
      <c r="G163" s="16"/>
    </row>
    <row r="164" spans="3:7" x14ac:dyDescent="0.25">
      <c r="C164" s="16"/>
      <c r="D164" s="16"/>
      <c r="E164" s="16"/>
      <c r="F164" s="16"/>
      <c r="G164" s="16"/>
    </row>
    <row r="165" spans="3:7" x14ac:dyDescent="0.25">
      <c r="C165" s="16"/>
      <c r="D165" s="16"/>
      <c r="E165" s="16"/>
      <c r="F165" s="16"/>
      <c r="G165" s="16"/>
    </row>
    <row r="166" spans="3:7" x14ac:dyDescent="0.25">
      <c r="C166" s="16"/>
      <c r="D166" s="16"/>
      <c r="E166" s="16"/>
      <c r="F166" s="16"/>
      <c r="G166" s="16"/>
    </row>
    <row r="167" spans="3:7" x14ac:dyDescent="0.25">
      <c r="C167" s="16"/>
      <c r="D167" s="16"/>
      <c r="E167" s="16"/>
      <c r="F167" s="16"/>
      <c r="G167" s="16"/>
    </row>
    <row r="168" spans="3:7" x14ac:dyDescent="0.25">
      <c r="C168" s="16"/>
      <c r="D168" s="16"/>
      <c r="E168" s="16"/>
      <c r="F168" s="16"/>
      <c r="G168" s="16"/>
    </row>
    <row r="169" spans="3:7" x14ac:dyDescent="0.25">
      <c r="C169" s="16"/>
      <c r="D169" s="16"/>
      <c r="E169" s="16"/>
      <c r="F169" s="16"/>
      <c r="G169" s="16"/>
    </row>
    <row r="170" spans="3:7" x14ac:dyDescent="0.25">
      <c r="C170" s="16"/>
      <c r="D170" s="16"/>
      <c r="E170" s="16"/>
      <c r="F170" s="16"/>
      <c r="G170" s="16"/>
    </row>
    <row r="171" spans="3:7" x14ac:dyDescent="0.25">
      <c r="C171" s="16"/>
      <c r="D171" s="16"/>
      <c r="E171" s="16"/>
      <c r="F171" s="16"/>
      <c r="G171" s="16"/>
    </row>
    <row r="172" spans="3:7" x14ac:dyDescent="0.25">
      <c r="C172" s="16"/>
      <c r="D172" s="16"/>
      <c r="E172" s="16"/>
      <c r="F172" s="16"/>
      <c r="G172" s="16"/>
    </row>
    <row r="173" spans="3:7" x14ac:dyDescent="0.25">
      <c r="C173" s="16"/>
      <c r="D173" s="16"/>
      <c r="E173" s="16"/>
      <c r="F173" s="16"/>
      <c r="G173" s="16"/>
    </row>
    <row r="174" spans="3:7" x14ac:dyDescent="0.25">
      <c r="C174" s="16"/>
      <c r="D174" s="16"/>
      <c r="E174" s="16"/>
      <c r="F174" s="16"/>
      <c r="G174" s="16"/>
    </row>
    <row r="175" spans="3:7" x14ac:dyDescent="0.25">
      <c r="C175" s="16"/>
      <c r="D175" s="16"/>
      <c r="E175" s="16"/>
      <c r="F175" s="16"/>
      <c r="G175" s="16"/>
    </row>
    <row r="176" spans="3:7" x14ac:dyDescent="0.25">
      <c r="C176" s="16"/>
      <c r="D176" s="16"/>
      <c r="E176" s="16"/>
      <c r="F176" s="16"/>
      <c r="G176" s="16"/>
    </row>
    <row r="177" spans="1:7" x14ac:dyDescent="0.25">
      <c r="C177" s="16"/>
      <c r="D177" s="16"/>
      <c r="E177" s="16"/>
      <c r="F177" s="16"/>
      <c r="G177" s="16"/>
    </row>
    <row r="178" spans="1:7" x14ac:dyDescent="0.25">
      <c r="C178" s="16"/>
      <c r="D178" s="16"/>
      <c r="E178" s="16"/>
      <c r="F178" s="16"/>
      <c r="G178" s="16"/>
    </row>
    <row r="179" spans="1:7" x14ac:dyDescent="0.25">
      <c r="C179" s="16"/>
      <c r="D179" s="16"/>
      <c r="E179" s="16"/>
      <c r="F179" s="16"/>
      <c r="G179" s="16"/>
    </row>
    <row r="180" spans="1:7" x14ac:dyDescent="0.25">
      <c r="C180" s="16"/>
      <c r="D180" s="16"/>
      <c r="E180" s="16"/>
      <c r="F180" s="16"/>
      <c r="G180" s="16"/>
    </row>
    <row r="181" spans="1:7" x14ac:dyDescent="0.25">
      <c r="C181" s="16"/>
      <c r="D181" s="16"/>
      <c r="E181" s="16"/>
      <c r="F181" s="16"/>
      <c r="G181" s="16"/>
    </row>
    <row r="182" spans="1:7" x14ac:dyDescent="0.25">
      <c r="C182" s="16"/>
      <c r="D182" s="16"/>
      <c r="E182" s="16"/>
      <c r="F182" s="16"/>
      <c r="G182" s="16"/>
    </row>
    <row r="183" spans="1:7" x14ac:dyDescent="0.25">
      <c r="C183" s="16"/>
      <c r="D183" s="16"/>
      <c r="E183" s="16"/>
      <c r="F183" s="16"/>
      <c r="G183" s="16"/>
    </row>
    <row r="184" spans="1:7" x14ac:dyDescent="0.25">
      <c r="C184" s="16"/>
      <c r="D184" s="16"/>
      <c r="E184" s="16"/>
      <c r="F184" s="16"/>
      <c r="G184" s="16"/>
    </row>
    <row r="185" spans="1:7" x14ac:dyDescent="0.25">
      <c r="C185" s="16"/>
      <c r="D185" s="16"/>
      <c r="E185" s="16"/>
      <c r="F185" s="16"/>
      <c r="G185" s="16"/>
    </row>
    <row r="186" spans="1:7" x14ac:dyDescent="0.25">
      <c r="C186" s="16"/>
      <c r="D186" s="16"/>
      <c r="E186" s="16"/>
      <c r="F186" s="16"/>
      <c r="G186" s="16"/>
    </row>
    <row r="187" spans="1:7" x14ac:dyDescent="0.25">
      <c r="C187" s="16"/>
      <c r="D187" s="16"/>
      <c r="E187" s="16"/>
      <c r="F187" s="16"/>
      <c r="G187" s="16"/>
    </row>
    <row r="188" spans="1:7" x14ac:dyDescent="0.25">
      <c r="C188" s="16"/>
      <c r="D188" s="16"/>
      <c r="E188" s="16"/>
      <c r="F188" s="16"/>
      <c r="G188" s="16"/>
    </row>
    <row r="190" spans="1:7" x14ac:dyDescent="0.25">
      <c r="A190" s="18"/>
    </row>
  </sheetData>
  <sortState xmlns:xlrd2="http://schemas.microsoft.com/office/spreadsheetml/2017/richdata2" ref="A5:S22">
    <sortCondition ref="B5:B22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CB4B8-72B4-4DA9-BC78-CE30563497BF}">
  <dimension ref="B2:E28"/>
  <sheetViews>
    <sheetView showGridLines="0" workbookViewId="0">
      <selection activeCell="D5" sqref="D5"/>
    </sheetView>
  </sheetViews>
  <sheetFormatPr defaultRowHeight="15" x14ac:dyDescent="0.25"/>
  <cols>
    <col min="1" max="1" width="3" customWidth="1"/>
    <col min="2" max="2" width="28.140625" bestFit="1" customWidth="1"/>
    <col min="3" max="3" width="68.7109375" customWidth="1"/>
    <col min="4" max="4" width="8.7109375" customWidth="1"/>
  </cols>
  <sheetData>
    <row r="2" spans="2:5" x14ac:dyDescent="0.25">
      <c r="B2" s="1" t="s">
        <v>294</v>
      </c>
      <c r="C2" s="1"/>
      <c r="D2" s="1" t="s">
        <v>193</v>
      </c>
    </row>
    <row r="3" spans="2:5" x14ac:dyDescent="0.25">
      <c r="B3" t="s">
        <v>30</v>
      </c>
      <c r="C3" s="8" t="s">
        <v>194</v>
      </c>
      <c r="D3" s="10">
        <v>315.18208299999998</v>
      </c>
    </row>
    <row r="4" spans="2:5" x14ac:dyDescent="0.25">
      <c r="B4" t="s">
        <v>6</v>
      </c>
      <c r="C4" s="8" t="s">
        <v>195</v>
      </c>
      <c r="D4" s="10">
        <v>443.69</v>
      </c>
      <c r="E4" s="9"/>
    </row>
    <row r="5" spans="2:5" x14ac:dyDescent="0.25">
      <c r="B5" t="s">
        <v>237</v>
      </c>
      <c r="C5" s="8" t="s">
        <v>196</v>
      </c>
      <c r="D5" s="10">
        <v>584.03151932446997</v>
      </c>
    </row>
    <row r="6" spans="2:5" x14ac:dyDescent="0.25">
      <c r="B6" t="s">
        <v>58</v>
      </c>
      <c r="C6" s="8" t="s">
        <v>197</v>
      </c>
      <c r="D6" s="9">
        <f>SUMIF(Summary!$N$51:$N$92,B6,Summary!$G$51:$G$92)</f>
        <v>129.05000000000001</v>
      </c>
    </row>
    <row r="7" spans="2:5" x14ac:dyDescent="0.25">
      <c r="B7" t="s">
        <v>74</v>
      </c>
      <c r="C7" s="8" t="s">
        <v>198</v>
      </c>
      <c r="D7" s="9">
        <f>SUMIF(Summary!$N$51:$N$92,B7,Summary!$G$51:$G$92)</f>
        <v>548.63000000000011</v>
      </c>
    </row>
    <row r="8" spans="2:5" x14ac:dyDescent="0.25">
      <c r="B8" t="s">
        <v>115</v>
      </c>
      <c r="C8" s="8" t="s">
        <v>199</v>
      </c>
      <c r="D8" s="9">
        <f>SUMIF(Summary!$N$51:$N$92,B8,Summary!$G$51:$G$92)</f>
        <v>39.959999999999994</v>
      </c>
    </row>
    <row r="10" spans="2:5" x14ac:dyDescent="0.25">
      <c r="B10" s="11" t="s">
        <v>200</v>
      </c>
      <c r="C10" s="12"/>
      <c r="D10" s="13">
        <f>SUM(D3:D9)</f>
        <v>2060.5436023244697</v>
      </c>
    </row>
    <row r="12" spans="2:5" x14ac:dyDescent="0.25">
      <c r="B12" s="14" t="s">
        <v>201</v>
      </c>
      <c r="C12" s="1"/>
      <c r="D12" s="1" t="s">
        <v>193</v>
      </c>
    </row>
    <row r="13" spans="2:5" x14ac:dyDescent="0.25">
      <c r="B13" t="s">
        <v>58</v>
      </c>
      <c r="C13" s="8" t="s">
        <v>202</v>
      </c>
      <c r="D13" s="9">
        <f>SUMIF(Summary!$N$95:$N$188,B13,Summary!$G$95:$G$188)</f>
        <v>66.91</v>
      </c>
    </row>
    <row r="14" spans="2:5" x14ac:dyDescent="0.25">
      <c r="B14" t="s">
        <v>74</v>
      </c>
      <c r="C14" s="8" t="s">
        <v>203</v>
      </c>
      <c r="D14" s="9">
        <f>SUMIF(Summary!$N$95:$N$188,B14,Summary!$G$95:$G$188)</f>
        <v>377</v>
      </c>
    </row>
    <row r="15" spans="2:5" x14ac:dyDescent="0.25">
      <c r="B15" t="s">
        <v>115</v>
      </c>
      <c r="C15" s="8" t="s">
        <v>204</v>
      </c>
      <c r="D15" s="9">
        <f>SUMIF(Summary!$N$95:$N$188,B15,Summary!$G$95:$G$188)</f>
        <v>171.1</v>
      </c>
    </row>
    <row r="17" spans="2:4" x14ac:dyDescent="0.25">
      <c r="B17" s="12" t="s">
        <v>205</v>
      </c>
      <c r="C17" s="12"/>
      <c r="D17" s="13">
        <f>SUM(D13:D16)</f>
        <v>615.01</v>
      </c>
    </row>
    <row r="19" spans="2:4" x14ac:dyDescent="0.25">
      <c r="B19" s="12" t="s">
        <v>206</v>
      </c>
      <c r="C19" s="12"/>
      <c r="D19" s="13">
        <f>D10+D17</f>
        <v>2675.5536023244695</v>
      </c>
    </row>
    <row r="21" spans="2:4" x14ac:dyDescent="0.25">
      <c r="D21" s="9"/>
    </row>
    <row r="22" spans="2:4" x14ac:dyDescent="0.25">
      <c r="D22" s="23"/>
    </row>
    <row r="23" spans="2:4" x14ac:dyDescent="0.25">
      <c r="D23" s="9"/>
    </row>
    <row r="28" spans="2:4" x14ac:dyDescent="0.25">
      <c r="D28" s="15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2022-06-21T11:05:04+00:00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lcf76f155ced4ddcb4097134ff3c332f xmlns="f97ee40d-0dc3-4599-855d-9121172e719f" xsi:nil="true"/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CQ7C7EK6CYH2-379359607-52643</_dlc_DocId>
    <_dlc_DocIdUrl xmlns="f5306899-96aa-46e9-8b25-112cc89a50d9">
      <Url>https://beisgov.sharepoint.com/sites/beis2/224/_layouts/15/DocIdRedir.aspx?ID=CQ7C7EK6CYH2-379359607-52643</Url>
      <Description>CQ7C7EK6CYH2-379359607-52643</Description>
    </_dlc_DocIdUrl>
    <LegacyData xmlns="aaacb922-5235-4a66-b188-303b9b46fbd7" xsi:nil="true"/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xcel" ma:contentTypeID="0x010100AF04205BC74E134F8AE2CB745490979800713849DA923C2E45A6561D23B487401F" ma:contentTypeVersion="519" ma:contentTypeDescription="Create a new excel document." ma:contentTypeScope="" ma:versionID="f8f4179ff9e047879e1e153a133fc8e0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aaacb922-5235-4a66-b188-303b9b46fbd7" targetNamespace="http://schemas.microsoft.com/office/2006/metadata/properties" ma:root="true" ma:fieldsID="dfe4e39f01d6ef79958fcd73e651fdf6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aaacb922-5235-4a66-b188-303b9b46fbd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3:CIRRUSPreviousLocation" minOccurs="0"/>
                <xsd:element ref="ns3:CIRRUSPreviousID" minOccurs="0"/>
                <xsd:element ref="ns3:Handling_x0020_Instructions" minOccurs="0"/>
                <xsd:element ref="ns2:National_x0020_Caveat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lcf76f155ced4ddcb4097134ff3c332f" minOccurs="0"/>
                <xsd:element ref="ns10:Legacy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3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6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7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5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Government_x0020_Body" ma:index="14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0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1" nillable="true" ma:displayName="Date Closed" ma:format="DateOnly" ma:internalName="Date_x0020_Closed">
      <xsd:simpleType>
        <xsd:restriction base="dms:DateTime"/>
      </xsd:simpleType>
    </xsd:element>
    <xsd:element name="CIRRUSPreviousLocation" ma:index="22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3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Handling_x0020_Instructions" ma:index="24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5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19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64" nillable="true" ma:displayName="Image Tags_0" ma:hidden="true" ma:internalName="lcf76f155ced4ddcb4097134ff3c332f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cb922-5235-4a66-b188-303b9b46fbd7" elementFormDefault="qualified">
    <xsd:import namespace="http://schemas.microsoft.com/office/2006/documentManagement/types"/>
    <xsd:import namespace="http://schemas.microsoft.com/office/infopath/2007/PartnerControls"/>
    <xsd:element name="LegacyData" ma:index="65" nillable="true" ma:displayName="Legacy Data" ma:internalName="LegacyData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02937F-4884-468F-A05F-E2B1EF4A45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358D90-55C4-41E8-8942-B17514DDBB63}">
  <ds:schemaRefs>
    <ds:schemaRef ds:uri="a8f60570-4bd3-4f2b-950b-a996de8ab151"/>
    <ds:schemaRef ds:uri="http://schemas.openxmlformats.org/package/2006/metadata/core-properties"/>
    <ds:schemaRef ds:uri="http://schemas.microsoft.com/office/infopath/2007/PartnerControls"/>
    <ds:schemaRef ds:uri="a172083e-e40c-4314-b43a-827352a1ed2c"/>
    <ds:schemaRef ds:uri="http://purl.org/dc/elements/1.1/"/>
    <ds:schemaRef ds:uri="http://purl.org/dc/terms/"/>
    <ds:schemaRef ds:uri="c963a4c1-1bb4-49f2-a011-9c776a7eed2a"/>
    <ds:schemaRef ds:uri="http://schemas.microsoft.com/office/2006/metadata/properties"/>
    <ds:schemaRef ds:uri="aaacb922-5235-4a66-b188-303b9b46fbd7"/>
    <ds:schemaRef ds:uri="http://purl.org/dc/dcmitype/"/>
    <ds:schemaRef ds:uri="b67a7830-db79-4a49-bf27-2aff92a2201a"/>
    <ds:schemaRef ds:uri="c0e5669f-1bcb-499c-94e0-3ccb733d3d13"/>
    <ds:schemaRef ds:uri="f97ee40d-0dc3-4599-855d-9121172e719f"/>
    <ds:schemaRef ds:uri="http://www.w3.org/XML/1998/namespace"/>
    <ds:schemaRef ds:uri="f5306899-96aa-46e9-8b25-112cc89a50d9"/>
    <ds:schemaRef ds:uri="b413c3fd-5a3b-4239-b985-69032e371c04"/>
    <ds:schemaRef ds:uri="http://schemas.microsoft.com/office/2006/documentManagement/types"/>
  </ds:schemaRefs>
</ds:datastoreItem>
</file>

<file path=customXml/itemProps3.xml><?xml version="1.0" encoding="utf-8"?>
<ds:datastoreItem xmlns:ds="http://schemas.openxmlformats.org/officeDocument/2006/customXml" ds:itemID="{0D2F5801-0695-43FD-88E1-890CD14FB52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9022B8A-B2E3-495F-953D-A6B5595906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306899-96aa-46e9-8b25-112cc89a50d9"/>
    <ds:schemaRef ds:uri="b413c3fd-5a3b-4239-b985-69032e371c04"/>
    <ds:schemaRef ds:uri="c963a4c1-1bb4-49f2-a011-9c776a7eed2a"/>
    <ds:schemaRef ds:uri="a8f60570-4bd3-4f2b-950b-a996de8ab151"/>
    <ds:schemaRef ds:uri="b67a7830-db79-4a49-bf27-2aff92a2201a"/>
    <ds:schemaRef ds:uri="a172083e-e40c-4314-b43a-827352a1ed2c"/>
    <ds:schemaRef ds:uri="c0e5669f-1bcb-499c-94e0-3ccb733d3d13"/>
    <ds:schemaRef ds:uri="f97ee40d-0dc3-4599-855d-9121172e719f"/>
    <ds:schemaRef ds:uri="aaacb922-5235-4a66-b188-303b9b46fb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2022-04-11T15:38:18Z</dcterms:created>
  <dcterms:modified xsi:type="dcterms:W3CDTF">2022-11-02T09:56:45Z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2022-04-11T15:38:22Z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834cdcd3-1af0-48b1-bea9-2eaca70c844d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0x010100AF04205BC74E134F8AE2CB745490979800713849DA923C2E45A6561D23B487401F</vt:lpwstr>
  </property>
  <property fmtid="{D5CDD505-2E9C-101B-9397-08002B2CF9AE}" pid="10" name="_dlc_DocIdItemGuid">
    <vt:lpwstr>fba0058f-7b40-42c5-a237-faf4e8234fe2</vt:lpwstr>
  </property>
  <property fmtid="{D5CDD505-2E9C-101B-9397-08002B2CF9AE}" pid="11" name="Business Unit">
    <vt:lpwstr>264;#Heat Strategy and Heat Networks|1ada5423-5267-48bb-b003-7e8164f8f428</vt:lpwstr>
  </property>
  <property fmtid="{D5CDD505-2E9C-101B-9397-08002B2CF9AE}" pid="12" name="MediaServiceImageTags">
    <vt:lpwstr/>
  </property>
</Properties>
</file>