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2"/>
  <workbookPr defaultThemeVersion="124226"/>
  <mc:AlternateContent xmlns:mc="http://schemas.openxmlformats.org/markup-compatibility/2006">
    <mc:Choice Requires="x15">
      <x15ac:absPath xmlns:x15ac="http://schemas.microsoft.com/office/spreadsheetml/2010/11/ac" url="https://defra.sharepoint.com/sites/MST-EA-EBPublishingGuidance/Publishing Jobs/0.1 Publishing Jobs 24-25/Waste Management/Standard rules/Tan's SR No 1 to 8/SR 8/"/>
    </mc:Choice>
  </mc:AlternateContent>
  <xr:revisionPtr revIDLastSave="1" documentId="8_{CA90F007-397D-4181-9C8F-D791C23BDB4B}" xr6:coauthVersionLast="47" xr6:coauthVersionMax="47" xr10:uidLastSave="{EC72CBBE-40FB-4208-87FB-00B5645BE49B}"/>
  <bookViews>
    <workbookView xWindow="20370" yWindow="-120" windowWidth="29040" windowHeight="15720" xr2:uid="{00000000-000D-0000-FFFF-FFFF00000000}"/>
  </bookViews>
  <sheets>
    <sheet name="Withdrawn" sheetId="2" r:id="rId1"/>
    <sheet name="Standard Permit GRA1" sheetId="1" r:id="rId2"/>
  </sheets>
  <definedNames>
    <definedName name="_xlnm.Print_Area" localSheetId="1">'Standard Permit GRA1'!$A$1:$M$54</definedName>
    <definedName name="_xlnm.Print_Titles" localSheetId="1">'Standard Permit GRA1'!$30:$32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 i="1" l="1"/>
  <c r="I84" i="1"/>
  <c r="H83" i="1"/>
  <c r="I83" i="1"/>
  <c r="H82" i="1"/>
  <c r="I82" i="1"/>
  <c r="J82" i="1" s="1"/>
  <c r="K82" i="1" s="1"/>
  <c r="H81" i="1"/>
  <c r="I81" i="1"/>
  <c r="J81" i="1" s="1"/>
  <c r="K81" i="1" s="1"/>
  <c r="H80" i="1"/>
  <c r="I80" i="1"/>
  <c r="H79" i="1"/>
  <c r="I79" i="1"/>
  <c r="H78" i="1"/>
  <c r="I78" i="1"/>
  <c r="H77" i="1"/>
  <c r="I77" i="1"/>
  <c r="H76" i="1"/>
  <c r="I76" i="1"/>
  <c r="J76" i="1" s="1"/>
  <c r="K76" i="1" s="1"/>
  <c r="H75" i="1"/>
  <c r="I75" i="1"/>
  <c r="H74" i="1"/>
  <c r="I74" i="1"/>
  <c r="J74" i="1" s="1"/>
  <c r="K74" i="1" s="1"/>
  <c r="H73" i="1"/>
  <c r="I73" i="1"/>
  <c r="H72" i="1"/>
  <c r="I72" i="1"/>
  <c r="J72" i="1" s="1"/>
  <c r="K72" i="1" s="1"/>
  <c r="H71" i="1"/>
  <c r="I71" i="1"/>
  <c r="H70" i="1"/>
  <c r="I70" i="1"/>
  <c r="J70" i="1" s="1"/>
  <c r="K70" i="1" s="1"/>
  <c r="H69" i="1"/>
  <c r="I69" i="1"/>
  <c r="I68" i="1"/>
  <c r="H68" i="1"/>
  <c r="J68" i="1" s="1"/>
  <c r="K68" i="1" s="1"/>
  <c r="I67" i="1"/>
  <c r="H67" i="1"/>
  <c r="J67" i="1" s="1"/>
  <c r="K67" i="1" s="1"/>
  <c r="H66" i="1"/>
  <c r="I66" i="1"/>
  <c r="J66" i="1" s="1"/>
  <c r="K66" i="1" s="1"/>
  <c r="H65" i="1"/>
  <c r="I65" i="1"/>
  <c r="J65" i="1" l="1"/>
  <c r="K65" i="1" s="1"/>
  <c r="J69" i="1"/>
  <c r="K69" i="1" s="1"/>
  <c r="J71" i="1"/>
  <c r="K71" i="1" s="1"/>
  <c r="J73" i="1"/>
  <c r="K73" i="1" s="1"/>
  <c r="J75" i="1"/>
  <c r="K75" i="1" s="1"/>
  <c r="J77" i="1"/>
  <c r="K77" i="1" s="1"/>
  <c r="J78" i="1"/>
  <c r="K78" i="1" s="1"/>
  <c r="J79" i="1"/>
  <c r="K79" i="1" s="1"/>
  <c r="J80" i="1"/>
  <c r="K80" i="1" s="1"/>
  <c r="J83" i="1"/>
  <c r="K83" i="1" s="1"/>
  <c r="J84" i="1"/>
  <c r="K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1"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1"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1"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1"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1"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1"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1"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1"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<sst xmlns="http://schemas.openxmlformats.org/spreadsheetml/2006/main" count="273" uniqueCount="160">
  <si>
    <t>This publication was withdrawn on 18 December 2024.</t>
  </si>
  <si>
    <t>This generic risk assessment for standard rules permit SR2011 No 4 has been withdrawn because it has been consolidated into standard rules permit SR2022 No 8: waste wood treatment:</t>
  </si>
  <si>
    <t>https://www.gov.uk/government/government/publications/sr2022-no-8-waste-wood-treatment</t>
  </si>
  <si>
    <t>You need to check if you comply with the new standard rules permit. If not, you must apply to vary your permit into a bespoke permit within 3 months of the date. The consolidated standard rules was published (18 December 2024).</t>
  </si>
  <si>
    <t>Generic risk assessment for draft standard rules set number SR2011 No4 v3.0</t>
  </si>
  <si>
    <t>Standard Facility:</t>
  </si>
  <si>
    <t>Waste Operation: Treatment of waste wood for recovery</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</si>
  <si>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</si>
  <si>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</si>
  <si>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</si>
  <si>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</si>
  <si>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</si>
  <si>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</si>
  <si>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</si>
  <si>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</si>
  <si>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</si>
  <si>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of waste (R13) treatment of waste wood for recovery (R3).</t>
  </si>
  <si>
    <t>Parameter 2</t>
  </si>
  <si>
    <t>Permitted waste types - Non Hazardous waste wood as listed in rules other than waste consisting solely or mainly of dusts, powders or loose fibres or waste in liquid form</t>
  </si>
  <si>
    <t>Parameter 3</t>
  </si>
  <si>
    <t>Quantity of waste accepted at the facility: less than 5,000 tonnes per annum.</t>
  </si>
  <si>
    <t>Parameter 4</t>
  </si>
  <si>
    <t>Waste shall be stored and treated on an impermeable surface with sealed drainage system when located within groundwater source protection zones 1 or 2. Outside groundwater source protection zones 1 and 2 wastes shall be stored and treated on an impermeable surface with sealed drainage system or hardstanding.</t>
  </si>
  <si>
    <t>Parameter 5</t>
  </si>
  <si>
    <t>The only point source discharges to controlled waters or groundwater, are surface water from the roofs of buildings and from areas of the facility not used for the storage or treatment of wastes.</t>
  </si>
  <si>
    <t>Parameter 6</t>
  </si>
  <si>
    <t>The activities shall not be carried out within 500m of a European Site (candidate or Special Area of Conservation, proposed or Special Protection Area or Ramsar site) or a Site of Special Scientific Interest (SSSI).</t>
  </si>
  <si>
    <t xml:space="preserve">Parameter 7 </t>
  </si>
  <si>
    <t>The activities must  be 10 metres from any watercourse and must not be within  50 metres of any well, spring or borehole used for the supply of water for human consumption.  This must include private water supplies;</t>
  </si>
  <si>
    <t>Parameter 8</t>
  </si>
  <si>
    <t xml:space="preserve">The activities shall not be carried out within 250 metres of the presence of great crested newts, where it is linked to the breeding ponds of the newts by good habitat;  50 metres of a site that has relevant species or habitats protected under the Biodiversity Action Plan that the Environment Agency considers at risk to this activity or  50 metres of a National Nature Reserve (NNR), Local Nature Reserves(LNR), Local Wildlife  Site (LWS), Ancient woodland or Scheduled Ancient Monument;
</t>
  </si>
  <si>
    <t>Parameter 9</t>
  </si>
  <si>
    <t xml:space="preserve">The activities shall not be carried out within 200 metres of any workplace or residential dwelling. </t>
  </si>
  <si>
    <t>Parameter 10</t>
  </si>
  <si>
    <t>Waste storage time limited to 3 months</t>
  </si>
  <si>
    <t>Abbreviations:</t>
  </si>
  <si>
    <t>SR - Standard Rule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</si>
  <si>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</si>
  <si>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</si>
  <si>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</si>
  <si>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</si>
  <si>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</si>
  <si>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</si>
  <si>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</si>
  <si>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</si>
  <si>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</si>
  <si>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</si>
  <si>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</si>
  <si>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</si>
  <si>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</si>
  <si>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</si>
  <si>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</si>
  <si>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</si>
  <si>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</si>
  <si>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</si>
  <si>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</si>
  <si>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</si>
  <si>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</si>
  <si>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</si>
  <si>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</si>
  <si>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</si>
  <si>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</si>
  <si>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</si>
  <si>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</si>
  <si>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</si>
  <si>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Permitted waste types are non hazardous and do not include dusts, powders or loose fibres (with the exception of sawdust) and have a low potential to produce bioaerosols, but the treatment activities will produce particulate matter so a medium magnitude risk is estimated.  The permitted level of throughput and potential size of the facility means there is potential for exposure if anyone is living or working close to the site (apart from the operator and employees).</t>
  </si>
  <si>
    <r>
      <t>SR -</t>
    </r>
    <r>
      <rPr>
        <sz val="10"/>
        <rFont val="Arial"/>
        <family val="2"/>
      </rPr>
      <t xml:space="preserve"> 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t>
    </r>
    <r>
      <rPr>
        <sz val="10"/>
        <rFont val="Arial"/>
        <family val="2"/>
      </rPr>
      <t xml:space="preserve">SR (if required) - emissions management plan. </t>
    </r>
  </si>
  <si>
    <t>Low</t>
  </si>
  <si>
    <t>As above</t>
  </si>
  <si>
    <t>Nuisance - dust on cars, clothing etc.</t>
  </si>
  <si>
    <t>Air transport then deposition</t>
  </si>
  <si>
    <t>High</t>
  </si>
  <si>
    <t>As above.  Local residents often sensitive to dust.</t>
  </si>
  <si>
    <t xml:space="preserve">As above </t>
  </si>
  <si>
    <t>Local human population, livestock and wildlife.</t>
  </si>
  <si>
    <t xml:space="preserve">Litter </t>
  </si>
  <si>
    <t>Nuisance, loss of amenity and harm to animal health</t>
  </si>
  <si>
    <t>Local residents often sensitive to litter, however permitted waste types have low litter potential.</t>
  </si>
  <si>
    <t>As above.  Appropriate measures could include clearing litter arising from the activities from affected areas outside the site.</t>
  </si>
  <si>
    <t>Very low</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</si>
  <si>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</si>
  <si>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</si>
  <si>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</si>
  <si>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</si>
  <si>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</si>
  <si>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All surface waters close to and downstream of site.</t>
  </si>
  <si>
    <t>Serious Fire</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</si>
  <si>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</si>
  <si>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</si>
  <si>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</si>
  <si>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</si>
  <si>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Local Human Population </t>
  </si>
  <si>
    <t>Serious Fire via spontaneous combustion of waste</t>
  </si>
  <si>
    <t>Nuisance, harm to human health, loss of amenity, deterioration of water quality</t>
  </si>
  <si>
    <t>Air transport then inhalation or deposition.  Direct run off of fire water across site to surface waters.</t>
  </si>
  <si>
    <t>SR - Requirement for 3 month maximum duration of waste storage on site.
SR - activities shall not be carried out within 200m of a workplace or residential dwelling.
Waste quantity shall be limited to 5000 tonnes per year.</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</si>
  <si>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</si>
  <si>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</si>
  <si>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</si>
  <si>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</si>
  <si>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t>
  </si>
  <si>
    <t>Scavenging animals and scavenging birds</t>
  </si>
  <si>
    <t>Harm to human health - from waste carried off site and faeces.  Nuisance and  loss of amenity.</t>
  </si>
  <si>
    <t>Air transport and over land</t>
  </si>
  <si>
    <t>Permitted wastes unlikely to attract scavenging animals and birds but may become nesting / breeding sites.</t>
  </si>
  <si>
    <r>
      <t xml:space="preserve">SR - </t>
    </r>
    <r>
      <rPr>
        <sz val="10"/>
        <rFont val="Arial"/>
        <family val="2"/>
      </rPr>
      <t xml:space="preserve">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t>
    </r>
    <r>
      <rPr>
        <sz val="10"/>
        <rFont val="Arial"/>
        <family val="2"/>
      </rPr>
      <t xml:space="preserve">SR (if required) - emissions management plan. </t>
    </r>
  </si>
  <si>
    <t>Pests (e.g. flies)</t>
  </si>
  <si>
    <t>Harm to human health, nuisance, loss of amenity</t>
  </si>
  <si>
    <t xml:space="preserve">Permitted waste types unlikely to attract pests. </t>
  </si>
  <si>
    <t>Local human population and local environment</t>
  </si>
  <si>
    <t>Flooding of site</t>
  </si>
  <si>
    <t>If waste is washed off site it may contaminate buildings / gardens / natural habitats downstream.</t>
  </si>
  <si>
    <t>Flood waters</t>
  </si>
  <si>
    <t xml:space="preserve">Permitted waste types are non-hazardous so any waste washed off site will add to the volume of the local post-flood clean up workload, rather than the hazard. </t>
  </si>
  <si>
    <t>SR -requires a written management system that identifies and minimises risks of pollution, including those arising from operations, maintenance, accidents, incidents, non-conformances (will include flood risk management).</t>
  </si>
  <si>
    <t>Local human population and / or livestock after gaining unauthorised access to the waste operation</t>
  </si>
  <si>
    <t>All on-site hazards: wastes; machinery and vehicles.</t>
  </si>
  <si>
    <t>Bodily injury</t>
  </si>
  <si>
    <t>Direct physical contact</t>
  </si>
  <si>
    <t>Permitted waste types are non-hazardous therefore only a low magnitude risk is estimated</t>
  </si>
  <si>
    <t>SR - activities shall be managed and operated in accordance with a management system (will include site security measures to prevent unauthorised access).</t>
  </si>
  <si>
    <t>Local human population and local environment.</t>
  </si>
  <si>
    <t>Arson and / or vandalism causing the release of polluting materials to air (smoke or fumes), water or land.</t>
  </si>
  <si>
    <t xml:space="preserve">Respiratory irritation, illness and nuisance to local population.  Injury to staff, fire fighters or arsonists/vandals. Pollution of water or land. </t>
  </si>
  <si>
    <t>Air transport of smoke.  Spillages and contaminated firewater by direct run-off from site and via surface water drains and ditches.</t>
  </si>
  <si>
    <t>Permitted waste types do include flammable materials so a medium magnitude risk is estimated. Wastes should be stored in accordance with Environment Agency Pollution Prevention Guidance (PPG29) on Safe Storage - Combustible materials, prevent and control fire.</t>
  </si>
  <si>
    <t>SR -requires a written management system that identifies and minimises risks of pollution, including those arising from operations, maintenance, accidents, incidents, non-conformances (will include fire and spillages).</t>
  </si>
  <si>
    <t>Accidental fire causing the release of polluting materials to air (smoke or fumes), water or land.</t>
  </si>
  <si>
    <t>Respiratory irritation, illness and nuisance to local population.  Injury to staff or fire fighters. Pollution of water or land.</t>
  </si>
  <si>
    <t>As above.</t>
  </si>
  <si>
    <t>As above (excluding comments on access to waste).  Permitted activities do not include the burning of waste.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</si>
  <si>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</si>
  <si>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</si>
  <si>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</si>
  <si>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No point source emissions to water are permitted, but there is potential for contaminated rainwater run-off from wastes stored outside buildings especially during heavy rain.</t>
  </si>
  <si>
    <t xml:space="preserve">SR - All liquids shall be provided with secondary containment.... (applies to non- wastes such as fuels). Run-off restricted by SR  - Emissions of substances not controlled by emission limits .... , with appropriate measures. </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</si>
  <si>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</si>
  <si>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</si>
  <si>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</si>
  <si>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</si>
  <si>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</si>
  <si>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</si>
  <si>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</si>
  <si>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As above. Also the activities must  be 10 metres from any watercourse and must not be within  50 metres of any well, spring or borehole used for the supply of water for human consumption.  This must include private water supplies;</t>
  </si>
  <si>
    <t>Groundwater</t>
  </si>
  <si>
    <t>Chronic effects: contamination of groundwater, requiring treatment of water or closure of borehole.</t>
  </si>
  <si>
    <t>Transport through soil/groundwater then extraction at borehole.</t>
  </si>
  <si>
    <t>Permitted wastes unlikely to contaminate groundwater.</t>
  </si>
  <si>
    <t>Contaminated waters used for recreational purposes</t>
  </si>
  <si>
    <t>Harm to human health - skin damage or gastro-intestinal illness.</t>
  </si>
  <si>
    <t>Direct contact or ingestion</t>
  </si>
  <si>
    <t>Unlikely to occur, but might restrict recreational use.</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</si>
  <si>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</si>
  <si>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</si>
  <si>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</si>
  <si>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</si>
  <si>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 xml:space="preserve">
SR - Emissions of substances not controlled by emission limits (excluding odour and noise) shall not cause pollution.  The operator shall not be taken to have breached this rule if appropriate measures, including, but not limited to, those specified in any approved emissions management plan, have been taken to prevent or where that is not practicable, to minimise, those emissions. At 500 metres or above, the potential hazards from the permitted activities pose a low risk to the broad sensitivity of species and habitats groups. The standard permit only applies at this distance or more. It is also a requirement of SR.The activities shall not be carried out within 250 metres of the presence of great crested newts, where it is linked to the breeding ponds of the newts by good habitat;  50 metres of a site that has relevant species or habitats protected under the Biodiversity Action Plan that the Environment Agency considers at risk to this activity or  50 metres of a National Nature Reserve (NNR), Local Nature Reserves(LNR), Local Wildlife  Site (LWS), Ancient woodland or Scheduled Ancient Monument.</t>
  </si>
  <si>
    <t xml:space="preserve">Notes: </t>
  </si>
  <si>
    <t xml:space="preserve">Red triangle indicates comment containing supporting information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</si>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</sst>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b/>
      <sz val="10"/>
      <name val="Arial"/>
      <family val="2"/>
    </font>
    <font>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b/>
      <sz val="16"/>
      <name val="Arial"/>
      <family val="2"/>
    </font>
    <font>
      <sz val="9"/>
      <name val="Arial"/>
      <family val="2"/>
    </font>
    <font>
      <b/>
      <sz val="15"/>
      <color theme="3"/>
      <name val="Calibri"/>
      <family val="2"/>
      <scheme val="minor"/>
    </font>
    <font>
      <u/>
      <sz val="10"/>
      <color theme="10"/>
      <name val="Arial"/>
      <family val="2"/>
    </font>
    <font>
      <sz val="12"/>
      <color theme="1"/>
      <name val="Arial"/>
      <family val="2"/>
    </font>
    <font>
      <u/>
      <sz val="12"/>
      <color theme="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ck">
        <color theme="4"/>
      </bottom>
      <diagonal/>
    </border>
  </borders>
  <cellStyleXfs count="3">
    <xf numFmtId="0" fontId="0" fillId="0" borderId="0"/>
    <xf numFmtId="0" fontId="11" fillId="0" borderId="28" applyNumberFormat="0" applyFill="0" applyAlignment="0" applyProtection="0"/>
    <xf numFmtId="0" fontId="12" fillId="0" borderId="0" applyNumberFormat="0" applyFill="0" applyBorder="0" applyAlignment="0" applyProtection="0"/>
  </cellStyleXfs>
  <cellXfs count="90">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0" borderId="8" xfId="0" applyBorder="1"/>
    <xf numFmtId="0" fontId="0" fillId="2" borderId="9" xfId="0" applyFill="1" applyBorder="1" applyAlignment="1">
      <alignment horizontal="centerContinuous" vertical="top"/>
    </xf>
    <xf numFmtId="0" fontId="3"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4"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3" fillId="7" borderId="0" xfId="0" applyFont="1" applyFill="1"/>
    <xf numFmtId="0" fontId="4" fillId="7" borderId="0" xfId="0" applyFont="1" applyFill="1"/>
    <xf numFmtId="0" fontId="5" fillId="7" borderId="0" xfId="0" applyFont="1" applyFill="1"/>
    <xf numFmtId="0" fontId="3" fillId="0" borderId="0" xfId="0" applyFont="1"/>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5" borderId="23" xfId="0" applyFill="1" applyBorder="1" applyAlignment="1" applyProtection="1">
      <alignment vertical="top" wrapText="1"/>
      <protection locked="0"/>
    </xf>
    <xf numFmtId="0" fontId="0" fillId="5" borderId="24" xfId="0" applyFill="1" applyBorder="1" applyAlignment="1" applyProtection="1">
      <alignment vertical="top" wrapText="1"/>
      <protection locked="0"/>
    </xf>
    <xf numFmtId="0" fontId="1" fillId="8" borderId="3" xfId="0" applyFont="1" applyFill="1"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0" xfId="0" applyAlignment="1">
      <alignment vertical="center"/>
    </xf>
    <xf numFmtId="0" fontId="0" fillId="0" borderId="0" xfId="0" applyAlignment="1">
      <alignment vertical="top"/>
    </xf>
    <xf numFmtId="0" fontId="9" fillId="0" borderId="0" xfId="0" applyFont="1"/>
    <xf numFmtId="0" fontId="2" fillId="0" borderId="0" xfId="0" applyFont="1" applyAlignment="1">
      <alignment vertical="top"/>
    </xf>
    <xf numFmtId="0" fontId="2" fillId="0" borderId="27"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0" xfId="0" applyFont="1"/>
    <xf numFmtId="0" fontId="2" fillId="0" borderId="12"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5" borderId="17" xfId="0" applyFont="1" applyFill="1" applyBorder="1" applyAlignment="1" applyProtection="1">
      <alignment vertical="top" wrapText="1"/>
      <protection locked="0"/>
    </xf>
    <xf numFmtId="0" fontId="2" fillId="5" borderId="18" xfId="0" applyFont="1" applyFill="1" applyBorder="1" applyAlignment="1" applyProtection="1">
      <alignment vertical="top" wrapText="1"/>
      <protection locked="0"/>
    </xf>
    <xf numFmtId="0" fontId="2" fillId="0" borderId="13" xfId="0" applyFont="1" applyBorder="1" applyAlignment="1" applyProtection="1">
      <alignment vertical="top" wrapText="1"/>
      <protection locked="0"/>
    </xf>
    <xf numFmtId="0" fontId="10" fillId="0" borderId="0" xfId="0" applyFont="1" applyAlignment="1">
      <alignment horizontal="left" vertical="top" wrapText="1"/>
    </xf>
    <xf numFmtId="0" fontId="5" fillId="0" borderId="0" xfId="0" applyFont="1"/>
    <xf numFmtId="0" fontId="3" fillId="2" borderId="10" xfId="0" applyFont="1" applyFill="1" applyBorder="1" applyAlignment="1">
      <alignment vertical="center"/>
    </xf>
    <xf numFmtId="0" fontId="3" fillId="2" borderId="9" xfId="0" applyFont="1" applyFill="1" applyBorder="1" applyAlignment="1">
      <alignment horizontal="centerContinuous" vertical="center"/>
    </xf>
    <xf numFmtId="0" fontId="3" fillId="2" borderId="9" xfId="0" applyFont="1" applyFill="1" applyBorder="1" applyAlignment="1">
      <alignment vertical="center"/>
    </xf>
    <xf numFmtId="0" fontId="2" fillId="0" borderId="26" xfId="0" applyFont="1" applyBorder="1" applyAlignment="1" applyProtection="1">
      <alignment vertical="top" wrapText="1"/>
      <protection locked="0"/>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1" fillId="0" borderId="28" xfId="1" applyAlignment="1">
      <alignment vertical="center"/>
    </xf>
    <xf numFmtId="0" fontId="13" fillId="0" borderId="0" xfId="0" applyFont="1"/>
    <xf numFmtId="0" fontId="14" fillId="0" borderId="0" xfId="2" applyFont="1" applyAlignment="1" applyProtection="1"/>
    <xf numFmtId="0" fontId="2" fillId="0" borderId="0" xfId="0" applyFont="1" applyAlignment="1">
      <alignment vertical="center" wrapText="1"/>
    </xf>
    <xf numFmtId="0" fontId="0" fillId="0" borderId="0" xfId="0" applyAlignment="1">
      <alignment vertical="center"/>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2"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xf numFmtId="0" fontId="10" fillId="0" borderId="0" xfId="0" applyFont="1" applyAlignment="1">
      <alignment horizontal="left" vertical="top" wrapText="1"/>
    </xf>
    <xf numFmtId="0" fontId="0" fillId="0" borderId="0" xfId="0" applyAlignment="1">
      <alignment vertical="top"/>
    </xf>
    <xf numFmtId="0" fontId="0" fillId="0" borderId="0" xfId="0" applyAlignment="1">
      <alignment wrapText="1"/>
    </xf>
    <xf numFmtId="0" fontId="10" fillId="0" borderId="0" xfId="0" applyFont="1" applyAlignment="1">
      <alignment vertical="top" wrapText="1"/>
    </xf>
    <xf numFmtId="0" fontId="2" fillId="0" borderId="0" xfId="0" applyFont="1" applyAlignment="1">
      <alignment vertical="top" wrapText="1"/>
    </xf>
    <xf numFmtId="0" fontId="2" fillId="0" borderId="0" xfId="0" applyFont="1" applyAlignment="1">
      <alignment wrapText="1"/>
    </xf>
    <xf numFmtId="0" fontId="2" fillId="0" borderId="0" xfId="0" applyFont="1" applyAlignment="1"/>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8-waste-wood-treatment"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BE02-F639-4999-8607-11C14EEC5182}">
  <dimension ref="A1:A4"/>
  <sheetViews>
    <sheetView tabSelected="1" workbookViewId="0"/>
  </sheetViews>
  <sheetFormatPr defaultRowHeight="12.75"/>
  <sheetData>
    <row r="1" spans="1:1" ht="20.25" thickBot="1">
      <c r="A1" s="72" t="s">
        <v>0</v>
      </c>
    </row>
    <row r="2" spans="1:1" s="73" customFormat="1" ht="15.75" thickTop="1">
      <c r="A2" s="73" t="s">
        <v>1</v>
      </c>
    </row>
    <row r="3" spans="1:1" s="73" customFormat="1" ht="15">
      <c r="A3" s="74" t="s">
        <v>2</v>
      </c>
    </row>
    <row r="4" spans="1:1" s="73" customFormat="1" ht="15">
      <c r="A4" s="13" t="s">
        <v>3</v>
      </c>
    </row>
  </sheetData>
  <hyperlinks>
    <hyperlink ref="A3" r:id="rId1" xr:uid="{3A99876D-5515-446C-B91F-13495ED8A5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2"/>
  <sheetViews>
    <sheetView topLeftCell="B1" zoomScaleNormal="100" zoomScaleSheetLayoutView="100" workbookViewId="0">
      <selection activeCell="B1" sqref="B1"/>
    </sheetView>
  </sheetViews>
  <sheetFormatPr defaultRowHeight="12.75"/>
  <cols>
    <col min="1" max="1" width="0" hidden="1" customWidth="1"/>
    <col min="2" max="2" width="16.7109375" customWidth="1"/>
    <col min="3" max="3" width="16.85546875" customWidth="1"/>
    <col min="4" max="5" width="16.7109375" customWidth="1"/>
    <col min="6" max="6" width="12.85546875" customWidth="1"/>
    <col min="7" max="7" width="13" customWidth="1"/>
    <col min="8" max="8" width="12.28515625" customWidth="1"/>
    <col min="9" max="9" width="33.85546875" customWidth="1"/>
    <col min="10" max="10" width="43.140625" customWidth="1"/>
    <col min="11" max="11" width="16.7109375" customWidth="1"/>
  </cols>
  <sheetData>
    <row r="1" spans="2:11" ht="20.25">
      <c r="B1" s="52" t="s">
        <v>4</v>
      </c>
      <c r="C1" s="64"/>
      <c r="D1" s="64"/>
      <c r="E1" s="13"/>
    </row>
    <row r="2" spans="2:11" ht="12.75" customHeight="1">
      <c r="B2" s="30"/>
      <c r="C2" s="30"/>
      <c r="D2" s="30"/>
      <c r="E2" s="31"/>
      <c r="F2" s="27"/>
      <c r="G2" s="27"/>
      <c r="H2" s="27"/>
      <c r="I2" s="27"/>
      <c r="J2" s="27"/>
      <c r="K2" s="27"/>
    </row>
    <row r="3" spans="2:11" ht="15.75">
      <c r="B3" s="30" t="s">
        <v>5</v>
      </c>
      <c r="C3" s="30"/>
      <c r="D3" s="30"/>
      <c r="E3" s="31"/>
      <c r="F3" s="79" t="s">
        <v>6</v>
      </c>
      <c r="G3" s="79"/>
      <c r="H3" s="79"/>
      <c r="I3" s="79"/>
      <c r="J3" s="79"/>
      <c r="K3" s="28"/>
    </row>
    <row r="4" spans="2:11" ht="9.75" customHeight="1">
      <c r="B4" s="30"/>
      <c r="C4" s="30"/>
      <c r="D4" s="30"/>
      <c r="E4" s="31"/>
      <c r="F4" s="27"/>
      <c r="G4" s="27"/>
      <c r="H4" s="27"/>
      <c r="I4" s="27"/>
      <c r="J4" s="27"/>
      <c r="K4" s="27"/>
    </row>
    <row r="5" spans="2:11" ht="15.75">
      <c r="B5" s="30" t="s">
        <v>7</v>
      </c>
      <c r="C5" s="31"/>
      <c r="D5" s="31"/>
      <c r="E5" s="31"/>
      <c r="F5" s="79" t="s">
        <v>8</v>
      </c>
      <c r="G5" s="79"/>
      <c r="H5" s="79"/>
      <c r="I5" s="79"/>
      <c r="J5" s="79"/>
      <c r="K5" s="28"/>
    </row>
    <row r="6" spans="2:11" ht="9.75" customHeight="1">
      <c r="B6" s="32"/>
      <c r="C6" s="27"/>
      <c r="D6" s="27"/>
      <c r="E6" s="27"/>
      <c r="F6" s="27"/>
      <c r="G6" s="27"/>
      <c r="H6" s="27"/>
      <c r="I6" s="27"/>
      <c r="J6" s="27"/>
      <c r="K6" s="27"/>
    </row>
    <row r="7" spans="2:11" ht="15.75" customHeight="1">
      <c r="B7" s="30" t="s">
        <v>9</v>
      </c>
      <c r="C7" s="31"/>
      <c r="D7" s="31"/>
      <c r="E7" s="31"/>
      <c r="F7" s="80" t="s">
        <v>10</v>
      </c>
      <c r="G7" s="81"/>
      <c r="H7" s="81"/>
      <c r="I7" s="81"/>
      <c r="J7" s="81"/>
      <c r="K7" s="28"/>
    </row>
    <row r="8" spans="2:11" ht="10.5" customHeight="1">
      <c r="B8" s="27"/>
      <c r="C8" s="27"/>
      <c r="D8" s="27"/>
      <c r="E8" s="27"/>
      <c r="F8" s="27"/>
      <c r="G8" s="27"/>
      <c r="H8" s="27"/>
      <c r="I8" s="27"/>
      <c r="J8" s="27"/>
      <c r="K8" s="27"/>
    </row>
    <row r="9" spans="2:11" ht="15.75">
      <c r="B9" s="30" t="s">
        <v>11</v>
      </c>
      <c r="C9" s="27"/>
      <c r="D9" s="27"/>
      <c r="E9" s="27"/>
      <c r="F9" s="82" t="s">
        <v>12</v>
      </c>
      <c r="G9" s="82"/>
      <c r="H9" s="82"/>
      <c r="I9" s="82"/>
      <c r="J9" s="82"/>
      <c r="K9" s="29"/>
    </row>
    <row r="10" spans="2:11" ht="11.25" customHeight="1">
      <c r="B10" s="30"/>
      <c r="C10" s="27"/>
      <c r="D10" s="27"/>
      <c r="E10" s="27"/>
      <c r="F10" s="27"/>
      <c r="G10" s="27"/>
      <c r="H10" s="30"/>
      <c r="I10" s="27"/>
      <c r="J10" s="27"/>
      <c r="K10" s="27"/>
    </row>
    <row r="11" spans="2:11" ht="15.75">
      <c r="B11" s="30" t="s">
        <v>13</v>
      </c>
      <c r="C11" s="27"/>
      <c r="D11" s="27"/>
      <c r="E11" s="27"/>
      <c r="F11" s="77">
        <v>42233</v>
      </c>
      <c r="G11" s="78"/>
      <c r="H11" s="78"/>
      <c r="I11" s="78"/>
      <c r="J11" s="78"/>
      <c r="K11" s="28"/>
    </row>
    <row r="12" spans="2:11" ht="15.75">
      <c r="B12" s="30"/>
      <c r="C12" s="27"/>
      <c r="D12" s="27"/>
      <c r="E12" s="27"/>
      <c r="F12" s="27"/>
      <c r="G12" s="27"/>
      <c r="H12" s="30"/>
      <c r="I12" s="27"/>
      <c r="J12" s="27"/>
      <c r="K12" s="27"/>
    </row>
    <row r="13" spans="2:11" ht="15.75">
      <c r="B13" s="33"/>
      <c r="C13" s="33" t="s">
        <v>14</v>
      </c>
      <c r="H13" s="33"/>
    </row>
    <row r="14" spans="2:11" ht="15.75">
      <c r="B14" s="33"/>
      <c r="C14" t="s">
        <v>15</v>
      </c>
      <c r="D14" t="s">
        <v>16</v>
      </c>
      <c r="H14" s="33"/>
    </row>
    <row r="15" spans="2:11">
      <c r="C15" t="s">
        <v>17</v>
      </c>
      <c r="D15" s="56" t="s">
        <v>18</v>
      </c>
      <c r="E15" s="56"/>
      <c r="F15" s="56"/>
      <c r="G15" s="56"/>
      <c r="H15" s="56"/>
      <c r="I15" s="56"/>
      <c r="J15" s="56"/>
      <c r="K15" s="56"/>
    </row>
    <row r="16" spans="2:11">
      <c r="C16" s="51" t="s">
        <v>19</v>
      </c>
      <c r="D16" s="89" t="s">
        <v>20</v>
      </c>
      <c r="E16" s="89"/>
      <c r="F16" s="89"/>
      <c r="G16" s="89"/>
      <c r="H16" s="89"/>
      <c r="I16" s="89"/>
      <c r="J16" s="89"/>
      <c r="K16" s="89"/>
    </row>
    <row r="17" spans="1:11" s="50" customFormat="1" ht="30.75" customHeight="1">
      <c r="C17" s="51" t="s">
        <v>21</v>
      </c>
      <c r="D17" s="75" t="s">
        <v>22</v>
      </c>
      <c r="E17" s="76"/>
      <c r="F17" s="76"/>
      <c r="G17" s="76"/>
      <c r="H17" s="76"/>
      <c r="I17" s="76"/>
      <c r="J17" s="76"/>
      <c r="K17" s="76"/>
    </row>
    <row r="18" spans="1:11">
      <c r="C18" s="84" t="s">
        <v>23</v>
      </c>
      <c r="D18" s="85" t="s">
        <v>24</v>
      </c>
      <c r="E18" s="85"/>
      <c r="F18" s="85"/>
      <c r="G18" s="85"/>
      <c r="H18" s="85"/>
      <c r="I18" s="85"/>
      <c r="J18" s="85"/>
      <c r="K18" s="85"/>
    </row>
    <row r="19" spans="1:11">
      <c r="C19" s="84"/>
      <c r="D19" s="85"/>
      <c r="E19" s="85"/>
      <c r="F19" s="85"/>
      <c r="G19" s="85"/>
      <c r="H19" s="85"/>
      <c r="I19" s="85"/>
      <c r="J19" s="85"/>
      <c r="K19" s="85"/>
    </row>
    <row r="20" spans="1:11">
      <c r="C20" s="84" t="s">
        <v>25</v>
      </c>
      <c r="D20" s="85" t="s">
        <v>26</v>
      </c>
      <c r="E20" s="85"/>
      <c r="F20" s="85"/>
      <c r="G20" s="85"/>
      <c r="H20" s="85"/>
      <c r="I20" s="85"/>
      <c r="J20" s="85"/>
      <c r="K20" s="85"/>
    </row>
    <row r="21" spans="1:11">
      <c r="C21" s="84"/>
      <c r="D21" s="85"/>
      <c r="E21" s="85"/>
      <c r="F21" s="85"/>
      <c r="G21" s="85"/>
      <c r="H21" s="85"/>
      <c r="I21" s="85"/>
      <c r="J21" s="85"/>
      <c r="K21" s="85"/>
    </row>
    <row r="22" spans="1:11">
      <c r="C22" s="84" t="s">
        <v>27</v>
      </c>
      <c r="D22" s="88" t="s">
        <v>28</v>
      </c>
      <c r="E22" s="85"/>
      <c r="F22" s="85"/>
      <c r="G22" s="85"/>
      <c r="H22" s="85"/>
      <c r="I22" s="85"/>
      <c r="J22" s="85"/>
      <c r="K22" s="85"/>
    </row>
    <row r="23" spans="1:11">
      <c r="C23" s="84"/>
      <c r="D23" s="85"/>
      <c r="E23" s="85"/>
      <c r="F23" s="85"/>
      <c r="G23" s="85"/>
      <c r="H23" s="85"/>
      <c r="I23" s="85"/>
      <c r="J23" s="85"/>
      <c r="K23" s="85"/>
    </row>
    <row r="24" spans="1:11" ht="36" customHeight="1">
      <c r="C24" s="53" t="s">
        <v>29</v>
      </c>
      <c r="D24" s="86" t="s">
        <v>30</v>
      </c>
      <c r="E24" s="87"/>
      <c r="F24" s="87"/>
      <c r="G24" s="87"/>
      <c r="H24" s="87"/>
      <c r="I24" s="87"/>
      <c r="J24" s="87"/>
      <c r="K24" s="87"/>
    </row>
    <row r="25" spans="1:11" ht="18.75" customHeight="1">
      <c r="C25" s="53" t="s">
        <v>31</v>
      </c>
      <c r="D25" s="83" t="s">
        <v>32</v>
      </c>
      <c r="E25" s="83"/>
      <c r="F25" s="83"/>
      <c r="G25" s="83"/>
      <c r="H25" s="83"/>
      <c r="I25" s="83"/>
      <c r="J25" s="83"/>
      <c r="K25" s="83"/>
    </row>
    <row r="26" spans="1:11" ht="18.75" customHeight="1">
      <c r="C26" s="53" t="s">
        <v>33</v>
      </c>
      <c r="D26" s="83" t="s">
        <v>34</v>
      </c>
      <c r="E26" s="83"/>
      <c r="F26" s="83"/>
      <c r="G26" s="83"/>
      <c r="H26" s="83"/>
      <c r="I26" s="83"/>
      <c r="J26" s="63"/>
      <c r="K26" s="63"/>
    </row>
    <row r="27" spans="1:11" ht="18.75" customHeight="1">
      <c r="C27" s="53"/>
      <c r="D27" s="63"/>
      <c r="E27" s="63"/>
      <c r="F27" s="63"/>
      <c r="G27" s="63"/>
      <c r="H27" s="63"/>
      <c r="I27" s="63"/>
      <c r="J27" s="63"/>
      <c r="K27" s="63"/>
    </row>
    <row r="28" spans="1:11">
      <c r="C28" t="s">
        <v>35</v>
      </c>
      <c r="D28" t="s">
        <v>36</v>
      </c>
    </row>
    <row r="29" spans="1:11" ht="13.5" thickBot="1"/>
    <row r="30" spans="1:11" ht="28.5" customHeight="1" thickTop="1">
      <c r="A30" s="1"/>
      <c r="B30" s="11" t="s">
        <v>37</v>
      </c>
      <c r="C30" s="10"/>
      <c r="D30" s="10"/>
      <c r="E30" s="10"/>
      <c r="F30" s="65"/>
      <c r="G30" s="66" t="s">
        <v>38</v>
      </c>
      <c r="H30" s="66"/>
      <c r="I30" s="67"/>
      <c r="J30" s="11" t="s">
        <v>39</v>
      </c>
      <c r="K30" s="12"/>
    </row>
    <row r="31" spans="1:11" ht="25.5">
      <c r="B31" s="2" t="s">
        <v>40</v>
      </c>
      <c r="C31" s="3" t="s">
        <v>41</v>
      </c>
      <c r="D31" s="3" t="s">
        <v>42</v>
      </c>
      <c r="E31" s="4" t="s">
        <v>43</v>
      </c>
      <c r="F31" s="2" t="s">
        <v>44</v>
      </c>
      <c r="G31" s="3" t="s">
        <v>45</v>
      </c>
      <c r="H31" s="3" t="s">
        <v>46</v>
      </c>
      <c r="I31" s="4" t="s">
        <v>47</v>
      </c>
      <c r="J31" s="2" t="s">
        <v>48</v>
      </c>
      <c r="K31" s="36" t="s">
        <v>49</v>
      </c>
    </row>
    <row r="32" spans="1:11" ht="121.5" customHeight="1">
      <c r="B32" s="5" t="s">
        <v>50</v>
      </c>
      <c r="C32" s="6" t="s">
        <v>51</v>
      </c>
      <c r="D32" s="6" t="s">
        <v>52</v>
      </c>
      <c r="E32" s="7" t="s">
        <v>53</v>
      </c>
      <c r="F32" s="5" t="s">
        <v>54</v>
      </c>
      <c r="G32" s="6" t="s">
        <v>55</v>
      </c>
      <c r="H32" s="6" t="s">
        <v>56</v>
      </c>
      <c r="I32" s="7" t="s">
        <v>57</v>
      </c>
      <c r="J32" s="5" t="s">
        <v>58</v>
      </c>
      <c r="K32" s="37" t="s">
        <v>59</v>
      </c>
    </row>
    <row r="33" spans="1:11" ht="270" customHeight="1">
      <c r="A33" s="24"/>
      <c r="B33" s="19" t="s">
        <v>60</v>
      </c>
      <c r="C33" s="20" t="s">
        <v>61</v>
      </c>
      <c r="D33" s="20" t="s">
        <v>62</v>
      </c>
      <c r="E33" s="21" t="s">
        <v>63</v>
      </c>
      <c r="F33" s="34" t="s">
        <v>64</v>
      </c>
      <c r="G33" s="35" t="s">
        <v>64</v>
      </c>
      <c r="H33" s="40" t="s">
        <v>64</v>
      </c>
      <c r="I33" s="21" t="s">
        <v>65</v>
      </c>
      <c r="J33" s="55" t="s">
        <v>66</v>
      </c>
      <c r="K33" s="25" t="s">
        <v>67</v>
      </c>
    </row>
    <row r="34" spans="1:11" ht="45" customHeight="1">
      <c r="A34" s="24"/>
      <c r="B34" s="19" t="s">
        <v>60</v>
      </c>
      <c r="C34" s="20" t="s">
        <v>68</v>
      </c>
      <c r="D34" s="20" t="s">
        <v>69</v>
      </c>
      <c r="E34" s="21" t="s">
        <v>70</v>
      </c>
      <c r="F34" s="34" t="s">
        <v>71</v>
      </c>
      <c r="G34" s="35" t="s">
        <v>67</v>
      </c>
      <c r="H34" s="40" t="s">
        <v>64</v>
      </c>
      <c r="I34" s="21" t="s">
        <v>72</v>
      </c>
      <c r="J34" s="19" t="s">
        <v>73</v>
      </c>
      <c r="K34" s="25" t="s">
        <v>67</v>
      </c>
    </row>
    <row r="35" spans="1:11" ht="111.75" customHeight="1">
      <c r="A35" s="24"/>
      <c r="B35" s="19" t="s">
        <v>74</v>
      </c>
      <c r="C35" s="20" t="s">
        <v>75</v>
      </c>
      <c r="D35" s="20" t="s">
        <v>76</v>
      </c>
      <c r="E35" s="21" t="s">
        <v>70</v>
      </c>
      <c r="F35" s="34" t="s">
        <v>67</v>
      </c>
      <c r="G35" s="35" t="s">
        <v>67</v>
      </c>
      <c r="H35" s="40" t="s">
        <v>67</v>
      </c>
      <c r="I35" s="21" t="s">
        <v>77</v>
      </c>
      <c r="J35" s="19" t="s">
        <v>78</v>
      </c>
      <c r="K35" s="25" t="s">
        <v>79</v>
      </c>
    </row>
    <row r="36" spans="1:11" ht="107.25" customHeight="1">
      <c r="A36" s="24"/>
      <c r="B36" s="19" t="s">
        <v>60</v>
      </c>
      <c r="C36" s="20" t="s">
        <v>80</v>
      </c>
      <c r="D36" s="20" t="s">
        <v>81</v>
      </c>
      <c r="E36" s="21" t="s">
        <v>82</v>
      </c>
      <c r="F36" s="34" t="s">
        <v>64</v>
      </c>
      <c r="G36" s="35" t="s">
        <v>64</v>
      </c>
      <c r="H36" s="40" t="s">
        <v>64</v>
      </c>
      <c r="I36" s="21" t="s">
        <v>83</v>
      </c>
      <c r="J36" s="19" t="s">
        <v>84</v>
      </c>
      <c r="K36" s="25" t="s">
        <v>67</v>
      </c>
    </row>
    <row r="37" spans="1:11" ht="107.25" customHeight="1">
      <c r="A37" s="24"/>
      <c r="B37" s="55" t="s">
        <v>85</v>
      </c>
      <c r="C37" s="58" t="s">
        <v>86</v>
      </c>
      <c r="D37" s="58" t="s">
        <v>87</v>
      </c>
      <c r="E37" s="59" t="s">
        <v>88</v>
      </c>
      <c r="F37" s="60" t="s">
        <v>67</v>
      </c>
      <c r="G37" s="61" t="s">
        <v>71</v>
      </c>
      <c r="H37" s="40" t="s">
        <v>64</v>
      </c>
      <c r="I37" s="59" t="s">
        <v>89</v>
      </c>
      <c r="J37" s="55" t="s">
        <v>90</v>
      </c>
      <c r="K37" s="62" t="s">
        <v>67</v>
      </c>
    </row>
    <row r="38" spans="1:11" ht="85.5" customHeight="1">
      <c r="A38" s="24"/>
      <c r="B38" s="55" t="s">
        <v>91</v>
      </c>
      <c r="C38" s="58" t="s">
        <v>92</v>
      </c>
      <c r="D38" s="58" t="s">
        <v>93</v>
      </c>
      <c r="E38" s="59" t="s">
        <v>94</v>
      </c>
      <c r="F38" s="60" t="s">
        <v>67</v>
      </c>
      <c r="G38" s="61" t="s">
        <v>71</v>
      </c>
      <c r="H38" s="40" t="s">
        <v>64</v>
      </c>
      <c r="I38" s="59" t="s">
        <v>89</v>
      </c>
      <c r="J38" s="55" t="s">
        <v>95</v>
      </c>
      <c r="K38" s="62" t="s">
        <v>67</v>
      </c>
    </row>
    <row r="39" spans="1:11" ht="84" customHeight="1">
      <c r="A39" s="24"/>
      <c r="B39" s="19" t="s">
        <v>60</v>
      </c>
      <c r="C39" s="20" t="s">
        <v>96</v>
      </c>
      <c r="D39" s="20" t="s">
        <v>97</v>
      </c>
      <c r="E39" s="21" t="s">
        <v>98</v>
      </c>
      <c r="F39" s="34" t="s">
        <v>64</v>
      </c>
      <c r="G39" s="35" t="s">
        <v>64</v>
      </c>
      <c r="H39" s="40" t="s">
        <v>64</v>
      </c>
      <c r="I39" s="21" t="s">
        <v>99</v>
      </c>
      <c r="J39" s="19" t="s">
        <v>100</v>
      </c>
      <c r="K39" s="25" t="s">
        <v>67</v>
      </c>
    </row>
    <row r="40" spans="1:11" ht="276" customHeight="1">
      <c r="A40" s="24"/>
      <c r="B40" s="19" t="s">
        <v>60</v>
      </c>
      <c r="C40" s="20" t="s">
        <v>101</v>
      </c>
      <c r="D40" s="20" t="s">
        <v>102</v>
      </c>
      <c r="E40" s="21" t="s">
        <v>103</v>
      </c>
      <c r="F40" s="34" t="s">
        <v>67</v>
      </c>
      <c r="G40" s="35" t="s">
        <v>64</v>
      </c>
      <c r="H40" s="40" t="s">
        <v>67</v>
      </c>
      <c r="I40" s="21" t="s">
        <v>104</v>
      </c>
      <c r="J40" s="55" t="s">
        <v>105</v>
      </c>
      <c r="K40" s="25" t="s">
        <v>79</v>
      </c>
    </row>
    <row r="41" spans="1:11" ht="45.75" customHeight="1">
      <c r="A41" s="24"/>
      <c r="B41" s="19" t="s">
        <v>60</v>
      </c>
      <c r="C41" s="20" t="s">
        <v>106</v>
      </c>
      <c r="D41" s="20" t="s">
        <v>107</v>
      </c>
      <c r="E41" s="21" t="s">
        <v>103</v>
      </c>
      <c r="F41" s="34" t="s">
        <v>67</v>
      </c>
      <c r="G41" s="35" t="s">
        <v>64</v>
      </c>
      <c r="H41" s="40" t="s">
        <v>67</v>
      </c>
      <c r="I41" s="21" t="s">
        <v>108</v>
      </c>
      <c r="J41" s="19" t="s">
        <v>68</v>
      </c>
      <c r="K41" s="25" t="s">
        <v>79</v>
      </c>
    </row>
    <row r="42" spans="1:11" ht="158.25" customHeight="1">
      <c r="A42" s="24"/>
      <c r="B42" s="19" t="s">
        <v>109</v>
      </c>
      <c r="C42" s="20" t="s">
        <v>110</v>
      </c>
      <c r="D42" s="20" t="s">
        <v>111</v>
      </c>
      <c r="E42" s="21" t="s">
        <v>112</v>
      </c>
      <c r="F42" s="34" t="s">
        <v>67</v>
      </c>
      <c r="G42" s="35" t="s">
        <v>67</v>
      </c>
      <c r="H42" s="40" t="s">
        <v>67</v>
      </c>
      <c r="I42" s="21" t="s">
        <v>113</v>
      </c>
      <c r="J42" s="19" t="s">
        <v>114</v>
      </c>
      <c r="K42" s="25" t="s">
        <v>79</v>
      </c>
    </row>
    <row r="43" spans="1:11" ht="120" customHeight="1">
      <c r="A43" s="24"/>
      <c r="B43" s="19" t="s">
        <v>115</v>
      </c>
      <c r="C43" s="20" t="s">
        <v>116</v>
      </c>
      <c r="D43" s="20" t="s">
        <v>117</v>
      </c>
      <c r="E43" s="21" t="s">
        <v>118</v>
      </c>
      <c r="F43" s="34" t="s">
        <v>64</v>
      </c>
      <c r="G43" s="35" t="s">
        <v>67</v>
      </c>
      <c r="H43" s="40" t="s">
        <v>67</v>
      </c>
      <c r="I43" s="21" t="s">
        <v>119</v>
      </c>
      <c r="J43" s="19" t="s">
        <v>120</v>
      </c>
      <c r="K43" s="25" t="s">
        <v>67</v>
      </c>
    </row>
    <row r="44" spans="1:11" ht="165.75" customHeight="1">
      <c r="A44" s="24"/>
      <c r="B44" s="19" t="s">
        <v>121</v>
      </c>
      <c r="C44" s="20" t="s">
        <v>122</v>
      </c>
      <c r="D44" s="20" t="s">
        <v>123</v>
      </c>
      <c r="E44" s="21" t="s">
        <v>124</v>
      </c>
      <c r="F44" s="34" t="s">
        <v>64</v>
      </c>
      <c r="G44" s="35" t="s">
        <v>64</v>
      </c>
      <c r="H44" s="40" t="s">
        <v>64</v>
      </c>
      <c r="I44" s="21" t="s">
        <v>125</v>
      </c>
      <c r="J44" s="19" t="s">
        <v>126</v>
      </c>
      <c r="K44" s="25" t="s">
        <v>67</v>
      </c>
    </row>
    <row r="45" spans="1:11" ht="98.25" customHeight="1">
      <c r="A45" s="24"/>
      <c r="B45" s="19" t="s">
        <v>109</v>
      </c>
      <c r="C45" s="20" t="s">
        <v>127</v>
      </c>
      <c r="D45" s="20" t="s">
        <v>128</v>
      </c>
      <c r="E45" s="21" t="s">
        <v>129</v>
      </c>
      <c r="F45" s="34" t="s">
        <v>64</v>
      </c>
      <c r="G45" s="35" t="s">
        <v>64</v>
      </c>
      <c r="H45" s="40" t="s">
        <v>64</v>
      </c>
      <c r="I45" s="21" t="s">
        <v>129</v>
      </c>
      <c r="J45" s="19" t="s">
        <v>130</v>
      </c>
      <c r="K45" s="25" t="s">
        <v>67</v>
      </c>
    </row>
    <row r="46" spans="1:11" ht="144" customHeight="1">
      <c r="A46" s="24"/>
      <c r="B46" s="19" t="s">
        <v>85</v>
      </c>
      <c r="C46" s="20" t="s">
        <v>131</v>
      </c>
      <c r="D46" s="20" t="s">
        <v>132</v>
      </c>
      <c r="E46" s="21" t="s">
        <v>133</v>
      </c>
      <c r="F46" s="34" t="s">
        <v>67</v>
      </c>
      <c r="G46" s="35" t="s">
        <v>67</v>
      </c>
      <c r="H46" s="40" t="s">
        <v>67</v>
      </c>
      <c r="I46" s="21" t="s">
        <v>134</v>
      </c>
      <c r="J46" s="19" t="s">
        <v>135</v>
      </c>
      <c r="K46" s="25" t="s">
        <v>79</v>
      </c>
    </row>
    <row r="47" spans="1:11" ht="67.5" customHeight="1">
      <c r="A47" s="24"/>
      <c r="B47" s="19" t="s">
        <v>85</v>
      </c>
      <c r="C47" s="20" t="s">
        <v>73</v>
      </c>
      <c r="D47" s="20" t="s">
        <v>136</v>
      </c>
      <c r="E47" s="21" t="s">
        <v>137</v>
      </c>
      <c r="F47" s="34" t="s">
        <v>67</v>
      </c>
      <c r="G47" s="35" t="s">
        <v>67</v>
      </c>
      <c r="H47" s="40" t="s">
        <v>67</v>
      </c>
      <c r="I47" s="21" t="s">
        <v>138</v>
      </c>
      <c r="J47" s="19" t="s">
        <v>68</v>
      </c>
      <c r="K47" s="25" t="s">
        <v>79</v>
      </c>
    </row>
    <row r="48" spans="1:11" ht="120" customHeight="1">
      <c r="A48" s="24"/>
      <c r="B48" s="19" t="s">
        <v>139</v>
      </c>
      <c r="C48" s="20" t="s">
        <v>68</v>
      </c>
      <c r="D48" s="20" t="s">
        <v>140</v>
      </c>
      <c r="E48" s="21" t="s">
        <v>141</v>
      </c>
      <c r="F48" s="34" t="s">
        <v>67</v>
      </c>
      <c r="G48" s="35" t="s">
        <v>67</v>
      </c>
      <c r="H48" s="40" t="s">
        <v>67</v>
      </c>
      <c r="I48" s="21" t="s">
        <v>142</v>
      </c>
      <c r="J48" s="55" t="s">
        <v>143</v>
      </c>
      <c r="K48" s="25" t="s">
        <v>79</v>
      </c>
    </row>
    <row r="49" spans="1:11" ht="82.5" customHeight="1">
      <c r="A49" s="24"/>
      <c r="B49" s="22" t="s">
        <v>144</v>
      </c>
      <c r="C49" s="23" t="s">
        <v>68</v>
      </c>
      <c r="D49" s="23" t="s">
        <v>145</v>
      </c>
      <c r="E49" s="38" t="s">
        <v>146</v>
      </c>
      <c r="F49" s="41" t="s">
        <v>67</v>
      </c>
      <c r="G49" s="39" t="s">
        <v>67</v>
      </c>
      <c r="H49" s="42" t="s">
        <v>67</v>
      </c>
      <c r="I49" s="38" t="s">
        <v>147</v>
      </c>
      <c r="J49" s="22" t="s">
        <v>68</v>
      </c>
      <c r="K49" s="26" t="s">
        <v>79</v>
      </c>
    </row>
    <row r="50" spans="1:11" ht="273.75" customHeight="1" thickBot="1">
      <c r="A50" s="24"/>
      <c r="B50" s="43" t="s">
        <v>60</v>
      </c>
      <c r="C50" s="44" t="s">
        <v>148</v>
      </c>
      <c r="D50" s="44" t="s">
        <v>149</v>
      </c>
      <c r="E50" s="45" t="s">
        <v>150</v>
      </c>
      <c r="F50" s="46" t="s">
        <v>67</v>
      </c>
      <c r="G50" s="47" t="s">
        <v>64</v>
      </c>
      <c r="H50" s="48" t="s">
        <v>67</v>
      </c>
      <c r="I50" s="45" t="s">
        <v>151</v>
      </c>
      <c r="J50" s="68" t="s">
        <v>105</v>
      </c>
      <c r="K50" s="49" t="s">
        <v>79</v>
      </c>
    </row>
    <row r="51" spans="1:11" ht="409.6" customHeight="1" thickTop="1" thickBot="1">
      <c r="A51" s="24"/>
      <c r="B51" s="57" t="s">
        <v>152</v>
      </c>
      <c r="C51" s="23" t="s">
        <v>153</v>
      </c>
      <c r="D51" s="23" t="s">
        <v>154</v>
      </c>
      <c r="E51" s="38" t="s">
        <v>153</v>
      </c>
      <c r="F51" s="34" t="s">
        <v>64</v>
      </c>
      <c r="G51" s="39" t="s">
        <v>64</v>
      </c>
      <c r="H51" s="40" t="s">
        <v>64</v>
      </c>
      <c r="I51" s="38" t="s">
        <v>155</v>
      </c>
      <c r="J51" s="54" t="s">
        <v>156</v>
      </c>
      <c r="K51" s="26" t="s">
        <v>67</v>
      </c>
    </row>
    <row r="52" spans="1:11" ht="13.5" thickTop="1">
      <c r="A52" s="8"/>
      <c r="B52" s="9"/>
      <c r="C52" s="9"/>
      <c r="D52" s="9"/>
      <c r="E52" s="9"/>
      <c r="F52" s="9"/>
      <c r="G52" s="9"/>
      <c r="H52" s="9"/>
      <c r="I52" s="9"/>
      <c r="K52" s="9"/>
    </row>
    <row r="53" spans="1:11" ht="15.75">
      <c r="A53" s="8"/>
      <c r="B53" s="69" t="s">
        <v>157</v>
      </c>
      <c r="C53" t="s">
        <v>158</v>
      </c>
      <c r="H53" s="33"/>
    </row>
    <row r="54" spans="1:11" ht="15.75">
      <c r="A54" s="8"/>
      <c r="B54" s="70"/>
      <c r="C54" t="s">
        <v>159</v>
      </c>
      <c r="H54" s="33"/>
    </row>
    <row r="55" spans="1:11" ht="15.75" hidden="1">
      <c r="A55" s="8"/>
      <c r="B55" s="70"/>
      <c r="H55" s="33"/>
    </row>
    <row r="56" spans="1:11" hidden="1">
      <c r="A56" s="8"/>
    </row>
    <row r="57" spans="1:11" hidden="1">
      <c r="A57" s="8"/>
      <c r="C57" s="71" t="s">
        <v>79</v>
      </c>
      <c r="D57" s="71" t="s">
        <v>67</v>
      </c>
      <c r="E57" s="71" t="s">
        <v>64</v>
      </c>
      <c r="F57" s="71" t="s">
        <v>71</v>
      </c>
    </row>
    <row r="58" spans="1:11" hidden="1">
      <c r="A58" s="8"/>
      <c r="B58" s="70" t="s">
        <v>71</v>
      </c>
      <c r="C58" s="17">
        <v>4</v>
      </c>
      <c r="D58" s="16">
        <v>8</v>
      </c>
      <c r="E58" s="15">
        <v>12</v>
      </c>
      <c r="F58" s="15">
        <v>16</v>
      </c>
    </row>
    <row r="59" spans="1:11" hidden="1">
      <c r="A59" s="8"/>
      <c r="B59" s="70" t="s">
        <v>64</v>
      </c>
      <c r="C59" s="17">
        <v>3</v>
      </c>
      <c r="D59" s="16">
        <v>6</v>
      </c>
      <c r="E59" s="16">
        <v>9</v>
      </c>
      <c r="F59" s="15">
        <v>12</v>
      </c>
    </row>
    <row r="60" spans="1:11" hidden="1">
      <c r="A60" s="8"/>
      <c r="B60" s="70" t="s">
        <v>67</v>
      </c>
      <c r="C60" s="17">
        <v>2</v>
      </c>
      <c r="D60" s="17">
        <v>4</v>
      </c>
      <c r="E60" s="16">
        <v>6</v>
      </c>
      <c r="F60" s="16">
        <v>8</v>
      </c>
    </row>
    <row r="61" spans="1:11" hidden="1">
      <c r="A61" s="8"/>
      <c r="B61" s="70" t="s">
        <v>79</v>
      </c>
      <c r="C61" s="17">
        <v>1</v>
      </c>
      <c r="D61" s="17">
        <v>2</v>
      </c>
      <c r="E61" s="17">
        <v>3</v>
      </c>
      <c r="F61" s="17">
        <v>4</v>
      </c>
    </row>
    <row r="62" spans="1:11" hidden="1">
      <c r="A62" s="8"/>
    </row>
    <row r="63" spans="1:11" hidden="1">
      <c r="A63" s="8"/>
    </row>
    <row r="64" spans="1:11" hidden="1">
      <c r="A64" s="8"/>
    </row>
    <row r="65" spans="1:11" hidden="1">
      <c r="A65" s="8"/>
      <c r="F65" t="s">
        <v>79</v>
      </c>
      <c r="H65" s="14" t="e">
        <f>IF(#REF!="",0,IF(#REF!="Very low",1,IF(#REF!="Low",2,IF(#REF!="Medium",3,IF(#REF!="High",4,F48)))))</f>
        <v>#REF!</v>
      </c>
      <c r="I65" s="14" t="e">
        <f>IF(#REF!="",0,IF(#REF!="Very low",1,IF(#REF!="Low",2,IF(#REF!="Medium",3,IF(#REF!="High",4,G48)))))</f>
        <v>#REF!</v>
      </c>
      <c r="J65" s="18" t="e">
        <f>IF(H65*I65=0,"",IF(H65*I65&gt;0.5,H65*I65))</f>
        <v>#REF!</v>
      </c>
      <c r="K65" t="e">
        <f>IF(J65="","",IF(J65&lt;5, "Low",IF(J65&lt;11,"Medium",IF(J65&gt;11,"High"))))</f>
        <v>#REF!</v>
      </c>
    </row>
    <row r="66" spans="1:11" hidden="1">
      <c r="A66" s="8"/>
      <c r="F66" t="s">
        <v>67</v>
      </c>
      <c r="H66" s="14">
        <f>IF(F48="",0,IF(F48="Very low",1,IF(F48="Low",2,IF(F48="Medium",3,IF(F48="High",4,#REF!)))))</f>
        <v>2</v>
      </c>
      <c r="I66" s="14">
        <f>IF(G48="",0,IF(G48="Very low",1,IF(G48="Low",2,IF(G48="Medium",3,IF(G48="High",4,#REF!)))))</f>
        <v>2</v>
      </c>
      <c r="J66" s="18">
        <f t="shared" ref="J66:J84" si="0">IF(H66*I66=0,"",IF(H66*I66&gt;0.5,H66*I66))</f>
        <v>4</v>
      </c>
      <c r="K66" t="str">
        <f t="shared" ref="K66:K84" si="1">IF(J66="","",IF(J66&lt;5, "Low",IF(J66&lt;11,"Medium",IF(J66&gt;11,"High"))))</f>
        <v>Low</v>
      </c>
    </row>
    <row r="67" spans="1:11" hidden="1">
      <c r="A67" s="8"/>
      <c r="F67" t="s">
        <v>64</v>
      </c>
      <c r="H67" s="14" t="e">
        <f>IF(#REF!="",0,IF(#REF!="Very low",1,IF(#REF!="Low",2,IF(#REF!="Medium",3,IF(#REF!="High",4,F33)))))</f>
        <v>#REF!</v>
      </c>
      <c r="I67" s="14" t="e">
        <f>IF(#REF!="",0,IF(#REF!="Very low",1,IF(#REF!="Low",2,IF(#REF!="Medium",3,IF(#REF!="High",4,G33)))))</f>
        <v>#REF!</v>
      </c>
      <c r="J67" s="18" t="e">
        <f t="shared" si="0"/>
        <v>#REF!</v>
      </c>
      <c r="K67" t="e">
        <f t="shared" si="1"/>
        <v>#REF!</v>
      </c>
    </row>
    <row r="68" spans="1:11" hidden="1">
      <c r="A68" s="8"/>
      <c r="F68" t="s">
        <v>71</v>
      </c>
      <c r="H68" s="14">
        <f>IF(F33="",0,IF(F33="Very low",1,IF(F33="Low",2,IF(F33="Medium",3,IF(F33="High",4,F34)))))</f>
        <v>3</v>
      </c>
      <c r="I68" s="14">
        <f>IF(G33="",0,IF(G33="Very low",1,IF(G33="Low",2,IF(G33="Medium",3,IF(G33="High",4,G34)))))</f>
        <v>3</v>
      </c>
      <c r="J68" s="18">
        <f t="shared" si="0"/>
        <v>9</v>
      </c>
      <c r="K68" t="str">
        <f t="shared" si="1"/>
        <v>Medium</v>
      </c>
    </row>
    <row r="69" spans="1:11" hidden="1">
      <c r="A69" s="8"/>
      <c r="H69" s="14">
        <f>IF(F34="",0,IF(F34="Very low",1,IF(F34="Low",2,IF(F34="Medium",3,IF(F34="High",4,#REF!)))))</f>
        <v>4</v>
      </c>
      <c r="I69" s="14">
        <f>IF(G34="",0,IF(G34="Very low",1,IF(G34="Low",2,IF(G34="Medium",3,IF(G34="High",4,#REF!)))))</f>
        <v>2</v>
      </c>
      <c r="J69" s="18">
        <f t="shared" si="0"/>
        <v>8</v>
      </c>
      <c r="K69" t="str">
        <f t="shared" si="1"/>
        <v>Medium</v>
      </c>
    </row>
    <row r="70" spans="1:11" hidden="1">
      <c r="A70" s="8"/>
      <c r="H70" s="14" t="e">
        <f>IF(#REF!="",0,IF(#REF!="Very low",1,IF(#REF!="Low",2,IF(#REF!="Medium",3,IF(#REF!="High",4,F36)))))</f>
        <v>#REF!</v>
      </c>
      <c r="I70" s="14" t="e">
        <f>IF(#REF!="",0,IF(#REF!="Very low",1,IF(#REF!="Low",2,IF(#REF!="Medium",3,IF(#REF!="High",4,G36)))))</f>
        <v>#REF!</v>
      </c>
      <c r="J70" s="18" t="e">
        <f t="shared" si="0"/>
        <v>#REF!</v>
      </c>
      <c r="K70" t="e">
        <f t="shared" si="1"/>
        <v>#REF!</v>
      </c>
    </row>
    <row r="71" spans="1:11" hidden="1">
      <c r="A71" s="8"/>
      <c r="H71" s="14">
        <f>IF(F36="",0,IF(F36="Very low",1,IF(F36="Low",2,IF(F36="Medium",3,IF(F36="High",4,F38)))))</f>
        <v>3</v>
      </c>
      <c r="I71" s="14">
        <f>IF(G36="",0,IF(G36="Very low",1,IF(G36="Low",2,IF(G36="Medium",3,IF(G36="High",4,G38)))))</f>
        <v>3</v>
      </c>
      <c r="J71" s="18">
        <f t="shared" si="0"/>
        <v>9</v>
      </c>
      <c r="K71" t="str">
        <f t="shared" si="1"/>
        <v>Medium</v>
      </c>
    </row>
    <row r="72" spans="1:11" hidden="1">
      <c r="A72" s="8"/>
      <c r="H72" s="14">
        <f>IF(F38="",0,IF(F38="Very low",1,IF(F38="Low",2,IF(F38="Medium",3,IF(F38="High",4,#REF!)))))</f>
        <v>2</v>
      </c>
      <c r="I72" s="14">
        <f>IF(G38="",0,IF(G38="Very low",1,IF(G38="Low",2,IF(G38="Medium",3,IF(G38="High",4,#REF!)))))</f>
        <v>4</v>
      </c>
      <c r="J72" s="18">
        <f t="shared" si="0"/>
        <v>8</v>
      </c>
      <c r="K72" t="str">
        <f t="shared" si="1"/>
        <v>Medium</v>
      </c>
    </row>
    <row r="73" spans="1:11" hidden="1">
      <c r="A73" s="8"/>
      <c r="C73" t="s">
        <v>79</v>
      </c>
      <c r="D73" t="s">
        <v>67</v>
      </c>
      <c r="E73" t="s">
        <v>64</v>
      </c>
      <c r="F73" t="s">
        <v>71</v>
      </c>
      <c r="H73" s="14" t="e">
        <f>IF(#REF!="",0,IF(#REF!="Very low",1,IF(#REF!="Low",2,IF(#REF!="Medium",3,IF(#REF!="High",4,#REF!)))))</f>
        <v>#REF!</v>
      </c>
      <c r="I73" s="14" t="e">
        <f>IF(#REF!="",0,IF(#REF!="Very low",1,IF(#REF!="Low",2,IF(#REF!="Medium",3,IF(#REF!="High",4,#REF!)))))</f>
        <v>#REF!</v>
      </c>
      <c r="J73" s="18" t="e">
        <f t="shared" si="0"/>
        <v>#REF!</v>
      </c>
      <c r="K73" t="e">
        <f t="shared" si="1"/>
        <v>#REF!</v>
      </c>
    </row>
    <row r="74" spans="1:11" hidden="1">
      <c r="A74" s="8"/>
      <c r="B74" t="s">
        <v>79</v>
      </c>
      <c r="C74" s="17">
        <v>1</v>
      </c>
      <c r="D74" s="17">
        <v>2</v>
      </c>
      <c r="E74" s="17">
        <v>3</v>
      </c>
      <c r="F74" s="17">
        <v>4</v>
      </c>
      <c r="H74" s="14" t="e">
        <f>IF(#REF!="",0,IF(#REF!="Very low",1,IF(#REF!="Low",2,IF(#REF!="Medium",3,IF(#REF!="High",4,F40)))))</f>
        <v>#REF!</v>
      </c>
      <c r="I74" s="14" t="e">
        <f>IF(#REF!="",0,IF(#REF!="Very low",1,IF(#REF!="Low",2,IF(#REF!="Medium",3,IF(#REF!="High",4,G40)))))</f>
        <v>#REF!</v>
      </c>
      <c r="J74" s="18" t="e">
        <f t="shared" si="0"/>
        <v>#REF!</v>
      </c>
      <c r="K74" t="e">
        <f t="shared" si="1"/>
        <v>#REF!</v>
      </c>
    </row>
    <row r="75" spans="1:11" hidden="1">
      <c r="A75" s="8"/>
      <c r="B75" t="s">
        <v>67</v>
      </c>
      <c r="C75" s="17">
        <v>2</v>
      </c>
      <c r="D75" s="17">
        <v>4</v>
      </c>
      <c r="E75" s="16">
        <v>6</v>
      </c>
      <c r="F75" s="16">
        <v>8</v>
      </c>
      <c r="H75" s="14">
        <f>IF(F40="",0,IF(F40="Very low",1,IF(F40="Low",2,IF(F40="Medium",3,IF(F40="High",4,#REF!)))))</f>
        <v>2</v>
      </c>
      <c r="I75" s="14">
        <f>IF(G40="",0,IF(G40="Very low",1,IF(G40="Low",2,IF(G40="Medium",3,IF(G40="High",4,#REF!)))))</f>
        <v>3</v>
      </c>
      <c r="J75" s="18">
        <f t="shared" si="0"/>
        <v>6</v>
      </c>
      <c r="K75" t="str">
        <f t="shared" si="1"/>
        <v>Medium</v>
      </c>
    </row>
    <row r="76" spans="1:11" hidden="1">
      <c r="A76" s="8"/>
      <c r="B76" t="s">
        <v>64</v>
      </c>
      <c r="C76" s="17">
        <v>3</v>
      </c>
      <c r="D76" s="16">
        <v>6</v>
      </c>
      <c r="E76" s="16">
        <v>9</v>
      </c>
      <c r="F76" s="15">
        <v>12</v>
      </c>
      <c r="H76" s="14" t="e">
        <f>IF(#REF!="",0,IF(#REF!="Very low",1,IF(#REF!="Low",2,IF(#REF!="Medium",3,IF(#REF!="High",4,#REF!)))))</f>
        <v>#REF!</v>
      </c>
      <c r="I76" s="14" t="e">
        <f>IF(#REF!="",0,IF(#REF!="Very low",1,IF(#REF!="Low",2,IF(#REF!="Medium",3,IF(#REF!="High",4,#REF!)))))</f>
        <v>#REF!</v>
      </c>
      <c r="J76" s="18" t="e">
        <f t="shared" si="0"/>
        <v>#REF!</v>
      </c>
      <c r="K76" t="e">
        <f t="shared" si="1"/>
        <v>#REF!</v>
      </c>
    </row>
    <row r="77" spans="1:11" hidden="1">
      <c r="A77" s="8"/>
      <c r="B77" t="s">
        <v>71</v>
      </c>
      <c r="C77" s="17">
        <v>4</v>
      </c>
      <c r="D77" s="16">
        <v>8</v>
      </c>
      <c r="E77" s="15">
        <v>12</v>
      </c>
      <c r="F77" s="15">
        <v>16</v>
      </c>
      <c r="H77" s="14" t="e">
        <f>IF(#REF!="",0,IF(#REF!="Very low",1,IF(#REF!="Low",2,IF(#REF!="Medium",3,IF(#REF!="High",4,#REF!)))))</f>
        <v>#REF!</v>
      </c>
      <c r="I77" s="14" t="e">
        <f>IF(#REF!="",0,IF(#REF!="Very low",1,IF(#REF!="Low",2,IF(#REF!="Medium",3,IF(#REF!="High",4,#REF!)))))</f>
        <v>#REF!</v>
      </c>
      <c r="J77" s="18" t="e">
        <f t="shared" si="0"/>
        <v>#REF!</v>
      </c>
      <c r="K77" t="e">
        <f t="shared" si="1"/>
        <v>#REF!</v>
      </c>
    </row>
    <row r="78" spans="1:11" hidden="1">
      <c r="A78" s="8"/>
      <c r="H78" s="14" t="e">
        <f>IF(#REF!="",0,IF(#REF!="Very low",1,IF(#REF!="Low",2,IF(#REF!="Medium",3,IF(#REF!="High",4,#REF!)))))</f>
        <v>#REF!</v>
      </c>
      <c r="I78" s="14" t="e">
        <f>IF(#REF!="",0,IF(#REF!="Very low",1,IF(#REF!="Low",2,IF(#REF!="Medium",3,IF(#REF!="High",4,#REF!)))))</f>
        <v>#REF!</v>
      </c>
      <c r="J78" s="18" t="e">
        <f t="shared" si="0"/>
        <v>#REF!</v>
      </c>
      <c r="K78" t="e">
        <f t="shared" si="1"/>
        <v>#REF!</v>
      </c>
    </row>
    <row r="79" spans="1:11" hidden="1">
      <c r="A79" s="8"/>
      <c r="H79" s="14" t="e">
        <f>IF(#REF!="",0,IF(#REF!="Very low",1,IF(#REF!="Low",2,IF(#REF!="Medium",3,IF(#REF!="High",4,#REF!)))))</f>
        <v>#REF!</v>
      </c>
      <c r="I79" s="14" t="e">
        <f>IF(#REF!="",0,IF(#REF!="Very low",1,IF(#REF!="Low",2,IF(#REF!="Medium",3,IF(#REF!="High",4,#REF!)))))</f>
        <v>#REF!</v>
      </c>
      <c r="J79" s="18" t="e">
        <f t="shared" si="0"/>
        <v>#REF!</v>
      </c>
      <c r="K79" t="e">
        <f t="shared" si="1"/>
        <v>#REF!</v>
      </c>
    </row>
    <row r="80" spans="1:11" hidden="1">
      <c r="A80" s="8"/>
      <c r="H80" s="14" t="e">
        <f>IF(#REF!="",0,IF(#REF!="Very low",1,IF(#REF!="Low",2,IF(#REF!="Medium",3,IF(#REF!="High",4,#REF!)))))</f>
        <v>#REF!</v>
      </c>
      <c r="I80" s="14" t="e">
        <f>IF(#REF!="",0,IF(#REF!="Very low",1,IF(#REF!="Low",2,IF(#REF!="Medium",3,IF(#REF!="High",4,#REF!)))))</f>
        <v>#REF!</v>
      </c>
      <c r="J80" s="18" t="e">
        <f t="shared" si="0"/>
        <v>#REF!</v>
      </c>
      <c r="K80" t="e">
        <f t="shared" si="1"/>
        <v>#REF!</v>
      </c>
    </row>
    <row r="81" spans="1:11" hidden="1">
      <c r="A81" s="8"/>
      <c r="H81" s="14" t="e">
        <f>IF(#REF!="",0,IF(#REF!="Very low",1,IF(#REF!="Low",2,IF(#REF!="Medium",3,IF(#REF!="High",4,#REF!)))))</f>
        <v>#REF!</v>
      </c>
      <c r="I81" s="14" t="e">
        <f>IF(#REF!="",0,IF(#REF!="Very low",1,IF(#REF!="Low",2,IF(#REF!="Medium",3,IF(#REF!="High",4,#REF!)))))</f>
        <v>#REF!</v>
      </c>
      <c r="J81" s="18" t="e">
        <f t="shared" si="0"/>
        <v>#REF!</v>
      </c>
      <c r="K81" t="e">
        <f t="shared" si="1"/>
        <v>#REF!</v>
      </c>
    </row>
    <row r="82" spans="1:11" hidden="1">
      <c r="A82" s="8"/>
      <c r="H82" s="14" t="e">
        <f>IF(#REF!="",0,IF(#REF!="Very low",1,IF(#REF!="Low",2,IF(#REF!="Medium",3,IF(#REF!="High",4,#REF!)))))</f>
        <v>#REF!</v>
      </c>
      <c r="I82" s="14" t="e">
        <f>IF(#REF!="",0,IF(#REF!="Very low",1,IF(#REF!="Low",2,IF(#REF!="Medium",3,IF(#REF!="High",4,#REF!)))))</f>
        <v>#REF!</v>
      </c>
      <c r="J82" s="18" t="e">
        <f t="shared" si="0"/>
        <v>#REF!</v>
      </c>
      <c r="K82" t="e">
        <f t="shared" si="1"/>
        <v>#REF!</v>
      </c>
    </row>
    <row r="83" spans="1:11" hidden="1">
      <c r="A83" s="8"/>
      <c r="H83" s="14" t="e">
        <f>IF(#REF!="",0,IF(#REF!="Very low",1,IF(#REF!="Low",2,IF(#REF!="Medium",3,IF(#REF!="High",4,#REF!)))))</f>
        <v>#REF!</v>
      </c>
      <c r="I83" s="14" t="e">
        <f>IF(#REF!="",0,IF(#REF!="Very low",1,IF(#REF!="Low",2,IF(#REF!="Medium",3,IF(#REF!="High",4,#REF!)))))</f>
        <v>#REF!</v>
      </c>
      <c r="J83" s="18" t="e">
        <f t="shared" si="0"/>
        <v>#REF!</v>
      </c>
      <c r="K83" t="e">
        <f t="shared" si="1"/>
        <v>#REF!</v>
      </c>
    </row>
    <row r="84" spans="1:11" hidden="1">
      <c r="A84" s="8"/>
      <c r="H84" s="14" t="e">
        <f>IF(#REF!="",0,IF(#REF!="Very low",1,IF(#REF!="Low",2,IF(#REF!="Medium",3,IF(#REF!="High",4,F52)))))</f>
        <v>#REF!</v>
      </c>
      <c r="I84" s="14" t="e">
        <f>IF(#REF!="",0,IF(#REF!="Very low",1,IF(#REF!="Low",2,IF(#REF!="Medium",3,IF(#REF!="High",4,G52)))))</f>
        <v>#REF!</v>
      </c>
      <c r="J84" s="18" t="e">
        <f t="shared" si="0"/>
        <v>#REF!</v>
      </c>
      <c r="K84" t="e">
        <f t="shared" si="1"/>
        <v>#REF!</v>
      </c>
    </row>
    <row r="85" spans="1:11" hidden="1">
      <c r="A85" s="8"/>
    </row>
    <row r="86" spans="1:11" hidden="1"/>
    <row r="87" spans="1:11" hidden="1"/>
    <row r="88" spans="1:11" hidden="1"/>
    <row r="122" ht="13.5" customHeight="1"/>
  </sheetData>
  <sheetProtection selectLockedCells="1"/>
  <mergeCells count="16">
    <mergeCell ref="D26:I26"/>
    <mergeCell ref="D25:K25"/>
    <mergeCell ref="C22:C23"/>
    <mergeCell ref="D18:K19"/>
    <mergeCell ref="C18:C19"/>
    <mergeCell ref="D20:K21"/>
    <mergeCell ref="C20:C21"/>
    <mergeCell ref="D24:K24"/>
    <mergeCell ref="D22:K23"/>
    <mergeCell ref="D17:K17"/>
    <mergeCell ref="F11:J11"/>
    <mergeCell ref="F3:J3"/>
    <mergeCell ref="F5:J5"/>
    <mergeCell ref="F7:J7"/>
    <mergeCell ref="F9:J9"/>
    <mergeCell ref="D16:K16"/>
  </mergeCells>
  <phoneticPr fontId="0" type="noConversion"/>
  <dataValidations count="3">
    <dataValidation type="list" allowBlank="1" showInputMessage="1" showErrorMessage="1" sqref="F42:G51 F39:G40 F33:G37" xr:uid="{00000000-0002-0000-0000-000000000000}">
      <formula1>$F$65:$F$69</formula1>
    </dataValidation>
    <dataValidation type="list" allowBlank="1" showInputMessage="1" showErrorMessage="1" sqref="F41:G41" xr:uid="{00000000-0002-0000-0000-000001000000}">
      <formula1>$F$64:$F$69</formula1>
    </dataValidation>
    <dataValidation type="list" allowBlank="1" showInputMessage="1" showErrorMessage="1" sqref="F38:G38" xr:uid="{00000000-0002-0000-0000-000002000000}">
      <formula1>$F$75:$F$79</formula1>
    </dataValidation>
  </dataValidations>
  <pageMargins left="0.74803149606299213" right="0.74803149606299213" top="0.4" bottom="0.43" header="0.24" footer="0.2"/>
  <pageSetup paperSize="8" orientation="landscape"/>
  <headerFooter alignWithMargins="0">
    <oddHeader>&amp;C&amp;F</oddHeader>
    <oddFooter>Page &amp;P</oddFooter>
  </headerFooter>
  <rowBreaks count="2" manualBreakCount="2">
    <brk id="48" max="12" man="1"/>
    <brk id="88" min="1" max="23" man="1"/>
  </rowBreak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Props1.xml><?xml version="1.0" encoding="utf-8"?>
<ds:datastoreItem xmlns:ds="http://schemas.openxmlformats.org/officeDocument/2006/customXml" ds:itemID="{47CD112C-9AB2-4D97-9760-CD299BB9F30C}"/>
</file>

<file path=customXml/itemProps2.xml><?xml version="1.0" encoding="utf-8"?>
<ds:datastoreItem xmlns:ds="http://schemas.openxmlformats.org/officeDocument/2006/customXml" ds:itemID="{4AF00E4E-004F-4DD8-993E-BC82EB8EA498}"/>
</file>

<file path=customXml/itemProps3.xml><?xml version="1.0" encoding="utf-8"?>
<ds:datastoreItem xmlns:ds="http://schemas.openxmlformats.org/officeDocument/2006/customXml" ds:itemID="{F6B6D017-FCBC-45A0-99F2-102EC70F09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SR2011 No 4</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2024-12-18T16:46:04Z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0x010100FEFE5F54692E514CB2AEA097AE037329</vt:lpwstr>
  </property>
  <property fmtid="{D5CDD505-2E9C-101B-9397-08002B2CF9AE}" pid="4" name="MediaServiceImageTags">
    <vt:lpwstr/>
  </property>
</Properties>
</file>