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7/"/>
    </mc:Choice>
  </mc:AlternateContent>
  <xr:revisionPtr revIDLastSave="1" documentId="8_{A19BFCB6-68F9-4460-9D45-DE97DD27D5D1}" xr6:coauthVersionLast="47" xr6:coauthVersionMax="47" xr10:uidLastSave="{14A0CAF5-1434-46DE-B4E6-4460E7B31E73}"/>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 l="1"/>
  <c r="I90" i="1"/>
  <c r="J90" i="1"/>
  <c r="H89" i="1"/>
  <c r="I89" i="1"/>
  <c r="J89" i="1" s="1"/>
  <c r="K89" i="1" s="1"/>
  <c r="H88" i="1"/>
  <c r="I88" i="1"/>
  <c r="J88" i="1" s="1"/>
  <c r="K88" i="1" s="1"/>
  <c r="H87" i="1"/>
  <c r="I87" i="1"/>
  <c r="J87" i="1" s="1"/>
  <c r="K87" i="1" s="1"/>
  <c r="H86" i="1"/>
  <c r="I86" i="1"/>
  <c r="J86" i="1" s="1"/>
  <c r="K86" i="1" s="1"/>
  <c r="H85" i="1"/>
  <c r="I85" i="1"/>
  <c r="J85" i="1" s="1"/>
  <c r="K85" i="1" s="1"/>
  <c r="H84" i="1"/>
  <c r="I84" i="1"/>
  <c r="J84" i="1" s="1"/>
  <c r="K84" i="1" s="1"/>
  <c r="H83" i="1"/>
  <c r="I83" i="1"/>
  <c r="J83" i="1" s="1"/>
  <c r="K83" i="1" s="1"/>
  <c r="H82" i="1"/>
  <c r="I82" i="1"/>
  <c r="J82" i="1" s="1"/>
  <c r="K82" i="1" s="1"/>
  <c r="H81" i="1"/>
  <c r="I81" i="1"/>
  <c r="J81" i="1" s="1"/>
  <c r="K81" i="1" s="1"/>
  <c r="H80" i="1"/>
  <c r="I80" i="1"/>
  <c r="J80" i="1" s="1"/>
  <c r="K80" i="1" s="1"/>
  <c r="H79" i="1"/>
  <c r="I79" i="1"/>
  <c r="J79" i="1" s="1"/>
  <c r="K79" i="1" s="1"/>
  <c r="H78" i="1"/>
  <c r="I78" i="1"/>
  <c r="J78" i="1" s="1"/>
  <c r="K78" i="1" s="1"/>
  <c r="H77" i="1"/>
  <c r="I77" i="1"/>
  <c r="J77" i="1" s="1"/>
  <c r="K77" i="1" s="1"/>
  <c r="H76" i="1"/>
  <c r="I76" i="1"/>
  <c r="J76" i="1" s="1"/>
  <c r="K76" i="1" s="1"/>
  <c r="H75" i="1"/>
  <c r="I75" i="1"/>
  <c r="J75" i="1" s="1"/>
  <c r="K75" i="1" s="1"/>
  <c r="I74" i="1"/>
  <c r="H74" i="1"/>
  <c r="J74" i="1"/>
  <c r="K74" i="1"/>
  <c r="I73" i="1"/>
  <c r="H73" i="1"/>
  <c r="J73" i="1"/>
  <c r="K73" i="1"/>
  <c r="H72" i="1"/>
  <c r="I72" i="1"/>
  <c r="J72" i="1" s="1"/>
  <c r="K72" i="1" s="1"/>
  <c r="H71" i="1"/>
  <c r="I71" i="1"/>
  <c r="J71" i="1" s="1"/>
  <c r="K71" i="1" s="1"/>
  <c r="K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6"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6"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6"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6"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6"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6"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6"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6"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<sst xmlns="http://schemas.openxmlformats.org/spreadsheetml/2006/main" count="289" uniqueCount="173">
  <si>
    <t>This publication was withdrawn on 18 December 2024.</t>
  </si>
  <si>
    <t>This generic risk assessment for standard rules permit SR2008 No 15 has been withdrawn because it has been consolidated into standard rules permit SR2022 No 7: materials recycling facility:</t>
  </si>
  <si>
    <t>SR2022 No 7: materials recycling facility</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</si>
  <si>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</si>
  <si>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SR2008No15 v5.0</t>
  </si>
  <si>
    <t>Standard Facility:</t>
  </si>
  <si>
    <t>Waste Operation: Materials Recycling Facility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</si>
  <si>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</si>
  <si>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</si>
  <si>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</si>
  <si>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</si>
  <si>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</si>
  <si>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</si>
  <si>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</si>
  <si>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</si>
  <si>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</si>
  <si>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</si>
  <si>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</si>
  <si>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</si>
  <si>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</si>
  <si>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</si>
  <si>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less than 5,000 tonnes per annum.</t>
  </si>
  <si>
    <t>Parameter 4</t>
  </si>
  <si>
    <t>All waste shall be stored and treated on an impermeable surface with sealed drainage system.,</t>
  </si>
  <si>
    <t>Parameter 5</t>
  </si>
  <si>
    <t>The only point source discharges to controlled waters or groundwater, are surface water from the roofs of buildings</t>
  </si>
  <si>
    <t>and from areas of the facility not used for the storage or treatment of wastes.</t>
  </si>
  <si>
    <t>Parameter 6</t>
  </si>
  <si>
    <t>The activities shall not be carried out within 500m of any residential dwelling of workplace.</t>
  </si>
  <si>
    <t>Parameter 7</t>
  </si>
  <si>
    <t xml:space="preserve">The activities shall not be carried out within 200m of a European Site (candidate or Special Area of Conservation,  </t>
  </si>
  <si>
    <t>proposed or Special Protection Area or Ramsar site) or a Site of Special Scientific Interest (SSSI).</t>
  </si>
  <si>
    <t>Parameter 8</t>
  </si>
  <si>
    <t>The activities shall not be carried out within  50m of any well, spring, or borehole used for the supply of water for human consumption.  This must include private water supplies.</t>
  </si>
  <si>
    <t>Parameter 9</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</si>
  <si>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</si>
  <si>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</si>
  <si>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</si>
  <si>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Abbreviations:</t>
  </si>
  <si>
    <t>SR - Standard Rule</t>
  </si>
  <si>
    <t>SR (no buildings)  - There is no requirement to carry out the activity in a building so there</t>
  </si>
  <si>
    <t xml:space="preserve">are two standard rules to manage the risk -  the activities shall not be carried out within 500m of any residential dwelling  </t>
  </si>
  <si>
    <t>or workplace and the quantity of waste accepted at the facility shall be less than 5,000 tonnes per annum.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</si>
  <si>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</si>
  <si>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</si>
  <si>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</si>
  <si>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</si>
  <si>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</si>
  <si>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</si>
  <si>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</si>
  <si>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</si>
  <si>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</si>
  <si>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</si>
  <si>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</si>
  <si>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</si>
  <si>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</si>
  <si>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</si>
  <si>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</si>
  <si>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</si>
  <si>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</si>
  <si>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</si>
  <si>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</si>
  <si>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</si>
  <si>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</si>
  <si>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</si>
  <si>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</si>
  <si>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</si>
  <si>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</si>
  <si>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</si>
  <si>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</si>
  <si>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</si>
  <si>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 xml:space="preserve">Permitted waste types do not include dusts, powders or loose fibres so only a medium magnitude risk is estimated.  There is potential for exposure if anyone is living or working close to the site (apart from the operator and employees).  </t>
  </si>
  <si>
    <t>SR - emissions of substances not controlled by emission limits SR - (if required) - emissions management plan. Effects reduced by SR (no buildings).</t>
  </si>
  <si>
    <t>Low</t>
  </si>
  <si>
    <t>As above</t>
  </si>
  <si>
    <t>Nuisance - dust on cars, clothing etc.</t>
  </si>
  <si>
    <t>Air transport then deposition</t>
  </si>
  <si>
    <t>low</t>
  </si>
  <si>
    <t>Local residents often sensitive to dust.</t>
  </si>
  <si>
    <t>Local human population, livestock and wildlife.</t>
  </si>
  <si>
    <t xml:space="preserve">Litter </t>
  </si>
  <si>
    <t>Nuisance, loss of amenity and harm to animal health</t>
  </si>
  <si>
    <t>Local residents often sensitive to litter.</t>
  </si>
  <si>
    <t>SR - emissions of substances not controlled by emission limits SR - (if required) - emissions management plan. Effects reduced by SR (no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</si>
  <si>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</si>
  <si>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</si>
  <si>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</si>
  <si>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</si>
  <si>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</si>
  <si>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</si>
  <si>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</si>
  <si>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</si>
  <si>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</si>
  <si>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</si>
  <si>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</si>
  <si>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</si>
  <si>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</si>
  <si>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</si>
  <si>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</si>
  <si>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</si>
  <si>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</si>
  <si>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Permitted wastes may become nesting / breeding sites.</t>
  </si>
  <si>
    <t xml:space="preserve">SR - emissions of substances not controlled by emission limits (including those from scavenging animals, scavenging birds and other pests) shall not cause pollution. Effects will be reduced by SR (no buildings).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</si>
  <si>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</si>
  <si>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</si>
  <si>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</si>
  <si>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</si>
  <si>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</si>
  <si>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</si>
  <si>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</si>
  <si>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Hazardous waste are not permitted.  Wastes are not stored in buildings or inside secure containers so they could be washed off-site, which will add to the volume of the post-flood clean up workload, rather than the hazard.  </t>
  </si>
  <si>
    <t>SR - management system (will include flood risk management). Effects will be reduced by SR (no buildings).</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</si>
  <si>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</si>
  <si>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</si>
  <si>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</si>
  <si>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</si>
  <si>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medium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</si>
  <si>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</si>
  <si>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</si>
  <si>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</si>
  <si>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</si>
  <si>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</si>
  <si>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therefore only a medium magnitude risk is estimated.</t>
  </si>
  <si>
    <t>As above. SR - management system (will include fire and spillages). Effects will be reduced by SR (no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</si>
  <si>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</si>
  <si>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</si>
  <si>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</si>
  <si>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</si>
  <si>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SR - management system (will include fire and spillages). Effects will be reduced by SR (no buildings). Permitted activities do not include the burning of waste. Effects will be reduced by SR (no buildings).</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</si>
  <si>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</si>
  <si>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</si>
  <si>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</si>
  <si>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</si>
  <si>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 xml:space="preserve"> Permitted waste types include sludges or liquids but are predominantly solids and all are non hazardous so only a medium magnitude risk is estimated.  There is potential for contaminated rainwater run-off from wastes stored outside buildings especially during heavy rain.</t>
  </si>
  <si>
    <t>SR - All liquids shall be provided with secondary containment (applies to wastes and non-wastes such as fuels). Effects reduced by SR (no buildings). Run-off restricted by SR on emissions of substances not controlled by emission limits with appropriate measures: storage &amp; treatment on an impermeable surface with sealed drainage.</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</si>
  <si>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</si>
  <si>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</si>
  <si>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</si>
  <si>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</si>
  <si>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</si>
  <si>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</si>
  <si>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</si>
  <si>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</si>
  <si>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SR - All liquids shall be provided with secondary containment (applies to wastes and non-wastes such as fuels). Effects reduced by SR (no buildings). Run-off restricted by SR on emissions of substances not controlled by emission limits with appropriate measures: storage &amp; treatment on an impermeable surface with sealed drainage. Also the activities shall not be carried out  within 50m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</si>
  <si>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</si>
  <si>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</si>
  <si>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</si>
  <si>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</si>
  <si>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</si>
  <si>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</si>
  <si>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</si>
  <si>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</si>
  <si>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shall not cause pollution.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</si>
  <si>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</si>
  <si>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</si>
  <si>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</si>
  <si>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</si>
  <si>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</si>
  <si>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r>
      <t xml:space="preserve">SR - activities shall not be carried out within 200m of a European Site or SSSI; </t>
    </r>
    <r>
      <rPr>
        <sz val="10"/>
        <rFont val="Arial"/>
        <family val="2"/>
      </rPr>
      <t>(Distance criteria as agreed with Natural England/Countryside Council for Wales).</t>
    </r>
  </si>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</sst>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35" applyNumberFormat="0" applyFill="0" applyAlignment="0" applyProtection="0"/>
    <xf numFmtId="0" fontId="10" fillId="0" borderId="0" applyNumberFormat="0" applyFill="0" applyBorder="0" applyAlignment="0" applyProtection="0"/>
  </cellStyleXfs>
  <cellXfs count="78">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8" fillId="0" borderId="0" xfId="0" applyFont="1"/>
    <xf numFmtId="0" fontId="8" fillId="0" borderId="5" xfId="0" applyFont="1" applyBorder="1" applyAlignment="1" applyProtection="1">
      <alignment vertical="top" wrapText="1"/>
      <protection locked="0"/>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10" borderId="26" xfId="0" applyFont="1" applyFill="1" applyBorder="1" applyAlignment="1">
      <alignment vertical="top" wrapText="1"/>
    </xf>
    <xf numFmtId="0" fontId="8" fillId="10" borderId="27" xfId="0" applyFont="1" applyFill="1" applyBorder="1" applyAlignment="1">
      <alignment vertical="top" wrapText="1"/>
    </xf>
    <xf numFmtId="0" fontId="8" fillId="0" borderId="28" xfId="0" applyFont="1" applyBorder="1" applyAlignment="1">
      <alignment vertical="top" wrapText="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5" borderId="33" xfId="0" applyFill="1" applyBorder="1" applyAlignment="1" applyProtection="1">
      <alignment vertical="top" wrapText="1"/>
      <protection locked="0"/>
    </xf>
    <xf numFmtId="0" fontId="1" fillId="8" borderId="31"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5" borderId="29" xfId="0" applyFill="1" applyBorder="1" applyAlignment="1" applyProtection="1">
      <alignment vertical="top" wrapText="1"/>
      <protection locked="0"/>
    </xf>
    <xf numFmtId="0" fontId="1" fillId="8" borderId="29" xfId="0" applyFont="1" applyFill="1" applyBorder="1" applyAlignment="1" applyProtection="1">
      <alignment vertical="top" wrapText="1"/>
      <protection locked="0"/>
    </xf>
    <xf numFmtId="0" fontId="8" fillId="0" borderId="29" xfId="0" applyFont="1" applyBorder="1" applyAlignment="1" applyProtection="1">
      <alignment vertical="top" wrapText="1"/>
      <protection locked="0"/>
    </xf>
    <xf numFmtId="0" fontId="9" fillId="0" borderId="35" xfId="1" applyAlignment="1">
      <alignment vertical="center"/>
    </xf>
    <xf numFmtId="0" fontId="11" fillId="0" borderId="0" xfId="0" applyFont="1"/>
    <xf numFmtId="0" fontId="12" fillId="0" borderId="0" xfId="2" applyFont="1" applyAlignment="1" applyProtection="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0" xfId="0" applyFont="1" applyFill="1" applyAlignment="1" applyProtection="1">
      <alignment vertical="top" wrapText="1"/>
      <protection locked="0"/>
    </xf>
    <xf numFmtId="0" fontId="8"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11" borderId="24"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SR2022%20No%207:%20materials%20recycling%20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91CD-C398-41CF-B888-8DB89AD4AEFB}">
  <dimension ref="A1:A4"/>
  <sheetViews>
    <sheetView tabSelected="1" workbookViewId="0"/>
  </sheetViews>
  <sheetFormatPr defaultRowHeight="12.75"/>
  <sheetData>
    <row r="1" spans="1:1" ht="20.25" thickBot="1">
      <c r="A1" s="61" t="s">
        <v>0</v>
      </c>
    </row>
    <row r="2" spans="1:1" s="62" customFormat="1" ht="15.75" thickTop="1">
      <c r="A2" s="62" t="s">
        <v>1</v>
      </c>
    </row>
    <row r="3" spans="1:1" s="62" customFormat="1" ht="15">
      <c r="A3" s="63" t="s">
        <v>2</v>
      </c>
    </row>
    <row r="4" spans="1:1" s="62" customFormat="1" ht="15">
      <c r="A4" s="12" t="s">
        <v>3</v>
      </c>
    </row>
  </sheetData>
  <hyperlinks>
    <hyperlink ref="A3" r:id="rId1" xr:uid="{DF8F2AB6-1BD2-48EC-8082-29FC8BF023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8"/>
  <sheetViews>
    <sheetView topLeftCell="B11" zoomScale="75" zoomScaleNormal="75" workbookViewId="0">
      <selection activeCell="D22" sqref="D2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70" t="s">
        <v>4</v>
      </c>
      <c r="C2" s="70"/>
      <c r="D2" s="70"/>
      <c r="E2" s="12"/>
    </row>
    <row r="3" spans="2:11" ht="12.75" customHeight="1">
      <c r="B3" s="29"/>
      <c r="C3" s="29"/>
      <c r="D3" s="29"/>
      <c r="E3" s="30"/>
      <c r="F3" s="26"/>
      <c r="G3" s="26"/>
      <c r="H3" s="26"/>
      <c r="I3" s="26"/>
      <c r="J3" s="26"/>
      <c r="K3" s="26"/>
    </row>
    <row r="4" spans="2:11" ht="15.75">
      <c r="B4" s="29" t="s">
        <v>5</v>
      </c>
      <c r="C4" s="29"/>
      <c r="D4" s="29"/>
      <c r="E4" s="30"/>
      <c r="F4" s="66" t="s">
        <v>6</v>
      </c>
      <c r="G4" s="66"/>
      <c r="H4" s="66"/>
      <c r="I4" s="66"/>
      <c r="J4" s="66"/>
      <c r="K4" s="27"/>
    </row>
    <row r="5" spans="2:11" ht="9.75" customHeight="1">
      <c r="B5" s="29"/>
      <c r="C5" s="29"/>
      <c r="D5" s="29"/>
      <c r="E5" s="30"/>
      <c r="F5" s="26"/>
      <c r="G5" s="26"/>
      <c r="H5" s="26"/>
      <c r="I5" s="26"/>
      <c r="J5" s="26"/>
      <c r="K5" s="26"/>
    </row>
    <row r="6" spans="2:11" ht="15.75">
      <c r="B6" s="29" t="s">
        <v>7</v>
      </c>
      <c r="C6" s="30"/>
      <c r="D6" s="30"/>
      <c r="E6" s="30"/>
      <c r="F6" s="66" t="s">
        <v>8</v>
      </c>
      <c r="G6" s="66"/>
      <c r="H6" s="66"/>
      <c r="I6" s="66"/>
      <c r="J6" s="66"/>
      <c r="K6" s="27"/>
    </row>
    <row r="7" spans="2:11" ht="9.75" customHeight="1">
      <c r="B7" s="31"/>
      <c r="C7" s="26"/>
      <c r="D7" s="26"/>
      <c r="E7" s="26"/>
      <c r="F7" s="26"/>
      <c r="G7" s="26"/>
      <c r="H7" s="26"/>
      <c r="I7" s="26"/>
      <c r="J7" s="26"/>
      <c r="K7" s="26"/>
    </row>
    <row r="8" spans="2:11" ht="15.75" customHeight="1">
      <c r="B8" s="29" t="s">
        <v>9</v>
      </c>
      <c r="C8" s="30"/>
      <c r="D8" s="30"/>
      <c r="E8" s="30"/>
      <c r="F8" s="67" t="s">
        <v>10</v>
      </c>
      <c r="G8" s="68"/>
      <c r="H8" s="68"/>
      <c r="I8" s="68"/>
      <c r="J8" s="68"/>
      <c r="K8" s="27"/>
    </row>
    <row r="9" spans="2:11" ht="10.5" customHeight="1">
      <c r="B9" s="26"/>
      <c r="C9" s="26"/>
      <c r="D9" s="26"/>
      <c r="E9" s="26"/>
      <c r="F9" s="26"/>
      <c r="G9" s="26"/>
      <c r="H9" s="26"/>
      <c r="I9" s="26"/>
      <c r="J9" s="26"/>
      <c r="K9" s="26"/>
    </row>
    <row r="10" spans="2:11" ht="15.75">
      <c r="B10" s="29" t="s">
        <v>11</v>
      </c>
      <c r="C10" s="26"/>
      <c r="D10" s="26"/>
      <c r="E10" s="26"/>
      <c r="F10" s="69" t="s">
        <v>12</v>
      </c>
      <c r="G10" s="69"/>
      <c r="H10" s="69"/>
      <c r="I10" s="69"/>
      <c r="J10" s="69"/>
      <c r="K10" s="28"/>
    </row>
    <row r="11" spans="2:11" ht="11.25" customHeight="1">
      <c r="B11" s="29"/>
      <c r="C11" s="26"/>
      <c r="D11" s="26"/>
      <c r="E11" s="26"/>
      <c r="F11" s="26"/>
      <c r="G11" s="26"/>
      <c r="H11" s="29"/>
      <c r="I11" s="26"/>
      <c r="J11" s="26"/>
      <c r="K11" s="26"/>
    </row>
    <row r="12" spans="2:11" ht="15.75">
      <c r="B12" s="29" t="s">
        <v>13</v>
      </c>
      <c r="C12" s="26"/>
      <c r="D12" s="26"/>
      <c r="E12" s="26"/>
      <c r="F12" s="64">
        <v>42219</v>
      </c>
      <c r="G12" s="65"/>
      <c r="H12" s="65"/>
      <c r="I12" s="65"/>
      <c r="J12" s="65"/>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4">
      <c r="C17" t="s">
        <v>18</v>
      </c>
      <c r="D17" t="s">
        <v>19</v>
      </c>
    </row>
    <row r="18" spans="3:4">
      <c r="C18" t="s">
        <v>20</v>
      </c>
      <c r="D18" t="s">
        <v>21</v>
      </c>
    </row>
    <row r="19" spans="3:4">
      <c r="C19" t="s">
        <v>22</v>
      </c>
      <c r="D19" t="s">
        <v>23</v>
      </c>
    </row>
    <row r="20" spans="3:4">
      <c r="C20" t="s">
        <v>24</v>
      </c>
      <c r="D20" t="s">
        <v>25</v>
      </c>
    </row>
    <row r="21" spans="3:4">
      <c r="D21" t="s">
        <v>26</v>
      </c>
    </row>
    <row r="22" spans="3:4">
      <c r="C22" t="s">
        <v>27</v>
      </c>
      <c r="D22" t="s">
        <v>28</v>
      </c>
    </row>
    <row r="23" spans="3:4">
      <c r="C23" t="s">
        <v>29</v>
      </c>
      <c r="D23" t="s">
        <v>30</v>
      </c>
    </row>
    <row r="24" spans="3:4">
      <c r="D24" t="s">
        <v>31</v>
      </c>
    </row>
    <row r="25" spans="3:4" ht="15" customHeight="1">
      <c r="C25" s="42" t="s">
        <v>32</v>
      </c>
      <c r="D25" s="42" t="s">
        <v>33</v>
      </c>
    </row>
    <row r="26" spans="3:4">
      <c r="C26" s="42" t="s">
        <v>34</v>
      </c>
      <c r="D26" t="s">
        <v>35</v>
      </c>
    </row>
    <row r="27" spans="3:4">
      <c r="D27" t="s">
        <v>36</v>
      </c>
    </row>
    <row r="28" spans="3:4">
      <c r="D28" t="s">
        <v>37</v>
      </c>
    </row>
    <row r="30" spans="3:4">
      <c r="C30" t="s">
        <v>38</v>
      </c>
      <c r="D30" t="s">
        <v>39</v>
      </c>
    </row>
    <row r="31" spans="3:4">
      <c r="D31" t="s">
        <v>40</v>
      </c>
    </row>
    <row r="32" spans="3:4">
      <c r="D32" t="s">
        <v>41</v>
      </c>
    </row>
    <row r="33" spans="1:11">
      <c r="D33" t="s">
        <v>42</v>
      </c>
    </row>
    <row r="34" spans="1:11" ht="13.5" thickBot="1"/>
    <row r="35" spans="1:11" ht="28.5" customHeight="1" thickTop="1">
      <c r="A35" s="1"/>
      <c r="B35" s="10" t="s">
        <v>43</v>
      </c>
      <c r="C35" s="9"/>
      <c r="D35" s="9"/>
      <c r="E35" s="9"/>
      <c r="F35" s="71"/>
      <c r="G35" s="72" t="s">
        <v>44</v>
      </c>
      <c r="H35" s="72"/>
      <c r="I35" s="73"/>
      <c r="J35" s="10" t="s">
        <v>45</v>
      </c>
      <c r="K35" s="11"/>
    </row>
    <row r="36" spans="1:11" ht="25.5">
      <c r="B36" s="2" t="s">
        <v>46</v>
      </c>
      <c r="C36" s="3" t="s">
        <v>47</v>
      </c>
      <c r="D36" s="3" t="s">
        <v>48</v>
      </c>
      <c r="E36" s="4" t="s">
        <v>49</v>
      </c>
      <c r="F36" s="2" t="s">
        <v>50</v>
      </c>
      <c r="G36" s="3" t="s">
        <v>51</v>
      </c>
      <c r="H36" s="3" t="s">
        <v>52</v>
      </c>
      <c r="I36" s="4" t="s">
        <v>53</v>
      </c>
      <c r="J36" s="2" t="s">
        <v>54</v>
      </c>
      <c r="K36" s="35" t="s">
        <v>55</v>
      </c>
    </row>
    <row r="37" spans="1:11" ht="121.5" customHeight="1">
      <c r="B37" s="5" t="s">
        <v>56</v>
      </c>
      <c r="C37" s="6" t="s">
        <v>57</v>
      </c>
      <c r="D37" s="6" t="s">
        <v>58</v>
      </c>
      <c r="E37" s="7" t="s">
        <v>59</v>
      </c>
      <c r="F37" s="5" t="s">
        <v>60</v>
      </c>
      <c r="G37" s="6" t="s">
        <v>61</v>
      </c>
      <c r="H37" s="6" t="s">
        <v>62</v>
      </c>
      <c r="I37" s="7" t="s">
        <v>63</v>
      </c>
      <c r="J37" s="5" t="s">
        <v>64</v>
      </c>
      <c r="K37" s="36" t="s">
        <v>65</v>
      </c>
    </row>
    <row r="38" spans="1:11" ht="166.5" customHeight="1">
      <c r="A38" s="23"/>
      <c r="B38" s="18" t="s">
        <v>66</v>
      </c>
      <c r="C38" s="19" t="s">
        <v>67</v>
      </c>
      <c r="D38" s="19" t="s">
        <v>68</v>
      </c>
      <c r="E38" s="20" t="s">
        <v>69</v>
      </c>
      <c r="F38" s="33" t="s">
        <v>70</v>
      </c>
      <c r="G38" s="34" t="s">
        <v>70</v>
      </c>
      <c r="H38" s="39" t="s">
        <v>70</v>
      </c>
      <c r="I38" s="20" t="s">
        <v>71</v>
      </c>
      <c r="J38" s="18" t="s">
        <v>72</v>
      </c>
      <c r="K38" s="24" t="s">
        <v>73</v>
      </c>
    </row>
    <row r="39" spans="1:11" ht="108" customHeight="1">
      <c r="A39" s="23"/>
      <c r="B39" s="18" t="s">
        <v>66</v>
      </c>
      <c r="C39" s="19" t="s">
        <v>74</v>
      </c>
      <c r="D39" s="19" t="s">
        <v>75</v>
      </c>
      <c r="E39" s="20" t="s">
        <v>76</v>
      </c>
      <c r="F39" s="33" t="s">
        <v>70</v>
      </c>
      <c r="G39" s="34" t="s">
        <v>73</v>
      </c>
      <c r="H39" s="39" t="s">
        <v>77</v>
      </c>
      <c r="I39" s="20" t="s">
        <v>78</v>
      </c>
      <c r="J39" s="18" t="s">
        <v>72</v>
      </c>
      <c r="K39" s="24" t="s">
        <v>73</v>
      </c>
    </row>
    <row r="40" spans="1:11" ht="186" customHeight="1">
      <c r="A40" s="23"/>
      <c r="B40" s="18" t="s">
        <v>79</v>
      </c>
      <c r="C40" s="19" t="s">
        <v>80</v>
      </c>
      <c r="D40" s="19" t="s">
        <v>81</v>
      </c>
      <c r="E40" s="20" t="s">
        <v>76</v>
      </c>
      <c r="F40" s="33" t="s">
        <v>70</v>
      </c>
      <c r="G40" s="34" t="s">
        <v>70</v>
      </c>
      <c r="H40" s="39" t="s">
        <v>70</v>
      </c>
      <c r="I40" s="20" t="s">
        <v>82</v>
      </c>
      <c r="J40" s="18" t="s">
        <v>83</v>
      </c>
      <c r="K40" s="24" t="s">
        <v>73</v>
      </c>
    </row>
    <row r="41" spans="1:11" ht="114" customHeight="1">
      <c r="A41" s="23"/>
      <c r="B41" s="18" t="s">
        <v>66</v>
      </c>
      <c r="C41" s="19" t="s">
        <v>84</v>
      </c>
      <c r="D41" s="19" t="s">
        <v>85</v>
      </c>
      <c r="E41" s="20" t="s">
        <v>86</v>
      </c>
      <c r="F41" s="33" t="s">
        <v>70</v>
      </c>
      <c r="G41" s="34" t="s">
        <v>70</v>
      </c>
      <c r="H41" s="39" t="s">
        <v>70</v>
      </c>
      <c r="I41" s="20" t="s">
        <v>87</v>
      </c>
      <c r="J41" s="18" t="s">
        <v>88</v>
      </c>
      <c r="K41" s="24" t="s">
        <v>73</v>
      </c>
    </row>
    <row r="42" spans="1:11" ht="102" customHeight="1">
      <c r="A42" s="23"/>
      <c r="B42" s="18" t="s">
        <v>66</v>
      </c>
      <c r="C42" s="19" t="s">
        <v>89</v>
      </c>
      <c r="D42" s="19" t="s">
        <v>90</v>
      </c>
      <c r="E42" s="20" t="s">
        <v>69</v>
      </c>
      <c r="F42" s="33" t="s">
        <v>70</v>
      </c>
      <c r="G42" s="34" t="s">
        <v>70</v>
      </c>
      <c r="H42" s="39" t="s">
        <v>70</v>
      </c>
      <c r="I42" s="20" t="s">
        <v>91</v>
      </c>
      <c r="J42" s="18" t="s">
        <v>92</v>
      </c>
      <c r="K42" s="24" t="s">
        <v>73</v>
      </c>
    </row>
    <row r="43" spans="1:11" ht="111.75" customHeight="1">
      <c r="A43" s="23"/>
      <c r="B43" s="18" t="s">
        <v>66</v>
      </c>
      <c r="C43" s="19" t="s">
        <v>93</v>
      </c>
      <c r="D43" s="19" t="s">
        <v>94</v>
      </c>
      <c r="E43" s="20" t="s">
        <v>95</v>
      </c>
      <c r="F43" s="33" t="s">
        <v>70</v>
      </c>
      <c r="G43" s="34" t="s">
        <v>70</v>
      </c>
      <c r="H43" s="39" t="s">
        <v>70</v>
      </c>
      <c r="I43" s="20" t="s">
        <v>96</v>
      </c>
      <c r="J43" s="18" t="s">
        <v>97</v>
      </c>
      <c r="K43" s="24" t="s">
        <v>73</v>
      </c>
    </row>
    <row r="44" spans="1:11" ht="147.75" customHeight="1">
      <c r="A44" s="23"/>
      <c r="B44" s="18" t="s">
        <v>66</v>
      </c>
      <c r="C44" s="19" t="s">
        <v>98</v>
      </c>
      <c r="D44" s="19" t="s">
        <v>99</v>
      </c>
      <c r="E44" s="20" t="s">
        <v>100</v>
      </c>
      <c r="F44" s="33" t="s">
        <v>70</v>
      </c>
      <c r="G44" s="34" t="s">
        <v>70</v>
      </c>
      <c r="H44" s="39" t="s">
        <v>70</v>
      </c>
      <c r="I44" s="20" t="s">
        <v>101</v>
      </c>
      <c r="J44" s="18" t="s">
        <v>102</v>
      </c>
      <c r="K44" s="24" t="s">
        <v>73</v>
      </c>
    </row>
    <row r="45" spans="1:11" ht="147.75" customHeight="1">
      <c r="A45" s="23"/>
      <c r="B45" s="18" t="s">
        <v>66</v>
      </c>
      <c r="C45" s="19" t="s">
        <v>103</v>
      </c>
      <c r="D45" s="19" t="s">
        <v>104</v>
      </c>
      <c r="E45" s="20" t="s">
        <v>100</v>
      </c>
      <c r="F45" s="33" t="s">
        <v>70</v>
      </c>
      <c r="G45" s="34" t="s">
        <v>70</v>
      </c>
      <c r="H45" s="39" t="s">
        <v>70</v>
      </c>
      <c r="I45" s="20" t="s">
        <v>105</v>
      </c>
      <c r="J45" s="18" t="s">
        <v>102</v>
      </c>
      <c r="K45" s="24" t="s">
        <v>73</v>
      </c>
    </row>
    <row r="46" spans="1:11" ht="150" customHeight="1">
      <c r="A46" s="23"/>
      <c r="B46" s="18" t="s">
        <v>106</v>
      </c>
      <c r="C46" s="19" t="s">
        <v>107</v>
      </c>
      <c r="D46" s="19" t="s">
        <v>108</v>
      </c>
      <c r="E46" s="20" t="s">
        <v>109</v>
      </c>
      <c r="F46" s="33" t="s">
        <v>73</v>
      </c>
      <c r="G46" s="34" t="s">
        <v>70</v>
      </c>
      <c r="H46" s="39" t="s">
        <v>73</v>
      </c>
      <c r="I46" s="20" t="s">
        <v>110</v>
      </c>
      <c r="J46" s="18" t="s">
        <v>111</v>
      </c>
      <c r="K46" s="24" t="s">
        <v>73</v>
      </c>
    </row>
    <row r="47" spans="1:11" ht="95.25" customHeight="1">
      <c r="A47" s="23"/>
      <c r="B47" s="18" t="s">
        <v>112</v>
      </c>
      <c r="C47" s="19" t="s">
        <v>113</v>
      </c>
      <c r="D47" s="19" t="s">
        <v>114</v>
      </c>
      <c r="E47" s="20" t="s">
        <v>115</v>
      </c>
      <c r="F47" s="33" t="s">
        <v>70</v>
      </c>
      <c r="G47" s="34" t="s">
        <v>70</v>
      </c>
      <c r="H47" s="39" t="s">
        <v>70</v>
      </c>
      <c r="I47" s="20" t="s">
        <v>116</v>
      </c>
      <c r="J47" s="18" t="s">
        <v>117</v>
      </c>
      <c r="K47" s="24" t="s">
        <v>73</v>
      </c>
    </row>
    <row r="48" spans="1:11" ht="125.25" customHeight="1">
      <c r="A48" s="23"/>
      <c r="B48" s="18" t="s">
        <v>118</v>
      </c>
      <c r="C48" s="19" t="s">
        <v>119</v>
      </c>
      <c r="D48" s="19" t="s">
        <v>120</v>
      </c>
      <c r="E48" s="20" t="s">
        <v>121</v>
      </c>
      <c r="F48" s="33" t="s">
        <v>70</v>
      </c>
      <c r="G48" s="34" t="s">
        <v>70</v>
      </c>
      <c r="H48" s="39" t="s">
        <v>70</v>
      </c>
      <c r="I48" s="20" t="s">
        <v>122</v>
      </c>
      <c r="J48" s="18" t="s">
        <v>123</v>
      </c>
      <c r="K48" s="24" t="s">
        <v>73</v>
      </c>
    </row>
    <row r="49" spans="1:11" ht="146.25" customHeight="1">
      <c r="A49" s="23"/>
      <c r="B49" s="18" t="s">
        <v>106</v>
      </c>
      <c r="C49" s="19" t="s">
        <v>124</v>
      </c>
      <c r="D49" s="19" t="s">
        <v>125</v>
      </c>
      <c r="E49" s="20" t="s">
        <v>126</v>
      </c>
      <c r="F49" s="33" t="s">
        <v>70</v>
      </c>
      <c r="G49" s="34" t="s">
        <v>70</v>
      </c>
      <c r="H49" s="39" t="s">
        <v>70</v>
      </c>
      <c r="I49" s="20" t="s">
        <v>127</v>
      </c>
      <c r="J49" s="18" t="s">
        <v>128</v>
      </c>
      <c r="K49" s="24" t="s">
        <v>73</v>
      </c>
    </row>
    <row r="50" spans="1:11" ht="227.25" customHeight="1">
      <c r="A50" s="23"/>
      <c r="B50" s="18" t="s">
        <v>129</v>
      </c>
      <c r="C50" s="19" t="s">
        <v>130</v>
      </c>
      <c r="D50" s="19" t="s">
        <v>131</v>
      </c>
      <c r="E50" s="20" t="s">
        <v>132</v>
      </c>
      <c r="F50" s="33" t="s">
        <v>70</v>
      </c>
      <c r="G50" s="34" t="s">
        <v>70</v>
      </c>
      <c r="H50" s="39" t="s">
        <v>70</v>
      </c>
      <c r="I50" s="20" t="s">
        <v>133</v>
      </c>
      <c r="J50" s="18" t="s">
        <v>134</v>
      </c>
      <c r="K50" s="24" t="s">
        <v>73</v>
      </c>
    </row>
    <row r="51" spans="1:11" ht="227.25" customHeight="1">
      <c r="A51" s="23"/>
      <c r="B51" s="18" t="s">
        <v>129</v>
      </c>
      <c r="C51" s="19" t="s">
        <v>135</v>
      </c>
      <c r="D51" s="19" t="s">
        <v>136</v>
      </c>
      <c r="E51" s="20" t="s">
        <v>137</v>
      </c>
      <c r="F51" s="33" t="s">
        <v>70</v>
      </c>
      <c r="G51" s="34" t="s">
        <v>73</v>
      </c>
      <c r="H51" s="39" t="s">
        <v>73</v>
      </c>
      <c r="I51" s="20" t="s">
        <v>138</v>
      </c>
      <c r="J51" s="18" t="s">
        <v>134</v>
      </c>
      <c r="K51" s="24" t="s">
        <v>73</v>
      </c>
    </row>
    <row r="52" spans="1:11" ht="341.25" customHeight="1">
      <c r="A52" s="23"/>
      <c r="B52" s="18" t="s">
        <v>139</v>
      </c>
      <c r="C52" s="19" t="s">
        <v>74</v>
      </c>
      <c r="D52" s="19" t="s">
        <v>140</v>
      </c>
      <c r="E52" s="20" t="s">
        <v>141</v>
      </c>
      <c r="F52" s="33" t="s">
        <v>70</v>
      </c>
      <c r="G52" s="34" t="s">
        <v>70</v>
      </c>
      <c r="H52" s="39" t="s">
        <v>70</v>
      </c>
      <c r="I52" s="20" t="s">
        <v>142</v>
      </c>
      <c r="J52" s="43" t="s">
        <v>143</v>
      </c>
      <c r="K52" s="24" t="s">
        <v>73</v>
      </c>
    </row>
    <row r="53" spans="1:11" ht="341.25" customHeight="1" thickBot="1">
      <c r="A53" s="23"/>
      <c r="B53" s="21" t="s">
        <v>144</v>
      </c>
      <c r="C53" s="22" t="s">
        <v>74</v>
      </c>
      <c r="D53" s="22" t="s">
        <v>145</v>
      </c>
      <c r="E53" s="37" t="s">
        <v>146</v>
      </c>
      <c r="F53" s="40" t="s">
        <v>70</v>
      </c>
      <c r="G53" s="38" t="s">
        <v>70</v>
      </c>
      <c r="H53" s="41" t="s">
        <v>70</v>
      </c>
      <c r="I53" s="37" t="s">
        <v>147</v>
      </c>
      <c r="J53" s="43" t="s">
        <v>143</v>
      </c>
      <c r="K53" s="25" t="s">
        <v>73</v>
      </c>
    </row>
    <row r="54" spans="1:11" ht="112.5" customHeight="1" thickTop="1">
      <c r="A54" s="23"/>
      <c r="B54" s="50" t="s">
        <v>66</v>
      </c>
      <c r="C54" s="51" t="s">
        <v>148</v>
      </c>
      <c r="D54" s="51" t="s">
        <v>149</v>
      </c>
      <c r="E54" s="52" t="s">
        <v>150</v>
      </c>
      <c r="F54" s="53" t="s">
        <v>73</v>
      </c>
      <c r="G54" s="54" t="s">
        <v>70</v>
      </c>
      <c r="H54" s="55" t="s">
        <v>73</v>
      </c>
      <c r="I54" s="52" t="s">
        <v>151</v>
      </c>
      <c r="J54" s="50" t="s">
        <v>152</v>
      </c>
      <c r="K54" s="56" t="s">
        <v>153</v>
      </c>
    </row>
    <row r="55" spans="1:11" ht="102">
      <c r="A55" s="23"/>
      <c r="B55" s="57" t="s">
        <v>154</v>
      </c>
      <c r="C55" s="57" t="s">
        <v>155</v>
      </c>
      <c r="D55" s="57" t="s">
        <v>156</v>
      </c>
      <c r="E55" s="57" t="s">
        <v>155</v>
      </c>
      <c r="F55" s="58" t="s">
        <v>73</v>
      </c>
      <c r="G55" s="58" t="s">
        <v>70</v>
      </c>
      <c r="H55" s="59" t="s">
        <v>73</v>
      </c>
      <c r="I55" s="57" t="s">
        <v>157</v>
      </c>
      <c r="J55" s="60" t="s">
        <v>158</v>
      </c>
      <c r="K55" s="57" t="s">
        <v>73</v>
      </c>
    </row>
    <row r="56" spans="1:11" ht="115.5" thickBot="1">
      <c r="A56" s="8"/>
      <c r="B56" s="44" t="s">
        <v>159</v>
      </c>
      <c r="C56" s="45" t="s">
        <v>160</v>
      </c>
      <c r="D56" s="45" t="s">
        <v>161</v>
      </c>
      <c r="E56" s="46" t="s">
        <v>162</v>
      </c>
      <c r="F56" s="47" t="s">
        <v>73</v>
      </c>
      <c r="G56" s="48" t="s">
        <v>163</v>
      </c>
      <c r="H56" s="74" t="s">
        <v>70</v>
      </c>
      <c r="I56" s="46" t="s">
        <v>164</v>
      </c>
      <c r="J56" s="44" t="s">
        <v>165</v>
      </c>
      <c r="K56" s="49" t="s">
        <v>73</v>
      </c>
    </row>
    <row r="57" spans="1:11" ht="166.5" thickBot="1">
      <c r="A57" s="8"/>
      <c r="B57" s="44" t="s">
        <v>129</v>
      </c>
      <c r="C57" s="45" t="s">
        <v>160</v>
      </c>
      <c r="D57" s="45" t="s">
        <v>166</v>
      </c>
      <c r="E57" s="46" t="s">
        <v>167</v>
      </c>
      <c r="F57" s="47" t="s">
        <v>73</v>
      </c>
      <c r="G57" s="48" t="s">
        <v>163</v>
      </c>
      <c r="H57" s="74" t="s">
        <v>70</v>
      </c>
      <c r="I57" s="46" t="s">
        <v>168</v>
      </c>
      <c r="J57" s="44" t="s">
        <v>169</v>
      </c>
      <c r="K57" s="49" t="s">
        <v>73</v>
      </c>
    </row>
    <row r="58" spans="1:11" ht="15.75">
      <c r="A58" s="8"/>
      <c r="B58" s="75" t="s">
        <v>170</v>
      </c>
      <c r="C58" t="s">
        <v>171</v>
      </c>
      <c r="H58" s="32"/>
    </row>
    <row r="59" spans="1:11" ht="15.75">
      <c r="A59" s="8"/>
      <c r="B59" s="76"/>
      <c r="C59" t="s">
        <v>172</v>
      </c>
      <c r="H59" s="32"/>
    </row>
    <row r="60" spans="1:11" ht="15.75">
      <c r="A60" s="8"/>
      <c r="B60" s="76"/>
      <c r="H60" s="32"/>
    </row>
    <row r="61" spans="1:11" ht="15.75" hidden="1">
      <c r="A61" s="8"/>
      <c r="B61" s="76"/>
      <c r="H61" s="32"/>
    </row>
    <row r="62" spans="1:11" hidden="1">
      <c r="A62" s="8"/>
    </row>
    <row r="63" spans="1:11" hidden="1">
      <c r="A63" s="8"/>
      <c r="C63" s="77" t="s">
        <v>153</v>
      </c>
      <c r="D63" s="77" t="s">
        <v>73</v>
      </c>
      <c r="E63" s="77" t="s">
        <v>70</v>
      </c>
      <c r="F63" s="77" t="s">
        <v>163</v>
      </c>
    </row>
    <row r="64" spans="1:11" hidden="1">
      <c r="A64" s="8"/>
      <c r="B64" s="76" t="s">
        <v>163</v>
      </c>
      <c r="C64" s="16">
        <v>4</v>
      </c>
      <c r="D64" s="15">
        <v>8</v>
      </c>
      <c r="E64" s="14">
        <v>12</v>
      </c>
      <c r="F64" s="14">
        <v>16</v>
      </c>
    </row>
    <row r="65" spans="1:11" hidden="1">
      <c r="A65" s="8"/>
      <c r="B65" s="76" t="s">
        <v>70</v>
      </c>
      <c r="C65" s="16">
        <v>3</v>
      </c>
      <c r="D65" s="15">
        <v>6</v>
      </c>
      <c r="E65" s="15">
        <v>9</v>
      </c>
      <c r="F65" s="14">
        <v>12</v>
      </c>
    </row>
    <row r="66" spans="1:11" hidden="1">
      <c r="A66" s="8"/>
      <c r="B66" s="76" t="s">
        <v>73</v>
      </c>
      <c r="C66" s="16">
        <v>2</v>
      </c>
      <c r="D66" s="16">
        <v>4</v>
      </c>
      <c r="E66" s="15">
        <v>6</v>
      </c>
      <c r="F66" s="15">
        <v>8</v>
      </c>
    </row>
    <row r="67" spans="1:11" hidden="1">
      <c r="A67" s="8"/>
      <c r="B67" s="76" t="s">
        <v>153</v>
      </c>
      <c r="C67" s="16">
        <v>1</v>
      </c>
      <c r="D67" s="16">
        <v>2</v>
      </c>
      <c r="E67" s="16">
        <v>3</v>
      </c>
      <c r="F67" s="16">
        <v>4</v>
      </c>
    </row>
    <row r="68" spans="1:11" hidden="1">
      <c r="A68" s="8"/>
    </row>
    <row r="69" spans="1:11" hidden="1">
      <c r="A69" s="8"/>
    </row>
    <row r="70" spans="1:11" hidden="1">
      <c r="A70" s="8"/>
    </row>
    <row r="71" spans="1:11" hidden="1">
      <c r="A71" s="8"/>
      <c r="F71" t="s">
        <v>153</v>
      </c>
      <c r="H71" s="13" t="e">
        <f>IF(#REF!="",0,IF(#REF!="Very low",1,IF(#REF!="Low",2,IF(#REF!="Medium",3,IF(#REF!="High",4,F52)))))</f>
        <v>#REF!</v>
      </c>
      <c r="I71" s="13" t="e">
        <f>IF(#REF!="",0,IF(#REF!="Very low",1,IF(#REF!="Low",2,IF(#REF!="Medium",3,IF(#REF!="High",4,G52)))))</f>
        <v>#REF!</v>
      </c>
      <c r="J71" s="17" t="e">
        <f>IF(H71*I71=0,"",IF(H71*I71&gt;0.5,H71*I71))</f>
        <v>#REF!</v>
      </c>
      <c r="K71" t="e">
        <f>IF(J71="","",IF(J71&lt;5, "Low",IF(J71&lt;11,"Medium",IF(J71&gt;11,"High"))))</f>
        <v>#REF!</v>
      </c>
    </row>
    <row r="72" spans="1:11" hidden="1">
      <c r="A72" s="8"/>
      <c r="F72" t="s">
        <v>73</v>
      </c>
      <c r="H72" s="13">
        <f>IF(F52="",0,IF(F52="Very low",1,IF(F52="Low",2,IF(F52="Medium",3,IF(F52="High",4,#REF!)))))</f>
        <v>3</v>
      </c>
      <c r="I72" s="13">
        <f>IF(G52="",0,IF(G52="Very low",1,IF(G52="Low",2,IF(G52="Medium",3,IF(G52="High",4,#REF!)))))</f>
        <v>3</v>
      </c>
      <c r="J72" s="17">
        <f t="shared" ref="J72:J90" si="0">IF(H72*I72=0,"",IF(H72*I72&gt;0.5,H72*I72))</f>
        <v>9</v>
      </c>
      <c r="K72" t="str">
        <f t="shared" ref="K72:K90" si="1">IF(J72="","",IF(J72&lt;5, "Low",IF(J72&lt;11,"Medium",IF(J72&gt;11,"High"))))</f>
        <v>Medium</v>
      </c>
    </row>
    <row r="73" spans="1:11" hidden="1">
      <c r="A73" s="8"/>
      <c r="F73" t="s">
        <v>70</v>
      </c>
      <c r="H73" s="13" t="e">
        <f>IF(#REF!="",0,IF(#REF!="Very low",1,IF(#REF!="Low",2,IF(#REF!="Medium",3,IF(#REF!="High",4,F38)))))</f>
        <v>#REF!</v>
      </c>
      <c r="I73" s="13" t="e">
        <f>IF(#REF!="",0,IF(#REF!="Very low",1,IF(#REF!="Low",2,IF(#REF!="Medium",3,IF(#REF!="High",4,G38)))))</f>
        <v>#REF!</v>
      </c>
      <c r="J73" s="17" t="e">
        <f t="shared" si="0"/>
        <v>#REF!</v>
      </c>
      <c r="K73" t="e">
        <f t="shared" si="1"/>
        <v>#REF!</v>
      </c>
    </row>
    <row r="74" spans="1:11" hidden="1">
      <c r="A74" s="8"/>
      <c r="F74" t="s">
        <v>163</v>
      </c>
      <c r="H74" s="13">
        <f>IF(F38="",0,IF(F38="Very low",1,IF(F38="Low",2,IF(F38="Medium",3,IF(F38="High",4,F39)))))</f>
        <v>3</v>
      </c>
      <c r="I74" s="13">
        <f>IF(G38="",0,IF(G38="Very low",1,IF(G38="Low",2,IF(G38="Medium",3,IF(G38="High",4,G39)))))</f>
        <v>3</v>
      </c>
      <c r="J74" s="17">
        <f t="shared" si="0"/>
        <v>9</v>
      </c>
      <c r="K74" t="str">
        <f t="shared" si="1"/>
        <v>Medium</v>
      </c>
    </row>
    <row r="75" spans="1:11" hidden="1">
      <c r="A75" s="8"/>
      <c r="H75" s="13">
        <f>IF(F39="",0,IF(F39="Very low",1,IF(F39="Low",2,IF(F39="Medium",3,IF(F39="High",4,#REF!)))))</f>
        <v>3</v>
      </c>
      <c r="I75" s="13">
        <f>IF(G39="",0,IF(G39="Very low",1,IF(G39="Low",2,IF(G39="Medium",3,IF(G39="High",4,#REF!)))))</f>
        <v>2</v>
      </c>
      <c r="J75" s="17">
        <f t="shared" si="0"/>
        <v>6</v>
      </c>
      <c r="K75" t="str">
        <f t="shared" si="1"/>
        <v>Medium</v>
      </c>
    </row>
    <row r="76" spans="1:11" hidden="1">
      <c r="A76" s="8"/>
      <c r="H76" s="13" t="e">
        <f>IF(#REF!="",0,IF(#REF!="Very low",1,IF(#REF!="Low",2,IF(#REF!="Medium",3,IF(#REF!="High",4,F41)))))</f>
        <v>#REF!</v>
      </c>
      <c r="I76" s="13" t="e">
        <f>IF(#REF!="",0,IF(#REF!="Very low",1,IF(#REF!="Low",2,IF(#REF!="Medium",3,IF(#REF!="High",4,G41)))))</f>
        <v>#REF!</v>
      </c>
      <c r="J76" s="17" t="e">
        <f t="shared" si="0"/>
        <v>#REF!</v>
      </c>
      <c r="K76" t="e">
        <f t="shared" si="1"/>
        <v>#REF!</v>
      </c>
    </row>
    <row r="77" spans="1:11" hidden="1">
      <c r="A77" s="8"/>
      <c r="H77" s="13">
        <f>IF(F41="",0,IF(F41="Very low",1,IF(F41="Low",2,IF(F41="Medium",3,IF(F41="High",4,F42)))))</f>
        <v>3</v>
      </c>
      <c r="I77" s="13">
        <f>IF(G41="",0,IF(G41="Very low",1,IF(G41="Low",2,IF(G41="Medium",3,IF(G41="High",4,G42)))))</f>
        <v>3</v>
      </c>
      <c r="J77" s="17">
        <f t="shared" si="0"/>
        <v>9</v>
      </c>
      <c r="K77" t="str">
        <f t="shared" si="1"/>
        <v>Medium</v>
      </c>
    </row>
    <row r="78" spans="1:11" hidden="1">
      <c r="A78" s="8"/>
      <c r="H78" s="13">
        <f>IF(F42="",0,IF(F42="Very low",1,IF(F42="Low",2,IF(F42="Medium",3,IF(F42="High",4,#REF!)))))</f>
        <v>3</v>
      </c>
      <c r="I78" s="13">
        <f>IF(G42="",0,IF(G42="Very low",1,IF(G42="Low",2,IF(G42="Medium",3,IF(G42="High",4,#REF!)))))</f>
        <v>3</v>
      </c>
      <c r="J78" s="17">
        <f t="shared" si="0"/>
        <v>9</v>
      </c>
      <c r="K78" t="str">
        <f t="shared" si="1"/>
        <v>Medium</v>
      </c>
    </row>
    <row r="79" spans="1:11" hidden="1">
      <c r="A79" s="8"/>
      <c r="C79" t="s">
        <v>153</v>
      </c>
      <c r="D79" t="s">
        <v>73</v>
      </c>
      <c r="E79" t="s">
        <v>70</v>
      </c>
      <c r="F79" t="s">
        <v>163</v>
      </c>
      <c r="H79" s="13" t="e">
        <f>IF(#REF!="",0,IF(#REF!="Very low",1,IF(#REF!="Low",2,IF(#REF!="Medium",3,IF(#REF!="High",4,#REF!)))))</f>
        <v>#REF!</v>
      </c>
      <c r="I79" s="13" t="e">
        <f>IF(#REF!="",0,IF(#REF!="Very low",1,IF(#REF!="Low",2,IF(#REF!="Medium",3,IF(#REF!="High",4,#REF!)))))</f>
        <v>#REF!</v>
      </c>
      <c r="J79" s="17" t="e">
        <f t="shared" si="0"/>
        <v>#REF!</v>
      </c>
      <c r="K79" t="e">
        <f t="shared" si="1"/>
        <v>#REF!</v>
      </c>
    </row>
    <row r="80" spans="1:11" hidden="1">
      <c r="A80" s="8"/>
      <c r="B80" t="s">
        <v>153</v>
      </c>
      <c r="C80" s="16">
        <v>1</v>
      </c>
      <c r="D80" s="16">
        <v>2</v>
      </c>
      <c r="E80" s="16">
        <v>3</v>
      </c>
      <c r="F80" s="16">
        <v>4</v>
      </c>
      <c r="H80" s="13" t="e">
        <f>IF(#REF!="",0,IF(#REF!="Very low",1,IF(#REF!="Low",2,IF(#REF!="Medium",3,IF(#REF!="High",4,F44)))))</f>
        <v>#REF!</v>
      </c>
      <c r="I80" s="13" t="e">
        <f>IF(#REF!="",0,IF(#REF!="Very low",1,IF(#REF!="Low",2,IF(#REF!="Medium",3,IF(#REF!="High",4,G44)))))</f>
        <v>#REF!</v>
      </c>
      <c r="J80" s="17" t="e">
        <f t="shared" si="0"/>
        <v>#REF!</v>
      </c>
      <c r="K80" t="e">
        <f t="shared" si="1"/>
        <v>#REF!</v>
      </c>
    </row>
    <row r="81" spans="1:11" hidden="1">
      <c r="A81" s="8"/>
      <c r="B81" t="s">
        <v>73</v>
      </c>
      <c r="C81" s="16">
        <v>2</v>
      </c>
      <c r="D81" s="16">
        <v>4</v>
      </c>
      <c r="E81" s="15">
        <v>6</v>
      </c>
      <c r="F81" s="15">
        <v>8</v>
      </c>
      <c r="H81" s="13">
        <f>IF(F44="",0,IF(F44="Very low",1,IF(F44="Low",2,IF(F44="Medium",3,IF(F44="High",4,#REF!)))))</f>
        <v>3</v>
      </c>
      <c r="I81" s="13">
        <f>IF(G44="",0,IF(G44="Very low",1,IF(G44="Low",2,IF(G44="Medium",3,IF(G44="High",4,#REF!)))))</f>
        <v>3</v>
      </c>
      <c r="J81" s="17">
        <f t="shared" si="0"/>
        <v>9</v>
      </c>
      <c r="K81" t="str">
        <f t="shared" si="1"/>
        <v>Medium</v>
      </c>
    </row>
    <row r="82" spans="1:11" hidden="1">
      <c r="A82" s="8"/>
      <c r="B82" t="s">
        <v>70</v>
      </c>
      <c r="C82" s="16">
        <v>3</v>
      </c>
      <c r="D82" s="15">
        <v>6</v>
      </c>
      <c r="E82" s="15">
        <v>9</v>
      </c>
      <c r="F82" s="14">
        <v>12</v>
      </c>
      <c r="H82" s="13" t="e">
        <f>IF(#REF!="",0,IF(#REF!="Very low",1,IF(#REF!="Low",2,IF(#REF!="Medium",3,IF(#REF!="High",4,#REF!)))))</f>
        <v>#REF!</v>
      </c>
      <c r="I82" s="13" t="e">
        <f>IF(#REF!="",0,IF(#REF!="Very low",1,IF(#REF!="Low",2,IF(#REF!="Medium",3,IF(#REF!="High",4,#REF!)))))</f>
        <v>#REF!</v>
      </c>
      <c r="J82" s="17" t="e">
        <f t="shared" si="0"/>
        <v>#REF!</v>
      </c>
      <c r="K82" t="e">
        <f t="shared" si="1"/>
        <v>#REF!</v>
      </c>
    </row>
    <row r="83" spans="1:11" hidden="1">
      <c r="A83" s="8"/>
      <c r="B83" t="s">
        <v>163</v>
      </c>
      <c r="C83" s="16">
        <v>4</v>
      </c>
      <c r="D83" s="15">
        <v>8</v>
      </c>
      <c r="E83" s="14">
        <v>12</v>
      </c>
      <c r="F83" s="14">
        <v>16</v>
      </c>
      <c r="H83" s="13" t="e">
        <f>IF(#REF!="",0,IF(#REF!="Very low",1,IF(#REF!="Low",2,IF(#REF!="Medium",3,IF(#REF!="High",4,#REF!)))))</f>
        <v>#REF!</v>
      </c>
      <c r="I83" s="13" t="e">
        <f>IF(#REF!="",0,IF(#REF!="Very low",1,IF(#REF!="Low",2,IF(#REF!="Medium",3,IF(#REF!="High",4,#REF!)))))</f>
        <v>#REF!</v>
      </c>
      <c r="J83" s="17" t="e">
        <f t="shared" si="0"/>
        <v>#REF!</v>
      </c>
      <c r="K83" t="e">
        <f t="shared" si="1"/>
        <v>#REF!</v>
      </c>
    </row>
    <row r="84" spans="1:11" hidden="1">
      <c r="A84" s="8"/>
      <c r="H84" s="13" t="e">
        <f>IF(#REF!="",0,IF(#REF!="Very low",1,IF(#REF!="Low",2,IF(#REF!="Medium",3,IF(#REF!="High",4,#REF!)))))</f>
        <v>#REF!</v>
      </c>
      <c r="I84" s="13" t="e">
        <f>IF(#REF!="",0,IF(#REF!="Very low",1,IF(#REF!="Low",2,IF(#REF!="Medium",3,IF(#REF!="High",4,#REF!)))))</f>
        <v>#REF!</v>
      </c>
      <c r="J84" s="17" t="e">
        <f t="shared" si="0"/>
        <v>#REF!</v>
      </c>
      <c r="K84" t="e">
        <f t="shared" si="1"/>
        <v>#REF!</v>
      </c>
    </row>
    <row r="85" spans="1:11" hidden="1">
      <c r="A85" s="8"/>
      <c r="H85" s="13" t="e">
        <f>IF(#REF!="",0,IF(#REF!="Very low",1,IF(#REF!="Low",2,IF(#REF!="Medium",3,IF(#REF!="High",4,#REF!)))))</f>
        <v>#REF!</v>
      </c>
      <c r="I85" s="13" t="e">
        <f>IF(#REF!="",0,IF(#REF!="Very low",1,IF(#REF!="Low",2,IF(#REF!="Medium",3,IF(#REF!="High",4,#REF!)))))</f>
        <v>#REF!</v>
      </c>
      <c r="J85" s="17" t="e">
        <f t="shared" si="0"/>
        <v>#REF!</v>
      </c>
      <c r="K85" t="e">
        <f t="shared" si="1"/>
        <v>#REF!</v>
      </c>
    </row>
    <row r="86" spans="1:11" hidden="1">
      <c r="A86" s="8"/>
      <c r="H86" s="13" t="e">
        <f>IF(#REF!="",0,IF(#REF!="Very low",1,IF(#REF!="Low",2,IF(#REF!="Medium",3,IF(#REF!="High",4,#REF!)))))</f>
        <v>#REF!</v>
      </c>
      <c r="I86" s="13" t="e">
        <f>IF(#REF!="",0,IF(#REF!="Very low",1,IF(#REF!="Low",2,IF(#REF!="Medium",3,IF(#REF!="High",4,#REF!)))))</f>
        <v>#REF!</v>
      </c>
      <c r="J86" s="17" t="e">
        <f t="shared" si="0"/>
        <v>#REF!</v>
      </c>
      <c r="K86" t="e">
        <f t="shared" si="1"/>
        <v>#REF!</v>
      </c>
    </row>
    <row r="87" spans="1:11" hidden="1">
      <c r="A87" s="8"/>
      <c r="H87" s="13" t="e">
        <f>IF(#REF!="",0,IF(#REF!="Very low",1,IF(#REF!="Low",2,IF(#REF!="Medium",3,IF(#REF!="High",4,#REF!)))))</f>
        <v>#REF!</v>
      </c>
      <c r="I87" s="13" t="e">
        <f>IF(#REF!="",0,IF(#REF!="Very low",1,IF(#REF!="Low",2,IF(#REF!="Medium",3,IF(#REF!="High",4,#REF!)))))</f>
        <v>#REF!</v>
      </c>
      <c r="J87" s="17" t="e">
        <f t="shared" si="0"/>
        <v>#REF!</v>
      </c>
      <c r="K87" t="e">
        <f t="shared" si="1"/>
        <v>#REF!</v>
      </c>
    </row>
    <row r="88" spans="1:11" hidden="1">
      <c r="A88" s="8"/>
      <c r="H88" s="13" t="e">
        <f>IF(#REF!="",0,IF(#REF!="Very low",1,IF(#REF!="Low",2,IF(#REF!="Medium",3,IF(#REF!="High",4,#REF!)))))</f>
        <v>#REF!</v>
      </c>
      <c r="I88" s="13" t="e">
        <f>IF(#REF!="",0,IF(#REF!="Very low",1,IF(#REF!="Low",2,IF(#REF!="Medium",3,IF(#REF!="High",4,#REF!)))))</f>
        <v>#REF!</v>
      </c>
      <c r="J88" s="17" t="e">
        <f t="shared" si="0"/>
        <v>#REF!</v>
      </c>
      <c r="K88" t="e">
        <f t="shared" si="1"/>
        <v>#REF!</v>
      </c>
    </row>
    <row r="89" spans="1:11" hidden="1">
      <c r="A89" s="8"/>
      <c r="H89" s="13" t="e">
        <f>IF(#REF!="",0,IF(#REF!="Very low",1,IF(#REF!="Low",2,IF(#REF!="Medium",3,IF(#REF!="High",4,#REF!)))))</f>
        <v>#REF!</v>
      </c>
      <c r="I89" s="13" t="e">
        <f>IF(#REF!="",0,IF(#REF!="Very low",1,IF(#REF!="Low",2,IF(#REF!="Medium",3,IF(#REF!="High",4,#REF!)))))</f>
        <v>#REF!</v>
      </c>
      <c r="J89" s="17" t="e">
        <f t="shared" si="0"/>
        <v>#REF!</v>
      </c>
      <c r="K89" t="e">
        <f t="shared" si="1"/>
        <v>#REF!</v>
      </c>
    </row>
    <row r="90" spans="1:11" hidden="1">
      <c r="A90" s="8"/>
      <c r="H90" s="13" t="e">
        <f>IF(#REF!="",0,IF(#REF!="Very low",1,IF(#REF!="Low",2,IF(#REF!="Medium",3,IF(#REF!="High",4,F56)))))</f>
        <v>#REF!</v>
      </c>
      <c r="I90" s="13" t="e">
        <f>IF(#REF!="",0,IF(#REF!="Very low",1,IF(#REF!="Low",2,IF(#REF!="Medium",3,IF(#REF!="High",4,G56)))))</f>
        <v>#REF!</v>
      </c>
      <c r="J90" s="17" t="e">
        <f t="shared" si="0"/>
        <v>#REF!</v>
      </c>
      <c r="K90" t="e">
        <f t="shared" si="1"/>
        <v>#REF!</v>
      </c>
    </row>
    <row r="91" spans="1:11" hidden="1">
      <c r="A91" s="8"/>
    </row>
    <row r="92" spans="1:11" hidden="1"/>
    <row r="93" spans="1:11" hidden="1"/>
    <row r="94" spans="1:11" hidden="1"/>
    <row r="128" ht="13.5" customHeight="1"/>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8:G44 F46:G55" xr:uid="{00000000-0002-0000-0000-000000000000}">
      <formula1>$F$71:$F$75</formula1>
    </dataValidation>
    <dataValidation type="list" allowBlank="1" showInputMessage="1" showErrorMessage="1" sqref="F45:G45" xr:uid="{00000000-0002-0000-0000-000001000000}">
      <formula1>$F$70:$F$75</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SR2008No15GRA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D3C73-99FB-4501-9827-870D4B2A43D4}"/>
</file>

<file path=customXml/itemProps2.xml><?xml version="1.0" encoding="utf-8"?>
<ds:datastoreItem xmlns:ds="http://schemas.openxmlformats.org/officeDocument/2006/customXml" ds:itemID="{225D9A70-4C6B-4B2C-ACB2-E08FAE90EF9B}"/>
</file>

<file path=customXml/itemProps3.xml><?xml version="1.0" encoding="utf-8"?>
<ds:datastoreItem xmlns:ds="http://schemas.openxmlformats.org/officeDocument/2006/customXml" ds:itemID="{EE9D1DA0-531F-4808-8DCB-0BFAF89582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 2008 No 15</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1315293463</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