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6/"/>
    </mc:Choice>
  </mc:AlternateContent>
  <xr:revisionPtr revIDLastSave="1" documentId="8_{29747764-9773-4950-B913-6EC94B599271}" xr6:coauthVersionLast="47" xr6:coauthVersionMax="47" xr10:uidLastSave="{A1AA7FEF-AB76-4767-8AED-14E0133FFBE3}"/>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1" l="1"/>
  <c r="I85" i="1"/>
  <c r="H84" i="1"/>
  <c r="J84" i="1" s="1"/>
  <c r="K84" i="1" s="1"/>
  <c r="I84" i="1"/>
  <c r="H83" i="1"/>
  <c r="I83" i="1"/>
  <c r="H82" i="1"/>
  <c r="I82" i="1"/>
  <c r="H81" i="1"/>
  <c r="I81" i="1"/>
  <c r="J81" i="1" s="1"/>
  <c r="K81" i="1" s="1"/>
  <c r="H80" i="1"/>
  <c r="I80" i="1"/>
  <c r="J80" i="1" s="1"/>
  <c r="K80" i="1" s="1"/>
  <c r="H79" i="1"/>
  <c r="J79" i="1" s="1"/>
  <c r="K79" i="1" s="1"/>
  <c r="I79" i="1"/>
  <c r="H78" i="1"/>
  <c r="I78" i="1"/>
  <c r="J78" i="1" s="1"/>
  <c r="K78" i="1" s="1"/>
  <c r="H77" i="1"/>
  <c r="J77" i="1"/>
  <c r="K77" i="1" s="1"/>
  <c r="I77" i="1"/>
  <c r="H76" i="1"/>
  <c r="I76" i="1"/>
  <c r="J76" i="1" s="1"/>
  <c r="K76" i="1" s="1"/>
  <c r="H75" i="1"/>
  <c r="J75" i="1"/>
  <c r="K75" i="1" s="1"/>
  <c r="I75" i="1"/>
  <c r="H74" i="1"/>
  <c r="J74" i="1" s="1"/>
  <c r="K74" i="1" s="1"/>
  <c r="I74" i="1"/>
  <c r="H73" i="1"/>
  <c r="I73" i="1"/>
  <c r="J73" i="1" s="1"/>
  <c r="K73" i="1" s="1"/>
  <c r="H72" i="1"/>
  <c r="J72" i="1" s="1"/>
  <c r="K72" i="1" s="1"/>
  <c r="I72" i="1"/>
  <c r="H71" i="1"/>
  <c r="I71" i="1"/>
  <c r="J71" i="1" s="1"/>
  <c r="K71" i="1" s="1"/>
  <c r="H70" i="1"/>
  <c r="I70" i="1"/>
  <c r="J70" i="1" s="1"/>
  <c r="K70" i="1" s="1"/>
  <c r="I69" i="1"/>
  <c r="H69" i="1"/>
  <c r="I68" i="1"/>
  <c r="H68" i="1"/>
  <c r="J68" i="1" s="1"/>
  <c r="K68" i="1" s="1"/>
  <c r="H67" i="1"/>
  <c r="I67" i="1"/>
  <c r="J67" i="1" s="1"/>
  <c r="K67" i="1" s="1"/>
  <c r="H66" i="1"/>
  <c r="I66" i="1"/>
  <c r="J66" i="1" s="1"/>
  <c r="K66" i="1" s="1"/>
  <c r="J69" i="1" l="1"/>
  <c r="K69" i="1" s="1"/>
  <c r="J82" i="1"/>
  <c r="K82" i="1" s="1"/>
  <c r="J83" i="1"/>
  <c r="K83" i="1" s="1"/>
  <c r="J85" i="1"/>
  <c r="K8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1"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1"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1"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1"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1"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1"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1"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1"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<sst xmlns="http://schemas.openxmlformats.org/spreadsheetml/2006/main" count="284" uniqueCount="164">
  <si>
    <t>This publication was withdrawn on 18 December 2024.</t>
  </si>
  <si>
    <t>This generic risk assessment for standard rules permit SR2015 No 19 has been withdrawn because it has been consolidated into standard rules permit SR2022 No 6: household waste recycling centre:</t>
  </si>
  <si>
    <t>https://www.gov.uk/government/government/publications/sr2022-no-6-household-waste-recycling-centre</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</si>
  <si>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</si>
  <si>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SR2015No19 v4.0</t>
  </si>
  <si>
    <t>Standard Facility:</t>
  </si>
  <si>
    <t>Waste Operation: Non-hazardous Household Waste Amenity Site</t>
  </si>
  <si>
    <t>Location:</t>
  </si>
  <si>
    <t>Applies to all potential locations.</t>
  </si>
  <si>
    <t>Location of environmentally sensitive sites (km / m):</t>
  </si>
  <si>
    <t>Greater than 200m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</si>
  <si>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</si>
  <si>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</si>
  <si>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</si>
  <si>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</si>
  <si>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</si>
  <si>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</si>
  <si>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shredding and compaction (D9, R3, R4, R5).</t>
  </si>
  <si>
    <t>Parameter 2</t>
  </si>
  <si>
    <t>Permitted waste types - Non hazardous municipal waste and gases in pressurised containers</t>
  </si>
  <si>
    <t>Parameter 3</t>
  </si>
  <si>
    <t>Quantity of waste accepted at the facility: &lt;75,000 tonnes per annum.</t>
  </si>
  <si>
    <t>Parameter 4</t>
  </si>
  <si>
    <t xml:space="preserve">All waste shall be stored and treated on an impermeable surface with sealed drainage system </t>
  </si>
  <si>
    <t>Parameter 5</t>
  </si>
  <si>
    <t>The only point source discharges to controlled waters or groundwater, are surface water from the roofs of buildings</t>
  </si>
  <si>
    <t>and from areas of the facility not used for the storage or treatment of wastes.</t>
  </si>
  <si>
    <t>Parameter 6</t>
  </si>
  <si>
    <t xml:space="preserve">The activities shall not be carried out within 200m of a European Site (candidate or Special Area of Conservation,  </t>
  </si>
  <si>
    <t>proposed or Special Protection Area or Ramsar site) or a Site of Special Scientific Interest (SSSI).</t>
  </si>
  <si>
    <t>Parameter 9</t>
  </si>
  <si>
    <t>The permitted activities shall not be carried out predominantly using a limited number of the permitted waste types</t>
  </si>
  <si>
    <t>in a manner which significantly increases any of the risks compared to the generic operation of this type of facility,</t>
  </si>
  <si>
    <t xml:space="preserve">for example storing predominantly wastes which present a significant increase in fire risk.  </t>
  </si>
  <si>
    <t>Parameter 10</t>
  </si>
  <si>
    <t>The permitted activities shall not be carried out  within 50m of any well spring or borehole used for the supply of water for human consumption.. This must include private water supplies</t>
  </si>
  <si>
    <t>Abbreviations:</t>
  </si>
  <si>
    <t>SR - Standard Rule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</si>
  <si>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</si>
  <si>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</si>
  <si>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</si>
  <si>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</si>
  <si>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</si>
  <si>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</si>
  <si>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</si>
  <si>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</si>
  <si>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</si>
  <si>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</si>
  <si>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</si>
  <si>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</si>
  <si>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</si>
  <si>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</si>
  <si>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</si>
  <si>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</si>
  <si>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</si>
  <si>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</si>
  <si>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</si>
  <si>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</si>
  <si>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</si>
  <si>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</si>
  <si>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</si>
  <si>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</si>
  <si>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</si>
  <si>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</si>
  <si>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</si>
  <si>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</si>
  <si>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do not include  dusts, powders or loose fibres so only a medium magnitude risk is estimated.  There is potential for exposure if anyone is living or working close to the site (apart from the operator and employees)</t>
  </si>
  <si>
    <t>SR - emissions of substances not controlled by emission limits SR (if required) - emissions management plan. Releases restricted by storage normally being in bulk containers or buildings.</t>
  </si>
  <si>
    <t>Low</t>
  </si>
  <si>
    <t>Nuisance - dust on cars, clothing etc.</t>
  </si>
  <si>
    <t>Air transport then deposition</t>
  </si>
  <si>
    <t>Local residents often sensitive to dust.</t>
  </si>
  <si>
    <t>Very low</t>
  </si>
  <si>
    <t>Local human population, livestock and wildlife.</t>
  </si>
  <si>
    <t xml:space="preserve">Litter </t>
  </si>
  <si>
    <t>Nuisance, loss of amenity and harm to animal health</t>
  </si>
  <si>
    <t>Local residents often sensitive to litter.</t>
  </si>
  <si>
    <t>SR - emissions of substances not controlled by emission limits SR (if required) - emissions management plan. Releases restricted by storage normally being in bulk containers or buildings.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</si>
  <si>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</si>
  <si>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</si>
  <si>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</si>
  <si>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</si>
  <si>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</si>
  <si>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</si>
  <si>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</si>
  <si>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</si>
  <si>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Releases restricted by storage normally being in bulk containers or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</si>
  <si>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</si>
  <si>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</si>
  <si>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</si>
  <si>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</si>
  <si>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Releases restricted by storage normally being in buildings.</t>
  </si>
  <si>
    <t>Scavenging animals and scavenging birds</t>
  </si>
  <si>
    <t>Harm to human health - from waste carried off site and faeces.  Nuisance and  loss of amenity.</t>
  </si>
  <si>
    <t>Air transport and over land</t>
  </si>
  <si>
    <t>Permitted wastes may attract scavenging animals and birds and may become nesting / breeding sites.</t>
  </si>
  <si>
    <t>SR - emissions of substances not controlled by emission limits (including those from scavenging animals, scavenging birds and other pests) shall not cause pollution. Access to waste restricted by storage normally being in bulk containers or buildings.</t>
  </si>
  <si>
    <t>Pests (e.g. flies)</t>
  </si>
  <si>
    <t>Harm to human health, nuisance, loss of amenity</t>
  </si>
  <si>
    <t xml:space="preserve">Insect pests can multiply on permitted wastes, particularly in summer months </t>
  </si>
  <si>
    <t>SR - emissions of substances not controlled by emission limits (including those from scavenging animals, scavenging birds and other pests) shall not cause pollution…..Access to waste restricted by storage normally being in bulk containers or buildings.</t>
  </si>
  <si>
    <t>Local human population and local environment</t>
  </si>
  <si>
    <t>Flooding of site</t>
  </si>
  <si>
    <t>If waste is washed off site it may contaminate buildings / gardens / natural habitats downstream.</t>
  </si>
  <si>
    <t>Flood waters</t>
  </si>
  <si>
    <t>Permitted waste types are non-hazardous so any waste washed off site will add to the volume of the local post-flood clean up workload, rather than the hazard.</t>
  </si>
  <si>
    <t>SR - management system (will include flood risk management). Waste washed off site restricted by storage normally being in bulk containers or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</si>
  <si>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</si>
  <si>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</si>
  <si>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</si>
  <si>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</si>
  <si>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</si>
  <si>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storage normally being in bulk containers or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</si>
  <si>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</si>
  <si>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</si>
  <si>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</si>
  <si>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</si>
  <si>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SR - activities shall be managed and operated in accordance with a management system (will include site security measures to prevent unauthorised access). Access to waste restricted by storage normally being in bulk containers or buildings. SR - management system (will include fire and spillages). Spread of fire restricted by storage normally being in bulk containers or buildings.</t>
  </si>
  <si>
    <t>Accidental fire causing the release of polluting materials to air (smoke or fumes), water or land.</t>
  </si>
  <si>
    <t>Respiratory irritation, illness and nuisance to local population.  Injury to staff or firefighters. Pollution of water or land.</t>
  </si>
  <si>
    <t>Risk of accidental combustion of waste is moderate.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</si>
  <si>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</si>
  <si>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</si>
  <si>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</si>
  <si>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</si>
  <si>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</si>
  <si>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sludges or liquids, but are predominantly solids so a medium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</si>
  <si>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on emissions of substances not controlled by emission limits, with appropriate measures: storage &amp; treatment on an impermeable surface with sealed drainage. Run-off restricted by storage normally being in bulk containers or buildings.</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</si>
  <si>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</si>
  <si>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</si>
  <si>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</si>
  <si>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</si>
  <si>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</si>
  <si>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</si>
  <si>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</si>
  <si>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</si>
  <si>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</si>
  <si>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</si>
  <si>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</si>
  <si>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SR - emissions of substances not controlled by emission limits (including those from scavenging animals, scavenging birds and other pests) shall not cause pollution. Access to waste restricted by storage normally being in bulk containers or buildings. also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</si>
  <si>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</si>
  <si>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</si>
  <si>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</si>
  <si>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</si>
  <si>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limits.SR (if required) - emissions management plan. Releases restricted by storage normally being in bulk containers or buildings.</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</si>
  <si>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</si>
  <si>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</si>
  <si>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</si>
  <si>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</si>
  <si>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</si>
  <si>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</si>
  <si>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</si>
  <si>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</si>
  <si>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</si>
  <si>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High</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</si>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</sst>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1"/>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9" fillId="0" borderId="29" applyNumberFormat="0" applyFill="0" applyAlignment="0" applyProtection="0"/>
    <xf numFmtId="0" fontId="10" fillId="0" borderId="0" applyNumberFormat="0" applyFill="0" applyBorder="0" applyAlignment="0" applyProtection="0"/>
  </cellStyleXfs>
  <cellXfs count="75">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0" xfId="0" applyFont="1" applyAlignment="1">
      <alignment vertical="top"/>
    </xf>
    <xf numFmtId="0" fontId="8" fillId="0" borderId="7"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22" xfId="0" applyFont="1" applyBorder="1" applyAlignment="1" applyProtection="1">
      <alignment vertical="top" wrapText="1"/>
      <protection locked="0"/>
    </xf>
    <xf numFmtId="0" fontId="8" fillId="0" borderId="28" xfId="0" applyFont="1" applyBorder="1" applyAlignment="1">
      <alignment vertical="top" wrapText="1"/>
    </xf>
    <xf numFmtId="0" fontId="8" fillId="10" borderId="28" xfId="0" applyFont="1" applyFill="1" applyBorder="1" applyAlignment="1">
      <alignment vertical="top" wrapText="1"/>
    </xf>
    <xf numFmtId="0" fontId="11" fillId="0" borderId="29"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8"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6-household-waste-recycling-centr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1A01-B46A-4016-9B92-FAC952B32C19}">
  <dimension ref="A1:A4"/>
  <sheetViews>
    <sheetView tabSelected="1" workbookViewId="0"/>
  </sheetViews>
  <sheetFormatPr defaultRowHeight="12.75"/>
  <sheetData>
    <row r="1" spans="1:1" s="57" customFormat="1" ht="20.25" thickBot="1">
      <c r="A1" s="56" t="s">
        <v>0</v>
      </c>
    </row>
    <row r="2" spans="1:1" s="58" customFormat="1" ht="15.75" thickTop="1">
      <c r="A2" s="58" t="s">
        <v>1</v>
      </c>
    </row>
    <row r="3" spans="1:1" s="58" customFormat="1" ht="15">
      <c r="A3" s="59" t="s">
        <v>2</v>
      </c>
    </row>
    <row r="4" spans="1:1" s="58" customFormat="1" ht="15">
      <c r="A4" s="12" t="s">
        <v>3</v>
      </c>
    </row>
  </sheetData>
  <hyperlinks>
    <hyperlink ref="A3" r:id="rId1" xr:uid="{8EC4B1E8-5479-4028-AE45-AD91B62A7A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3"/>
  <sheetViews>
    <sheetView topLeftCell="B1" zoomScale="75" zoomScaleNormal="75" workbookViewId="0">
      <selection activeCell="M32" sqref="M32"/>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c r="B2" s="67" t="s">
        <v>4</v>
      </c>
      <c r="C2" s="67"/>
      <c r="D2" s="67"/>
      <c r="E2" s="12"/>
    </row>
    <row r="3" spans="2:11" ht="12.75" customHeight="1">
      <c r="B3" s="29"/>
      <c r="C3" s="29"/>
      <c r="D3" s="29"/>
      <c r="E3" s="30"/>
      <c r="F3" s="26"/>
      <c r="G3" s="26"/>
      <c r="H3" s="26"/>
      <c r="I3" s="26"/>
      <c r="J3" s="26"/>
      <c r="K3" s="26"/>
    </row>
    <row r="4" spans="2:11" ht="15.75">
      <c r="B4" s="29" t="s">
        <v>5</v>
      </c>
      <c r="C4" s="29"/>
      <c r="D4" s="29"/>
      <c r="E4" s="30"/>
      <c r="F4" s="63" t="s">
        <v>6</v>
      </c>
      <c r="G4" s="63"/>
      <c r="H4" s="63"/>
      <c r="I4" s="63"/>
      <c r="J4" s="63"/>
      <c r="K4" s="27"/>
    </row>
    <row r="5" spans="2:11" ht="9.75" customHeight="1">
      <c r="B5" s="29"/>
      <c r="C5" s="29"/>
      <c r="D5" s="29"/>
      <c r="E5" s="30"/>
      <c r="F5" s="26"/>
      <c r="G5" s="26"/>
      <c r="H5" s="26"/>
      <c r="I5" s="26"/>
      <c r="J5" s="26"/>
      <c r="K5" s="26"/>
    </row>
    <row r="6" spans="2:11" ht="15.75">
      <c r="B6" s="29" t="s">
        <v>7</v>
      </c>
      <c r="C6" s="30"/>
      <c r="D6" s="30"/>
      <c r="E6" s="30"/>
      <c r="F6" s="63" t="s">
        <v>8</v>
      </c>
      <c r="G6" s="63"/>
      <c r="H6" s="63"/>
      <c r="I6" s="63"/>
      <c r="J6" s="63"/>
      <c r="K6" s="27"/>
    </row>
    <row r="7" spans="2:11" ht="9.75" customHeight="1">
      <c r="B7" s="31"/>
      <c r="C7" s="26"/>
      <c r="D7" s="26"/>
      <c r="E7" s="26"/>
      <c r="F7" s="26"/>
      <c r="G7" s="26"/>
      <c r="H7" s="26"/>
      <c r="I7" s="26"/>
      <c r="J7" s="26"/>
      <c r="K7" s="26"/>
    </row>
    <row r="8" spans="2:11" ht="15.75" customHeight="1">
      <c r="B8" s="29" t="s">
        <v>9</v>
      </c>
      <c r="C8" s="30"/>
      <c r="D8" s="30"/>
      <c r="E8" s="30"/>
      <c r="F8" s="64" t="s">
        <v>10</v>
      </c>
      <c r="G8" s="65"/>
      <c r="H8" s="65"/>
      <c r="I8" s="65"/>
      <c r="J8" s="65"/>
      <c r="K8" s="27"/>
    </row>
    <row r="9" spans="2:11" ht="10.5" customHeight="1">
      <c r="B9" s="26"/>
      <c r="C9" s="26"/>
      <c r="D9" s="26"/>
      <c r="E9" s="26"/>
      <c r="F9" s="26"/>
      <c r="G9" s="26"/>
      <c r="H9" s="26"/>
      <c r="I9" s="26"/>
      <c r="J9" s="26"/>
      <c r="K9" s="26"/>
    </row>
    <row r="10" spans="2:11" ht="15.75">
      <c r="B10" s="29" t="s">
        <v>11</v>
      </c>
      <c r="C10" s="26"/>
      <c r="D10" s="26"/>
      <c r="E10" s="26"/>
      <c r="F10" s="66" t="s">
        <v>12</v>
      </c>
      <c r="G10" s="66"/>
      <c r="H10" s="66"/>
      <c r="I10" s="66"/>
      <c r="J10" s="66"/>
      <c r="K10" s="28"/>
    </row>
    <row r="11" spans="2:11" ht="11.25" customHeight="1">
      <c r="B11" s="29"/>
      <c r="C11" s="26"/>
      <c r="D11" s="26"/>
      <c r="E11" s="26"/>
      <c r="F11" s="26"/>
      <c r="G11" s="26"/>
      <c r="H11" s="29"/>
      <c r="I11" s="26"/>
      <c r="J11" s="26"/>
      <c r="K11" s="26"/>
    </row>
    <row r="12" spans="2:11" ht="15.75">
      <c r="B12" s="29" t="s">
        <v>13</v>
      </c>
      <c r="C12" s="26"/>
      <c r="D12" s="26"/>
      <c r="E12" s="26"/>
      <c r="F12" s="61">
        <v>42219</v>
      </c>
      <c r="G12" s="62"/>
      <c r="H12" s="62"/>
      <c r="I12" s="62"/>
      <c r="J12" s="62"/>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1:11">
      <c r="C17" t="s">
        <v>18</v>
      </c>
      <c r="D17" t="s">
        <v>19</v>
      </c>
    </row>
    <row r="18" spans="1:11">
      <c r="C18" t="s">
        <v>20</v>
      </c>
      <c r="D18" t="s">
        <v>21</v>
      </c>
    </row>
    <row r="19" spans="1:11">
      <c r="C19" t="s">
        <v>22</v>
      </c>
      <c r="D19" t="s">
        <v>23</v>
      </c>
    </row>
    <row r="20" spans="1:11">
      <c r="C20" t="s">
        <v>24</v>
      </c>
      <c r="D20" t="s">
        <v>25</v>
      </c>
    </row>
    <row r="21" spans="1:11">
      <c r="D21" t="s">
        <v>26</v>
      </c>
    </row>
    <row r="22" spans="1:11">
      <c r="C22" t="s">
        <v>27</v>
      </c>
      <c r="D22" t="s">
        <v>28</v>
      </c>
    </row>
    <row r="23" spans="1:11">
      <c r="D23" t="s">
        <v>29</v>
      </c>
    </row>
    <row r="24" spans="1:11">
      <c r="C24" t="s">
        <v>30</v>
      </c>
      <c r="D24" t="s">
        <v>31</v>
      </c>
    </row>
    <row r="25" spans="1:11">
      <c r="D25" t="s">
        <v>32</v>
      </c>
    </row>
    <row r="26" spans="1:11">
      <c r="D26" t="s">
        <v>33</v>
      </c>
    </row>
    <row r="27" spans="1:11" ht="24.75" customHeight="1">
      <c r="C27" s="50" t="s">
        <v>34</v>
      </c>
      <c r="D27" s="60" t="s">
        <v>35</v>
      </c>
      <c r="E27" s="60"/>
      <c r="F27" s="60"/>
      <c r="G27" s="60"/>
      <c r="H27" s="60"/>
      <c r="I27" s="60"/>
      <c r="J27" s="60"/>
      <c r="K27" s="60"/>
    </row>
    <row r="28" spans="1:11">
      <c r="C28" t="s">
        <v>36</v>
      </c>
      <c r="D28" t="s">
        <v>37</v>
      </c>
    </row>
    <row r="29" spans="1:11" ht="13.5" thickBot="1"/>
    <row r="30" spans="1:11" ht="28.5" customHeight="1" thickTop="1">
      <c r="A30" s="1"/>
      <c r="B30" s="10" t="s">
        <v>38</v>
      </c>
      <c r="C30" s="9"/>
      <c r="D30" s="9"/>
      <c r="E30" s="9"/>
      <c r="F30" s="68"/>
      <c r="G30" s="69" t="s">
        <v>39</v>
      </c>
      <c r="H30" s="69"/>
      <c r="I30" s="70"/>
      <c r="J30" s="10" t="s">
        <v>40</v>
      </c>
      <c r="K30" s="11"/>
    </row>
    <row r="31" spans="1:11" ht="25.5">
      <c r="B31" s="2" t="s">
        <v>41</v>
      </c>
      <c r="C31" s="3" t="s">
        <v>42</v>
      </c>
      <c r="D31" s="3" t="s">
        <v>43</v>
      </c>
      <c r="E31" s="4" t="s">
        <v>44</v>
      </c>
      <c r="F31" s="2" t="s">
        <v>45</v>
      </c>
      <c r="G31" s="3" t="s">
        <v>46</v>
      </c>
      <c r="H31" s="3" t="s">
        <v>47</v>
      </c>
      <c r="I31" s="4" t="s">
        <v>48</v>
      </c>
      <c r="J31" s="2" t="s">
        <v>49</v>
      </c>
      <c r="K31" s="35" t="s">
        <v>50</v>
      </c>
    </row>
    <row r="32" spans="1:11" ht="121.5" customHeight="1">
      <c r="B32" s="5" t="s">
        <v>51</v>
      </c>
      <c r="C32" s="6" t="s">
        <v>52</v>
      </c>
      <c r="D32" s="6" t="s">
        <v>53</v>
      </c>
      <c r="E32" s="7" t="s">
        <v>54</v>
      </c>
      <c r="F32" s="5" t="s">
        <v>55</v>
      </c>
      <c r="G32" s="6" t="s">
        <v>56</v>
      </c>
      <c r="H32" s="6" t="s">
        <v>57</v>
      </c>
      <c r="I32" s="7" t="s">
        <v>58</v>
      </c>
      <c r="J32" s="5" t="s">
        <v>59</v>
      </c>
      <c r="K32" s="36" t="s">
        <v>60</v>
      </c>
    </row>
    <row r="33" spans="1:11" ht="162" customHeight="1">
      <c r="A33" s="23"/>
      <c r="B33" s="18" t="s">
        <v>61</v>
      </c>
      <c r="C33" s="19" t="s">
        <v>62</v>
      </c>
      <c r="D33" s="19" t="s">
        <v>63</v>
      </c>
      <c r="E33" s="20" t="s">
        <v>64</v>
      </c>
      <c r="F33" s="33" t="s">
        <v>65</v>
      </c>
      <c r="G33" s="34" t="s">
        <v>65</v>
      </c>
      <c r="H33" s="39" t="s">
        <v>65</v>
      </c>
      <c r="I33" s="51" t="s">
        <v>66</v>
      </c>
      <c r="J33" s="52" t="s">
        <v>67</v>
      </c>
      <c r="K33" s="24" t="s">
        <v>68</v>
      </c>
    </row>
    <row r="34" spans="1:11" ht="147" customHeight="1">
      <c r="A34" s="23"/>
      <c r="B34" s="18" t="s">
        <v>61</v>
      </c>
      <c r="C34" s="19" t="s">
        <v>62</v>
      </c>
      <c r="D34" s="19" t="s">
        <v>69</v>
      </c>
      <c r="E34" s="20" t="s">
        <v>70</v>
      </c>
      <c r="F34" s="33" t="s">
        <v>65</v>
      </c>
      <c r="G34" s="34" t="s">
        <v>68</v>
      </c>
      <c r="H34" s="39" t="s">
        <v>68</v>
      </c>
      <c r="I34" s="20" t="s">
        <v>71</v>
      </c>
      <c r="J34" s="52" t="s">
        <v>67</v>
      </c>
      <c r="K34" s="24" t="s">
        <v>72</v>
      </c>
    </row>
    <row r="35" spans="1:11" ht="133.5" customHeight="1">
      <c r="A35" s="23"/>
      <c r="B35" s="18" t="s">
        <v>73</v>
      </c>
      <c r="C35" s="19" t="s">
        <v>74</v>
      </c>
      <c r="D35" s="19" t="s">
        <v>75</v>
      </c>
      <c r="E35" s="20" t="s">
        <v>70</v>
      </c>
      <c r="F35" s="33" t="s">
        <v>65</v>
      </c>
      <c r="G35" s="34" t="s">
        <v>65</v>
      </c>
      <c r="H35" s="39" t="s">
        <v>65</v>
      </c>
      <c r="I35" s="20" t="s">
        <v>76</v>
      </c>
      <c r="J35" s="52" t="s">
        <v>77</v>
      </c>
      <c r="K35" s="24" t="s">
        <v>72</v>
      </c>
    </row>
    <row r="36" spans="1:11" ht="86.25" customHeight="1">
      <c r="A36" s="23"/>
      <c r="B36" s="18" t="s">
        <v>61</v>
      </c>
      <c r="C36" s="19" t="s">
        <v>78</v>
      </c>
      <c r="D36" s="19" t="s">
        <v>79</v>
      </c>
      <c r="E36" s="20" t="s">
        <v>80</v>
      </c>
      <c r="F36" s="33" t="s">
        <v>65</v>
      </c>
      <c r="G36" s="34" t="s">
        <v>65</v>
      </c>
      <c r="H36" s="39" t="s">
        <v>65</v>
      </c>
      <c r="I36" s="20" t="s">
        <v>81</v>
      </c>
      <c r="J36" s="18" t="s">
        <v>82</v>
      </c>
      <c r="K36" s="24" t="s">
        <v>68</v>
      </c>
    </row>
    <row r="37" spans="1:11" ht="139.5" customHeight="1">
      <c r="A37" s="23"/>
      <c r="B37" s="18" t="s">
        <v>61</v>
      </c>
      <c r="C37" s="19" t="s">
        <v>83</v>
      </c>
      <c r="D37" s="19" t="s">
        <v>84</v>
      </c>
      <c r="E37" s="20" t="s">
        <v>64</v>
      </c>
      <c r="F37" s="33" t="s">
        <v>65</v>
      </c>
      <c r="G37" s="34" t="s">
        <v>65</v>
      </c>
      <c r="H37" s="39" t="s">
        <v>65</v>
      </c>
      <c r="I37" s="20" t="s">
        <v>85</v>
      </c>
      <c r="J37" s="18" t="s">
        <v>86</v>
      </c>
      <c r="K37" s="24" t="s">
        <v>68</v>
      </c>
    </row>
    <row r="38" spans="1:11" ht="125.25" customHeight="1">
      <c r="A38" s="23"/>
      <c r="B38" s="18" t="s">
        <v>61</v>
      </c>
      <c r="C38" s="19" t="s">
        <v>87</v>
      </c>
      <c r="D38" s="19" t="s">
        <v>88</v>
      </c>
      <c r="E38" s="20" t="s">
        <v>89</v>
      </c>
      <c r="F38" s="33" t="s">
        <v>65</v>
      </c>
      <c r="G38" s="34" t="s">
        <v>65</v>
      </c>
      <c r="H38" s="39" t="s">
        <v>65</v>
      </c>
      <c r="I38" s="20" t="s">
        <v>90</v>
      </c>
      <c r="J38" s="52" t="s">
        <v>91</v>
      </c>
      <c r="K38" s="24" t="s">
        <v>68</v>
      </c>
    </row>
    <row r="39" spans="1:11" ht="189" customHeight="1">
      <c r="A39" s="23"/>
      <c r="B39" s="18" t="s">
        <v>61</v>
      </c>
      <c r="C39" s="19" t="s">
        <v>92</v>
      </c>
      <c r="D39" s="19" t="s">
        <v>93</v>
      </c>
      <c r="E39" s="20" t="s">
        <v>94</v>
      </c>
      <c r="F39" s="33" t="s">
        <v>65</v>
      </c>
      <c r="G39" s="34" t="s">
        <v>65</v>
      </c>
      <c r="H39" s="39" t="s">
        <v>65</v>
      </c>
      <c r="I39" s="20" t="s">
        <v>95</v>
      </c>
      <c r="J39" s="18" t="s">
        <v>96</v>
      </c>
      <c r="K39" s="24" t="s">
        <v>72</v>
      </c>
    </row>
    <row r="40" spans="1:11" ht="60.75" customHeight="1">
      <c r="A40" s="23"/>
      <c r="B40" s="18" t="s">
        <v>61</v>
      </c>
      <c r="C40" s="19" t="s">
        <v>97</v>
      </c>
      <c r="D40" s="19" t="s">
        <v>98</v>
      </c>
      <c r="E40" s="20" t="s">
        <v>94</v>
      </c>
      <c r="F40" s="33" t="s">
        <v>65</v>
      </c>
      <c r="G40" s="34" t="s">
        <v>65</v>
      </c>
      <c r="H40" s="39" t="s">
        <v>65</v>
      </c>
      <c r="I40" s="20" t="s">
        <v>99</v>
      </c>
      <c r="J40" s="18" t="s">
        <v>100</v>
      </c>
      <c r="K40" s="24" t="s">
        <v>68</v>
      </c>
    </row>
    <row r="41" spans="1:11" ht="125.25" customHeight="1">
      <c r="A41" s="23"/>
      <c r="B41" s="18" t="s">
        <v>101</v>
      </c>
      <c r="C41" s="19" t="s">
        <v>102</v>
      </c>
      <c r="D41" s="19" t="s">
        <v>103</v>
      </c>
      <c r="E41" s="20" t="s">
        <v>104</v>
      </c>
      <c r="F41" s="33" t="s">
        <v>68</v>
      </c>
      <c r="G41" s="34" t="s">
        <v>65</v>
      </c>
      <c r="H41" s="39" t="s">
        <v>68</v>
      </c>
      <c r="I41" s="20" t="s">
        <v>105</v>
      </c>
      <c r="J41" s="18" t="s">
        <v>106</v>
      </c>
      <c r="K41" s="24" t="s">
        <v>72</v>
      </c>
    </row>
    <row r="42" spans="1:11" ht="186.75" customHeight="1">
      <c r="A42" s="23"/>
      <c r="B42" s="18" t="s">
        <v>107</v>
      </c>
      <c r="C42" s="19" t="s">
        <v>108</v>
      </c>
      <c r="D42" s="19" t="s">
        <v>109</v>
      </c>
      <c r="E42" s="20" t="s">
        <v>110</v>
      </c>
      <c r="F42" s="33" t="s">
        <v>65</v>
      </c>
      <c r="G42" s="34" t="s">
        <v>65</v>
      </c>
      <c r="H42" s="39" t="s">
        <v>65</v>
      </c>
      <c r="I42" s="20" t="s">
        <v>111</v>
      </c>
      <c r="J42" s="18" t="s">
        <v>112</v>
      </c>
      <c r="K42" s="24" t="s">
        <v>68</v>
      </c>
    </row>
    <row r="43" spans="1:11" ht="122.25" customHeight="1">
      <c r="A43" s="23"/>
      <c r="B43" s="18" t="s">
        <v>113</v>
      </c>
      <c r="C43" s="19" t="s">
        <v>114</v>
      </c>
      <c r="D43" s="19" t="s">
        <v>115</v>
      </c>
      <c r="E43" s="20" t="s">
        <v>116</v>
      </c>
      <c r="F43" s="33" t="s">
        <v>65</v>
      </c>
      <c r="G43" s="34" t="s">
        <v>65</v>
      </c>
      <c r="H43" s="39" t="s">
        <v>65</v>
      </c>
      <c r="I43" s="20" t="s">
        <v>111</v>
      </c>
      <c r="J43" s="18" t="s">
        <v>117</v>
      </c>
      <c r="K43" s="24" t="s">
        <v>68</v>
      </c>
    </row>
    <row r="44" spans="1:11" ht="98.25" customHeight="1">
      <c r="A44" s="23"/>
      <c r="B44" s="18" t="s">
        <v>101</v>
      </c>
      <c r="C44" s="19" t="s">
        <v>118</v>
      </c>
      <c r="D44" s="19" t="s">
        <v>119</v>
      </c>
      <c r="E44" s="20" t="s">
        <v>116</v>
      </c>
      <c r="F44" s="33" t="s">
        <v>65</v>
      </c>
      <c r="G44" s="34" t="s">
        <v>65</v>
      </c>
      <c r="H44" s="39" t="s">
        <v>65</v>
      </c>
      <c r="I44" s="20" t="s">
        <v>120</v>
      </c>
      <c r="J44" s="18" t="s">
        <v>121</v>
      </c>
      <c r="K44" s="24" t="s">
        <v>68</v>
      </c>
    </row>
    <row r="45" spans="1:11" ht="265.5" customHeight="1">
      <c r="A45" s="23"/>
      <c r="B45" s="18" t="s">
        <v>122</v>
      </c>
      <c r="C45" s="19" t="s">
        <v>123</v>
      </c>
      <c r="D45" s="19" t="s">
        <v>124</v>
      </c>
      <c r="E45" s="20" t="s">
        <v>125</v>
      </c>
      <c r="F45" s="33" t="s">
        <v>65</v>
      </c>
      <c r="G45" s="34" t="s">
        <v>65</v>
      </c>
      <c r="H45" s="39" t="s">
        <v>65</v>
      </c>
      <c r="I45" s="20" t="s">
        <v>126</v>
      </c>
      <c r="J45" s="52" t="s">
        <v>127</v>
      </c>
      <c r="K45" s="24" t="s">
        <v>68</v>
      </c>
    </row>
    <row r="46" spans="1:11" ht="192" customHeight="1">
      <c r="A46" s="23"/>
      <c r="B46" s="18" t="s">
        <v>122</v>
      </c>
      <c r="C46" s="19" t="s">
        <v>123</v>
      </c>
      <c r="D46" s="19" t="s">
        <v>128</v>
      </c>
      <c r="E46" s="20" t="s">
        <v>129</v>
      </c>
      <c r="F46" s="33" t="s">
        <v>65</v>
      </c>
      <c r="G46" s="34" t="s">
        <v>68</v>
      </c>
      <c r="H46" s="39" t="s">
        <v>68</v>
      </c>
      <c r="I46" s="20" t="s">
        <v>130</v>
      </c>
      <c r="J46" s="52" t="s">
        <v>96</v>
      </c>
      <c r="K46" s="24" t="s">
        <v>68</v>
      </c>
    </row>
    <row r="47" spans="1:11" ht="184.5" customHeight="1">
      <c r="A47" s="23"/>
      <c r="B47" s="18" t="s">
        <v>131</v>
      </c>
      <c r="C47" s="19" t="s">
        <v>123</v>
      </c>
      <c r="D47" s="19" t="s">
        <v>132</v>
      </c>
      <c r="E47" s="20" t="s">
        <v>133</v>
      </c>
      <c r="F47" s="33" t="s">
        <v>65</v>
      </c>
      <c r="G47" s="34" t="s">
        <v>65</v>
      </c>
      <c r="H47" s="39" t="s">
        <v>65</v>
      </c>
      <c r="I47" s="20" t="s">
        <v>134</v>
      </c>
      <c r="J47" s="52" t="s">
        <v>96</v>
      </c>
      <c r="K47" s="24" t="s">
        <v>68</v>
      </c>
    </row>
    <row r="48" spans="1:11" ht="292.5" customHeight="1" thickBot="1">
      <c r="A48" s="23"/>
      <c r="B48" s="21" t="s">
        <v>135</v>
      </c>
      <c r="C48" s="19" t="s">
        <v>123</v>
      </c>
      <c r="D48" s="22" t="s">
        <v>136</v>
      </c>
      <c r="E48" s="37" t="s">
        <v>137</v>
      </c>
      <c r="F48" s="40" t="s">
        <v>65</v>
      </c>
      <c r="G48" s="38" t="s">
        <v>65</v>
      </c>
      <c r="H48" s="41" t="s">
        <v>65</v>
      </c>
      <c r="I48" s="37" t="s">
        <v>138</v>
      </c>
      <c r="J48" s="49" t="s">
        <v>139</v>
      </c>
      <c r="K48" s="25" t="s">
        <v>68</v>
      </c>
    </row>
    <row r="49" spans="1:11" ht="149.25" customHeight="1" thickTop="1" thickBot="1">
      <c r="A49" s="23"/>
      <c r="B49" s="42" t="s">
        <v>61</v>
      </c>
      <c r="C49" s="43" t="s">
        <v>140</v>
      </c>
      <c r="D49" s="43" t="s">
        <v>141</v>
      </c>
      <c r="E49" s="44" t="s">
        <v>142</v>
      </c>
      <c r="F49" s="45" t="s">
        <v>68</v>
      </c>
      <c r="G49" s="46" t="s">
        <v>65</v>
      </c>
      <c r="H49" s="47" t="s">
        <v>68</v>
      </c>
      <c r="I49" s="44" t="s">
        <v>143</v>
      </c>
      <c r="J49" s="53" t="s">
        <v>144</v>
      </c>
      <c r="K49" s="48" t="s">
        <v>72</v>
      </c>
    </row>
    <row r="50" spans="1:11" ht="129.75" customHeight="1" thickTop="1">
      <c r="A50" s="23"/>
      <c r="B50" s="21" t="s">
        <v>145</v>
      </c>
      <c r="C50" s="22" t="s">
        <v>146</v>
      </c>
      <c r="D50" s="22" t="s">
        <v>147</v>
      </c>
      <c r="E50" s="37" t="s">
        <v>146</v>
      </c>
      <c r="F50" s="40" t="s">
        <v>68</v>
      </c>
      <c r="G50" s="38" t="s">
        <v>65</v>
      </c>
      <c r="H50" s="41" t="s">
        <v>68</v>
      </c>
      <c r="I50" s="37" t="s">
        <v>148</v>
      </c>
      <c r="J50" s="21" t="s">
        <v>149</v>
      </c>
      <c r="K50" s="25" t="s">
        <v>68</v>
      </c>
    </row>
    <row r="51" spans="1:11" ht="114.75">
      <c r="A51" s="8"/>
      <c r="B51" s="54" t="s">
        <v>150</v>
      </c>
      <c r="C51" s="54" t="s">
        <v>151</v>
      </c>
      <c r="D51" s="54" t="s">
        <v>152</v>
      </c>
      <c r="E51" s="54" t="s">
        <v>153</v>
      </c>
      <c r="F51" s="55" t="s">
        <v>68</v>
      </c>
      <c r="G51" s="55" t="s">
        <v>154</v>
      </c>
      <c r="H51" s="71" t="s">
        <v>65</v>
      </c>
      <c r="I51" s="54" t="s">
        <v>155</v>
      </c>
      <c r="J51" s="54" t="s">
        <v>156</v>
      </c>
      <c r="K51" s="54" t="s">
        <v>68</v>
      </c>
    </row>
    <row r="52" spans="1:11" ht="165.75">
      <c r="A52" s="8"/>
      <c r="B52" s="54" t="s">
        <v>122</v>
      </c>
      <c r="C52" s="54" t="s">
        <v>151</v>
      </c>
      <c r="D52" s="54" t="s">
        <v>157</v>
      </c>
      <c r="E52" s="54" t="s">
        <v>158</v>
      </c>
      <c r="F52" s="55" t="s">
        <v>68</v>
      </c>
      <c r="G52" s="55" t="s">
        <v>154</v>
      </c>
      <c r="H52" s="71" t="s">
        <v>65</v>
      </c>
      <c r="I52" s="54" t="s">
        <v>159</v>
      </c>
      <c r="J52" s="54" t="s">
        <v>160</v>
      </c>
      <c r="K52" s="54" t="s">
        <v>68</v>
      </c>
    </row>
    <row r="53" spans="1:11" ht="15.75">
      <c r="A53" s="8"/>
      <c r="B53" s="72" t="s">
        <v>161</v>
      </c>
      <c r="C53" t="s">
        <v>162</v>
      </c>
      <c r="H53" s="32"/>
    </row>
    <row r="54" spans="1:11" ht="15.75">
      <c r="A54" s="8"/>
      <c r="B54" s="73"/>
      <c r="C54" t="s">
        <v>163</v>
      </c>
      <c r="H54" s="32"/>
    </row>
    <row r="55" spans="1:11" ht="15.75">
      <c r="A55" s="8"/>
      <c r="B55" s="73"/>
      <c r="H55" s="32"/>
    </row>
    <row r="56" spans="1:11" ht="15.75" hidden="1">
      <c r="A56" s="8"/>
      <c r="B56" s="73"/>
      <c r="H56" s="32"/>
    </row>
    <row r="57" spans="1:11" hidden="1">
      <c r="A57" s="8"/>
    </row>
    <row r="58" spans="1:11" hidden="1">
      <c r="A58" s="8"/>
      <c r="C58" s="74" t="s">
        <v>72</v>
      </c>
      <c r="D58" s="74" t="s">
        <v>68</v>
      </c>
      <c r="E58" s="74" t="s">
        <v>65</v>
      </c>
      <c r="F58" s="74" t="s">
        <v>154</v>
      </c>
    </row>
    <row r="59" spans="1:11" hidden="1">
      <c r="A59" s="8"/>
      <c r="B59" s="73" t="s">
        <v>154</v>
      </c>
      <c r="C59" s="16">
        <v>4</v>
      </c>
      <c r="D59" s="15">
        <v>8</v>
      </c>
      <c r="E59" s="14">
        <v>12</v>
      </c>
      <c r="F59" s="14">
        <v>16</v>
      </c>
    </row>
    <row r="60" spans="1:11" hidden="1">
      <c r="A60" s="8"/>
      <c r="B60" s="73" t="s">
        <v>65</v>
      </c>
      <c r="C60" s="16">
        <v>3</v>
      </c>
      <c r="D60" s="15">
        <v>6</v>
      </c>
      <c r="E60" s="15">
        <v>9</v>
      </c>
      <c r="F60" s="14">
        <v>12</v>
      </c>
    </row>
    <row r="61" spans="1:11" hidden="1">
      <c r="A61" s="8"/>
      <c r="B61" s="73" t="s">
        <v>68</v>
      </c>
      <c r="C61" s="16">
        <v>2</v>
      </c>
      <c r="D61" s="16">
        <v>4</v>
      </c>
      <c r="E61" s="15">
        <v>6</v>
      </c>
      <c r="F61" s="15">
        <v>8</v>
      </c>
    </row>
    <row r="62" spans="1:11" hidden="1">
      <c r="A62" s="8"/>
      <c r="B62" s="73" t="s">
        <v>72</v>
      </c>
      <c r="C62" s="16">
        <v>1</v>
      </c>
      <c r="D62" s="16">
        <v>2</v>
      </c>
      <c r="E62" s="16">
        <v>3</v>
      </c>
      <c r="F62" s="16">
        <v>4</v>
      </c>
    </row>
    <row r="63" spans="1:11" hidden="1">
      <c r="A63" s="8"/>
    </row>
    <row r="64" spans="1:11" hidden="1">
      <c r="A64" s="8"/>
    </row>
    <row r="65" spans="1:11" hidden="1">
      <c r="A65" s="8"/>
    </row>
    <row r="66" spans="1:11" hidden="1">
      <c r="A66" s="8"/>
      <c r="F66" t="s">
        <v>72</v>
      </c>
      <c r="H66" s="13" t="e">
        <f>IF(#REF!="",0,IF(#REF!="Very low",1,IF(#REF!="Low",2,IF(#REF!="Medium",3,IF(#REF!="High",4,F47)))))</f>
        <v>#REF!</v>
      </c>
      <c r="I66" s="13" t="e">
        <f>IF(#REF!="",0,IF(#REF!="Very low",1,IF(#REF!="Low",2,IF(#REF!="Medium",3,IF(#REF!="High",4,G47)))))</f>
        <v>#REF!</v>
      </c>
      <c r="J66" s="17" t="e">
        <f>IF(H66*I66=0,"",IF(H66*I66&gt;0.5,H66*I66))</f>
        <v>#REF!</v>
      </c>
      <c r="K66" t="e">
        <f>IF(J66="","",IF(J66&lt;5, "Low",IF(J66&lt;11,"Medium",IF(J66&gt;11,"High"))))</f>
        <v>#REF!</v>
      </c>
    </row>
    <row r="67" spans="1:11" hidden="1">
      <c r="A67" s="8"/>
      <c r="F67" t="s">
        <v>68</v>
      </c>
      <c r="H67" s="13">
        <f>IF(F47="",0,IF(F47="Very low",1,IF(F47="Low",2,IF(F47="Medium",3,IF(F47="High",4,#REF!)))))</f>
        <v>3</v>
      </c>
      <c r="I67" s="13">
        <f>IF(G47="",0,IF(G47="Very low",1,IF(G47="Low",2,IF(G47="Medium",3,IF(G47="High",4,#REF!)))))</f>
        <v>3</v>
      </c>
      <c r="J67" s="17">
        <f t="shared" ref="J67:J85" si="0">IF(H67*I67=0,"",IF(H67*I67&gt;0.5,H67*I67))</f>
        <v>9</v>
      </c>
      <c r="K67" t="str">
        <f t="shared" ref="K67:K85" si="1">IF(J67="","",IF(J67&lt;5, "Low",IF(J67&lt;11,"Medium",IF(J67&gt;11,"High"))))</f>
        <v>Medium</v>
      </c>
    </row>
    <row r="68" spans="1:11" hidden="1">
      <c r="A68" s="8"/>
      <c r="F68" t="s">
        <v>65</v>
      </c>
      <c r="H68" s="13" t="e">
        <f>IF(#REF!="",0,IF(#REF!="Very low",1,IF(#REF!="Low",2,IF(#REF!="Medium",3,IF(#REF!="High",4,F33)))))</f>
        <v>#REF!</v>
      </c>
      <c r="I68" s="13" t="e">
        <f>IF(#REF!="",0,IF(#REF!="Very low",1,IF(#REF!="Low",2,IF(#REF!="Medium",3,IF(#REF!="High",4,G33)))))</f>
        <v>#REF!</v>
      </c>
      <c r="J68" s="17" t="e">
        <f t="shared" si="0"/>
        <v>#REF!</v>
      </c>
      <c r="K68" t="e">
        <f t="shared" si="1"/>
        <v>#REF!</v>
      </c>
    </row>
    <row r="69" spans="1:11" hidden="1">
      <c r="A69" s="8"/>
      <c r="F69" t="s">
        <v>154</v>
      </c>
      <c r="H69" s="13">
        <f>IF(F33="",0,IF(F33="Very low",1,IF(F33="Low",2,IF(F33="Medium",3,IF(F33="High",4,F34)))))</f>
        <v>3</v>
      </c>
      <c r="I69" s="13">
        <f>IF(G33="",0,IF(G33="Very low",1,IF(G33="Low",2,IF(G33="Medium",3,IF(G33="High",4,G34)))))</f>
        <v>3</v>
      </c>
      <c r="J69" s="17">
        <f t="shared" si="0"/>
        <v>9</v>
      </c>
      <c r="K69" t="str">
        <f t="shared" si="1"/>
        <v>Medium</v>
      </c>
    </row>
    <row r="70" spans="1:11" hidden="1">
      <c r="A70" s="8"/>
      <c r="H70" s="13">
        <f>IF(F34="",0,IF(F34="Very low",1,IF(F34="Low",2,IF(F34="Medium",3,IF(F34="High",4,#REF!)))))</f>
        <v>3</v>
      </c>
      <c r="I70" s="13">
        <f>IF(G34="",0,IF(G34="Very low",1,IF(G34="Low",2,IF(G34="Medium",3,IF(G34="High",4,#REF!)))))</f>
        <v>2</v>
      </c>
      <c r="J70" s="17">
        <f t="shared" si="0"/>
        <v>6</v>
      </c>
      <c r="K70" t="str">
        <f t="shared" si="1"/>
        <v>Medium</v>
      </c>
    </row>
    <row r="71" spans="1:11" hidden="1">
      <c r="A71" s="8"/>
      <c r="H71" s="13" t="e">
        <f>IF(#REF!="",0,IF(#REF!="Very low",1,IF(#REF!="Low",2,IF(#REF!="Medium",3,IF(#REF!="High",4,F36)))))</f>
        <v>#REF!</v>
      </c>
      <c r="I71" s="13" t="e">
        <f>IF(#REF!="",0,IF(#REF!="Very low",1,IF(#REF!="Low",2,IF(#REF!="Medium",3,IF(#REF!="High",4,G36)))))</f>
        <v>#REF!</v>
      </c>
      <c r="J71" s="17" t="e">
        <f t="shared" si="0"/>
        <v>#REF!</v>
      </c>
      <c r="K71" t="e">
        <f t="shared" si="1"/>
        <v>#REF!</v>
      </c>
    </row>
    <row r="72" spans="1:11" hidden="1">
      <c r="A72" s="8"/>
      <c r="H72" s="13">
        <f>IF(F36="",0,IF(F36="Very low",1,IF(F36="Low",2,IF(F36="Medium",3,IF(F36="High",4,F37)))))</f>
        <v>3</v>
      </c>
      <c r="I72" s="13">
        <f>IF(G36="",0,IF(G36="Very low",1,IF(G36="Low",2,IF(G36="Medium",3,IF(G36="High",4,G37)))))</f>
        <v>3</v>
      </c>
      <c r="J72" s="17">
        <f t="shared" si="0"/>
        <v>9</v>
      </c>
      <c r="K72" t="str">
        <f t="shared" si="1"/>
        <v>Medium</v>
      </c>
    </row>
    <row r="73" spans="1:11" hidden="1">
      <c r="A73" s="8"/>
      <c r="H73" s="13">
        <f>IF(F37="",0,IF(F37="Very low",1,IF(F37="Low",2,IF(F37="Medium",3,IF(F37="High",4,#REF!)))))</f>
        <v>3</v>
      </c>
      <c r="I73" s="13">
        <f>IF(G37="",0,IF(G37="Very low",1,IF(G37="Low",2,IF(G37="Medium",3,IF(G37="High",4,#REF!)))))</f>
        <v>3</v>
      </c>
      <c r="J73" s="17">
        <f t="shared" si="0"/>
        <v>9</v>
      </c>
      <c r="K73" t="str">
        <f t="shared" si="1"/>
        <v>Medium</v>
      </c>
    </row>
    <row r="74" spans="1:11" hidden="1">
      <c r="A74" s="8"/>
      <c r="C74" t="s">
        <v>72</v>
      </c>
      <c r="D74" t="s">
        <v>68</v>
      </c>
      <c r="E74" t="s">
        <v>65</v>
      </c>
      <c r="F74" t="s">
        <v>154</v>
      </c>
      <c r="H74" s="13" t="e">
        <f>IF(#REF!="",0,IF(#REF!="Very low",1,IF(#REF!="Low",2,IF(#REF!="Medium",3,IF(#REF!="High",4,#REF!)))))</f>
        <v>#REF!</v>
      </c>
      <c r="I74" s="13" t="e">
        <f>IF(#REF!="",0,IF(#REF!="Very low",1,IF(#REF!="Low",2,IF(#REF!="Medium",3,IF(#REF!="High",4,#REF!)))))</f>
        <v>#REF!</v>
      </c>
      <c r="J74" s="17" t="e">
        <f t="shared" si="0"/>
        <v>#REF!</v>
      </c>
      <c r="K74" t="e">
        <f t="shared" si="1"/>
        <v>#REF!</v>
      </c>
    </row>
    <row r="75" spans="1:11" hidden="1">
      <c r="A75" s="8"/>
      <c r="B75" t="s">
        <v>72</v>
      </c>
      <c r="C75" s="16">
        <v>1</v>
      </c>
      <c r="D75" s="16">
        <v>2</v>
      </c>
      <c r="E75" s="16">
        <v>3</v>
      </c>
      <c r="F75" s="16">
        <v>4</v>
      </c>
      <c r="H75" s="13" t="e">
        <f>IF(#REF!="",0,IF(#REF!="Very low",1,IF(#REF!="Low",2,IF(#REF!="Medium",3,IF(#REF!="High",4,F39)))))</f>
        <v>#REF!</v>
      </c>
      <c r="I75" s="13" t="e">
        <f>IF(#REF!="",0,IF(#REF!="Very low",1,IF(#REF!="Low",2,IF(#REF!="Medium",3,IF(#REF!="High",4,G39)))))</f>
        <v>#REF!</v>
      </c>
      <c r="J75" s="17" t="e">
        <f t="shared" si="0"/>
        <v>#REF!</v>
      </c>
      <c r="K75" t="e">
        <f t="shared" si="1"/>
        <v>#REF!</v>
      </c>
    </row>
    <row r="76" spans="1:11" hidden="1">
      <c r="A76" s="8"/>
      <c r="B76" t="s">
        <v>68</v>
      </c>
      <c r="C76" s="16">
        <v>2</v>
      </c>
      <c r="D76" s="16">
        <v>4</v>
      </c>
      <c r="E76" s="15">
        <v>6</v>
      </c>
      <c r="F76" s="15">
        <v>8</v>
      </c>
      <c r="H76" s="13">
        <f>IF(F39="",0,IF(F39="Very low",1,IF(F39="Low",2,IF(F39="Medium",3,IF(F39="High",4,#REF!)))))</f>
        <v>3</v>
      </c>
      <c r="I76" s="13">
        <f>IF(G39="",0,IF(G39="Very low",1,IF(G39="Low",2,IF(G39="Medium",3,IF(G39="High",4,#REF!)))))</f>
        <v>3</v>
      </c>
      <c r="J76" s="17">
        <f t="shared" si="0"/>
        <v>9</v>
      </c>
      <c r="K76" t="str">
        <f t="shared" si="1"/>
        <v>Medium</v>
      </c>
    </row>
    <row r="77" spans="1:11" hidden="1">
      <c r="A77" s="8"/>
      <c r="B77" t="s">
        <v>65</v>
      </c>
      <c r="C77" s="16">
        <v>3</v>
      </c>
      <c r="D77" s="15">
        <v>6</v>
      </c>
      <c r="E77" s="15">
        <v>9</v>
      </c>
      <c r="F77" s="14">
        <v>12</v>
      </c>
      <c r="H77" s="13" t="e">
        <f>IF(#REF!="",0,IF(#REF!="Very low",1,IF(#REF!="Low",2,IF(#REF!="Medium",3,IF(#REF!="High",4,#REF!)))))</f>
        <v>#REF!</v>
      </c>
      <c r="I77" s="13" t="e">
        <f>IF(#REF!="",0,IF(#REF!="Very low",1,IF(#REF!="Low",2,IF(#REF!="Medium",3,IF(#REF!="High",4,#REF!)))))</f>
        <v>#REF!</v>
      </c>
      <c r="J77" s="17" t="e">
        <f t="shared" si="0"/>
        <v>#REF!</v>
      </c>
      <c r="K77" t="e">
        <f t="shared" si="1"/>
        <v>#REF!</v>
      </c>
    </row>
    <row r="78" spans="1:11" hidden="1">
      <c r="A78" s="8"/>
      <c r="B78" t="s">
        <v>154</v>
      </c>
      <c r="C78" s="16">
        <v>4</v>
      </c>
      <c r="D78" s="15">
        <v>8</v>
      </c>
      <c r="E78" s="14">
        <v>12</v>
      </c>
      <c r="F78" s="14">
        <v>16</v>
      </c>
      <c r="H78" s="13" t="e">
        <f>IF(#REF!="",0,IF(#REF!="Very low",1,IF(#REF!="Low",2,IF(#REF!="Medium",3,IF(#REF!="High",4,#REF!)))))</f>
        <v>#REF!</v>
      </c>
      <c r="I78" s="13" t="e">
        <f>IF(#REF!="",0,IF(#REF!="Very low",1,IF(#REF!="Low",2,IF(#REF!="Medium",3,IF(#REF!="High",4,#REF!)))))</f>
        <v>#REF!</v>
      </c>
      <c r="J78" s="17" t="e">
        <f t="shared" si="0"/>
        <v>#REF!</v>
      </c>
      <c r="K78" t="e">
        <f t="shared" si="1"/>
        <v>#REF!</v>
      </c>
    </row>
    <row r="79" spans="1:11" hidden="1">
      <c r="A79" s="8"/>
      <c r="H79" s="13" t="e">
        <f>IF(#REF!="",0,IF(#REF!="Very low",1,IF(#REF!="Low",2,IF(#REF!="Medium",3,IF(#REF!="High",4,#REF!)))))</f>
        <v>#REF!</v>
      </c>
      <c r="I79" s="13" t="e">
        <f>IF(#REF!="",0,IF(#REF!="Very low",1,IF(#REF!="Low",2,IF(#REF!="Medium",3,IF(#REF!="High",4,#REF!)))))</f>
        <v>#REF!</v>
      </c>
      <c r="J79" s="17" t="e">
        <f t="shared" si="0"/>
        <v>#REF!</v>
      </c>
      <c r="K79" t="e">
        <f t="shared" si="1"/>
        <v>#REF!</v>
      </c>
    </row>
    <row r="80" spans="1:11" hidden="1">
      <c r="A80" s="8"/>
      <c r="H80" s="13" t="e">
        <f>IF(#REF!="",0,IF(#REF!="Very low",1,IF(#REF!="Low",2,IF(#REF!="Medium",3,IF(#REF!="High",4,#REF!)))))</f>
        <v>#REF!</v>
      </c>
      <c r="I80" s="13" t="e">
        <f>IF(#REF!="",0,IF(#REF!="Very low",1,IF(#REF!="Low",2,IF(#REF!="Medium",3,IF(#REF!="High",4,#REF!)))))</f>
        <v>#REF!</v>
      </c>
      <c r="J80" s="17" t="e">
        <f t="shared" si="0"/>
        <v>#REF!</v>
      </c>
      <c r="K80" t="e">
        <f t="shared" si="1"/>
        <v>#REF!</v>
      </c>
    </row>
    <row r="81" spans="1:11" hidden="1">
      <c r="A81" s="8"/>
      <c r="H81" s="13" t="e">
        <f>IF(#REF!="",0,IF(#REF!="Very low",1,IF(#REF!="Low",2,IF(#REF!="Medium",3,IF(#REF!="High",4,#REF!)))))</f>
        <v>#REF!</v>
      </c>
      <c r="I81" s="13" t="e">
        <f>IF(#REF!="",0,IF(#REF!="Very low",1,IF(#REF!="Low",2,IF(#REF!="Medium",3,IF(#REF!="High",4,#REF!)))))</f>
        <v>#REF!</v>
      </c>
      <c r="J81" s="17" t="e">
        <f t="shared" si="0"/>
        <v>#REF!</v>
      </c>
      <c r="K81" t="e">
        <f t="shared" si="1"/>
        <v>#REF!</v>
      </c>
    </row>
    <row r="82" spans="1:11" hidden="1">
      <c r="A82" s="8"/>
      <c r="H82" s="13" t="e">
        <f>IF(#REF!="",0,IF(#REF!="Very low",1,IF(#REF!="Low",2,IF(#REF!="Medium",3,IF(#REF!="High",4,#REF!)))))</f>
        <v>#REF!</v>
      </c>
      <c r="I82" s="13" t="e">
        <f>IF(#REF!="",0,IF(#REF!="Very low",1,IF(#REF!="Low",2,IF(#REF!="Medium",3,IF(#REF!="High",4,#REF!)))))</f>
        <v>#REF!</v>
      </c>
      <c r="J82" s="17" t="e">
        <f t="shared" si="0"/>
        <v>#REF!</v>
      </c>
      <c r="K82" t="e">
        <f t="shared" si="1"/>
        <v>#REF!</v>
      </c>
    </row>
    <row r="83" spans="1:11" hidden="1">
      <c r="A83" s="8"/>
      <c r="H83" s="13" t="e">
        <f>IF(#REF!="",0,IF(#REF!="Very low",1,IF(#REF!="Low",2,IF(#REF!="Medium",3,IF(#REF!="High",4,#REF!)))))</f>
        <v>#REF!</v>
      </c>
      <c r="I83" s="13" t="e">
        <f>IF(#REF!="",0,IF(#REF!="Very low",1,IF(#REF!="Low",2,IF(#REF!="Medium",3,IF(#REF!="High",4,#REF!)))))</f>
        <v>#REF!</v>
      </c>
      <c r="J83" s="17" t="e">
        <f t="shared" si="0"/>
        <v>#REF!</v>
      </c>
      <c r="K83" t="e">
        <f t="shared" si="1"/>
        <v>#REF!</v>
      </c>
    </row>
    <row r="84" spans="1:11" hidden="1">
      <c r="A84" s="8"/>
      <c r="H84" s="13" t="e">
        <f>IF(#REF!="",0,IF(#REF!="Very low",1,IF(#REF!="Low",2,IF(#REF!="Medium",3,IF(#REF!="High",4,#REF!)))))</f>
        <v>#REF!</v>
      </c>
      <c r="I84" s="13" t="e">
        <f>IF(#REF!="",0,IF(#REF!="Very low",1,IF(#REF!="Low",2,IF(#REF!="Medium",3,IF(#REF!="High",4,#REF!)))))</f>
        <v>#REF!</v>
      </c>
      <c r="J84" s="17" t="e">
        <f t="shared" si="0"/>
        <v>#REF!</v>
      </c>
      <c r="K84" t="e">
        <f t="shared" si="1"/>
        <v>#REF!</v>
      </c>
    </row>
    <row r="85" spans="1:11" hidden="1">
      <c r="A85" s="8"/>
      <c r="H85" s="13" t="e">
        <f>IF(#REF!="",0,IF(#REF!="Very low",1,IF(#REF!="Low",2,IF(#REF!="Medium",3,IF(#REF!="High",4,F51)))))</f>
        <v>#REF!</v>
      </c>
      <c r="I85" s="13" t="e">
        <f>IF(#REF!="",0,IF(#REF!="Very low",1,IF(#REF!="Low",2,IF(#REF!="Medium",3,IF(#REF!="High",4,G51)))))</f>
        <v>#REF!</v>
      </c>
      <c r="J85" s="17" t="e">
        <f t="shared" si="0"/>
        <v>#REF!</v>
      </c>
      <c r="K85" t="e">
        <f t="shared" si="1"/>
        <v>#REF!</v>
      </c>
    </row>
    <row r="86" spans="1:11" hidden="1">
      <c r="A86" s="8"/>
    </row>
    <row r="87" spans="1:11" hidden="1"/>
    <row r="88" spans="1:11" hidden="1"/>
    <row r="89" spans="1:11" hidden="1"/>
    <row r="123" ht="13.5" customHeight="1"/>
  </sheetData>
  <sheetProtection selectLockedCells="1"/>
  <mergeCells count="6">
    <mergeCell ref="D27:K27"/>
    <mergeCell ref="F12:J12"/>
    <mergeCell ref="F4:J4"/>
    <mergeCell ref="F6:J6"/>
    <mergeCell ref="F8:J8"/>
    <mergeCell ref="F10:J10"/>
  </mergeCells>
  <phoneticPr fontId="0" type="noConversion"/>
  <dataValidations count="2">
    <dataValidation type="list" allowBlank="1" showInputMessage="1" showErrorMessage="1" sqref="F33:G39 F41:G50" xr:uid="{00000000-0002-0000-0000-000000000000}">
      <formula1>$F$66:$F$70</formula1>
    </dataValidation>
    <dataValidation type="list" allowBlank="1" showInputMessage="1" showErrorMessage="1" sqref="F40:G40" xr:uid="{00000000-0002-0000-0000-000001000000}">
      <formula1>$F$65:$F$70</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SR2008No12GRA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172DB-3656-4A2C-8049-535E22252653}"/>
</file>

<file path=customXml/itemProps2.xml><?xml version="1.0" encoding="utf-8"?>
<ds:datastoreItem xmlns:ds="http://schemas.openxmlformats.org/officeDocument/2006/customXml" ds:itemID="{001A5FAC-D329-45B4-ADAB-3225E5999A88}"/>
</file>

<file path=customXml/itemProps3.xml><?xml version="1.0" encoding="utf-8"?>
<ds:datastoreItem xmlns:ds="http://schemas.openxmlformats.org/officeDocument/2006/customXml" ds:itemID="{6BA68E99-27B9-42C8-9DB8-CFF7704E9A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SR2015 No 19</dc:title>
  <dc:subject/>
  <dc:creator/>
  <cp:keywords/>
  <dc:description>LIT 10270, Version 1, Issued: 01/12/2015</dc:description>
  <cp:lastModifiedBy>Spooncer, Aby</cp:lastModifiedBy>
  <cp:revision/>
  <dcterms:created xsi:type="dcterms:W3CDTF">2005-05-04T08:30:35Z</dcterms:created>
  <dcterms:modified xsi:type="dcterms:W3CDTF">2024-12-18T16:43:47Z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0x010100FEFE5F54692E514CB2AEA097AE037329</vt:lpwstr>
  </property>
  <property fmtid="{D5CDD505-2E9C-101B-9397-08002B2CF9AE}" pid="4" name="MediaServiceImageTags">
    <vt:lpwstr/>
  </property>
</Properties>
</file>