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fra.sharepoint.com/sites/MST-EA-EBPublishingGuidance/Publishing Jobs/0.1 Publishing Jobs 24-25/Waste Management/Standard rules/Tan's SR No 1 to 8/SR 5/"/>
    </mc:Choice>
  </mc:AlternateContent>
  <xr:revisionPtr revIDLastSave="0" documentId="8_{01C8633F-EF41-4736-9FB9-1106E81A7B8C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Withdrawn" sheetId="2" r:id="rId1"/>
    <sheet name="Standard Permit GRA1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4" i="1" l="1"/>
  <c r="I104" i="1"/>
  <c r="H103" i="1"/>
  <c r="I103" i="1"/>
  <c r="J103" i="1" s="1"/>
  <c r="K103" i="1" s="1"/>
  <c r="H102" i="1"/>
  <c r="I102" i="1"/>
  <c r="J102" i="1"/>
  <c r="K102" i="1" s="1"/>
  <c r="H101" i="1"/>
  <c r="I101" i="1"/>
  <c r="J101" i="1"/>
  <c r="H100" i="1"/>
  <c r="I100" i="1"/>
  <c r="J100" i="1" s="1"/>
  <c r="K100" i="1" s="1"/>
  <c r="H99" i="1"/>
  <c r="I99" i="1"/>
  <c r="J99" i="1" s="1"/>
  <c r="K99" i="1" s="1"/>
  <c r="H98" i="1"/>
  <c r="I98" i="1"/>
  <c r="J98" i="1" s="1"/>
  <c r="K98" i="1" s="1"/>
  <c r="H97" i="1"/>
  <c r="I97" i="1"/>
  <c r="J97" i="1" s="1"/>
  <c r="K97" i="1" s="1"/>
  <c r="H96" i="1"/>
  <c r="I96" i="1"/>
  <c r="J96" i="1" s="1"/>
  <c r="K96" i="1" s="1"/>
  <c r="H95" i="1"/>
  <c r="I95" i="1"/>
  <c r="J95" i="1" s="1"/>
  <c r="K95" i="1" s="1"/>
  <c r="H94" i="1"/>
  <c r="I94" i="1"/>
  <c r="J94" i="1" s="1"/>
  <c r="K94" i="1" s="1"/>
  <c r="H93" i="1"/>
  <c r="I93" i="1"/>
  <c r="J93" i="1" s="1"/>
  <c r="K93" i="1" s="1"/>
  <c r="H92" i="1"/>
  <c r="I92" i="1"/>
  <c r="J92" i="1" s="1"/>
  <c r="K92" i="1" s="1"/>
  <c r="H91" i="1"/>
  <c r="I91" i="1"/>
  <c r="J91" i="1" s="1"/>
  <c r="K91" i="1" s="1"/>
  <c r="H90" i="1"/>
  <c r="I90" i="1"/>
  <c r="J90" i="1"/>
  <c r="K90" i="1"/>
  <c r="H89" i="1"/>
  <c r="I89" i="1"/>
  <c r="J89" i="1"/>
  <c r="K89" i="1"/>
  <c r="I88" i="1"/>
  <c r="H88" i="1"/>
  <c r="J88" i="1"/>
  <c r="K88" i="1"/>
  <c r="I87" i="1"/>
  <c r="H87" i="1"/>
  <c r="J87" i="1"/>
  <c r="K87" i="1"/>
  <c r="H86" i="1"/>
  <c r="I86" i="1"/>
  <c r="J86" i="1"/>
  <c r="K86" i="1"/>
  <c r="H85" i="1"/>
  <c r="I85" i="1"/>
  <c r="J85" i="1"/>
  <c r="K85" i="1" s="1"/>
  <c r="K101" i="1"/>
  <c r="J104" i="1" l="1"/>
  <c r="K10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Roger Yearsley</author>
  </authors>
  <commentList>
    <comment ref="B49" authorId="0" shapeId="0" xr:uid="{00000000-0006-0000-0000-000001000000}">
      <text>
        <r>
          <rPr>
            <b/>
            <sz val="10"/>
            <color indexed="81"/>
            <rFont val="Arial"/>
            <family val="2"/>
          </rPr>
          <t xml:space="preserve">Receptors </t>
        </r>
        <r>
          <rPr>
            <sz val="10"/>
            <color indexed="81"/>
            <rFont val="Arial"/>
            <family val="2"/>
          </rPr>
          <t>to consider should include: atmosphere, land, surface waters, groundwater, humans, wildlife and their habitats. A single receptor may be at risk from several different sources and all must be addressed.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9" authorId="0" shapeId="0" xr:uid="{00000000-0006-0000-0000-000002000000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sz val="10"/>
            <color indexed="81"/>
            <rFont val="Arial"/>
            <family val="2"/>
          </rPr>
          <t>Source</t>
        </r>
        <r>
          <rPr>
            <sz val="10"/>
            <color indexed="81"/>
            <rFont val="Arial"/>
            <family val="2"/>
          </rPr>
          <t xml:space="preserve"> of hazard will be the activity or operation taking place for which a particular hazard may arise.</t>
        </r>
      </text>
    </comment>
    <comment ref="D49" authorId="0" shapeId="0" xr:uid="{00000000-0006-0000-0000-000003000000}">
      <text>
        <r>
          <rPr>
            <b/>
            <sz val="10"/>
            <color indexed="81"/>
            <rFont val="Arial"/>
            <family val="2"/>
          </rPr>
          <t xml:space="preserve">Harm </t>
        </r>
        <r>
          <rPr>
            <sz val="10"/>
            <color indexed="81"/>
            <rFont val="Arial"/>
            <family val="2"/>
          </rPr>
          <t>may arise when a specific hazard is realised.</t>
        </r>
      </text>
    </comment>
    <comment ref="E49" authorId="0" shapeId="0" xr:uid="{00000000-0006-0000-0000-000004000000}">
      <text>
        <r>
          <rPr>
            <b/>
            <sz val="10"/>
            <color indexed="81"/>
            <rFont val="Arial"/>
            <family val="2"/>
          </rPr>
          <t>Pathways</t>
        </r>
        <r>
          <rPr>
            <sz val="10"/>
            <color indexed="81"/>
            <rFont val="Arial"/>
            <family val="2"/>
          </rPr>
          <t xml:space="preserve"> are the routes or means by which defined hazards may potentially realise their consequences at the receptors.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9" authorId="0" shapeId="0" xr:uid="{00000000-0006-0000-0000-000005000000}">
      <text>
        <r>
          <rPr>
            <b/>
            <sz val="10"/>
            <color indexed="81"/>
            <rFont val="Arial"/>
            <family val="2"/>
          </rPr>
          <t>Probability of  exposure</t>
        </r>
        <r>
          <rPr>
            <sz val="10"/>
            <color indexed="81"/>
            <rFont val="Arial"/>
            <family val="2"/>
          </rPr>
          <t xml:space="preserve"> is the likelihood of the receptors being exposed to the hazard.  Example definitions:
</t>
        </r>
        <r>
          <rPr>
            <b/>
            <sz val="10"/>
            <color indexed="81"/>
            <rFont val="Arial"/>
            <family val="2"/>
          </rPr>
          <t xml:space="preserve">High </t>
        </r>
        <r>
          <rPr>
            <sz val="10"/>
            <color indexed="81"/>
            <rFont val="Arial"/>
            <family val="2"/>
          </rPr>
          <t xml:space="preserve">– exposure is probable: direct exposure likely with no / few barriers between hazard source and receptor;
</t>
        </r>
        <r>
          <rPr>
            <b/>
            <sz val="10"/>
            <color indexed="81"/>
            <rFont val="Arial"/>
            <family val="2"/>
          </rPr>
          <t>Medium</t>
        </r>
        <r>
          <rPr>
            <sz val="10"/>
            <color indexed="81"/>
            <rFont val="Arial"/>
            <family val="2"/>
          </rPr>
          <t xml:space="preserve">  – exposure is fairly probable: feasible exposure possible - barriers to exposure less controllable;
</t>
        </r>
        <r>
          <rPr>
            <b/>
            <sz val="10"/>
            <color indexed="81"/>
            <rFont val="Arial"/>
            <family val="2"/>
          </rPr>
          <t>Low</t>
        </r>
        <r>
          <rPr>
            <sz val="10"/>
            <color indexed="81"/>
            <rFont val="Arial"/>
            <family val="2"/>
          </rPr>
          <t xml:space="preserve"> – exposure is unlikely: several barriers exist between hazards source and receptors to mitigate against exposure:
</t>
        </r>
        <r>
          <rPr>
            <b/>
            <sz val="10"/>
            <color indexed="81"/>
            <rFont val="Arial"/>
            <family val="2"/>
          </rPr>
          <t xml:space="preserve">Very Low </t>
        </r>
        <r>
          <rPr>
            <sz val="10"/>
            <color indexed="81"/>
            <rFont val="Arial"/>
            <family val="2"/>
          </rPr>
          <t>– exposure is very unlikely: effective, multiple barriers in place to mitigate against exposure.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9" authorId="0" shapeId="0" xr:uid="{00000000-0006-0000-0000-000006000000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sz val="10"/>
            <color indexed="81"/>
            <rFont val="Arial"/>
            <family val="2"/>
          </rPr>
          <t xml:space="preserve">consequences </t>
        </r>
        <r>
          <rPr>
            <sz val="10"/>
            <color indexed="81"/>
            <rFont val="Arial"/>
            <family val="2"/>
          </rPr>
          <t>of a hazard being realised may be actual or potential harm.  
This will include be on a high/medium/low/very low score using attributes and scaling to consider 'harm'.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9" authorId="0" shapeId="0" xr:uid="{00000000-0006-0000-0000-000007000000}">
      <text>
        <r>
          <rPr>
            <b/>
            <sz val="10"/>
            <color indexed="81"/>
            <rFont val="Arial"/>
            <family val="2"/>
          </rPr>
          <t>Magnitude of the risk</t>
        </r>
        <r>
          <rPr>
            <sz val="10"/>
            <color indexed="81"/>
            <rFont val="Arial"/>
            <family val="2"/>
          </rPr>
          <t xml:space="preserve"> is determined by combining the probability with the magnitude of the potential consequences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Arial"/>
            <family val="2"/>
          </rPr>
          <t>High risks</t>
        </r>
        <r>
          <rPr>
            <sz val="10"/>
            <color indexed="81"/>
            <rFont val="Arial"/>
            <family val="2"/>
          </rPr>
          <t xml:space="preserve"> require additional assessment and active management
</t>
        </r>
        <r>
          <rPr>
            <b/>
            <sz val="10"/>
            <color indexed="81"/>
            <rFont val="Arial"/>
            <family val="2"/>
          </rPr>
          <t>Medium risks</t>
        </r>
        <r>
          <rPr>
            <sz val="10"/>
            <color indexed="81"/>
            <rFont val="Arial"/>
            <family val="2"/>
          </rPr>
          <t xml:space="preserve"> require additional assessment and may require active management/monitoring 
</t>
        </r>
        <r>
          <rPr>
            <b/>
            <sz val="10"/>
            <color indexed="81"/>
            <rFont val="Arial"/>
            <family val="2"/>
          </rPr>
          <t>Low and very low risks</t>
        </r>
        <r>
          <rPr>
            <sz val="10"/>
            <color indexed="81"/>
            <rFont val="Arial"/>
            <family val="2"/>
          </rPr>
          <t xml:space="preserve"> require periodic review.</t>
        </r>
      </text>
    </comment>
    <comment ref="J49" authorId="0" shapeId="0" xr:uid="{00000000-0006-0000-0000-000008000000}">
      <text>
        <r>
          <rPr>
            <b/>
            <sz val="10"/>
            <color indexed="81"/>
            <rFont val="Arial"/>
            <family val="2"/>
          </rPr>
          <t xml:space="preserve">Risk management </t>
        </r>
        <r>
          <rPr>
            <sz val="10"/>
            <color indexed="81"/>
            <rFont val="Arial"/>
            <family val="2"/>
          </rPr>
          <t xml:space="preserve">involves breaking or limiting the source-pathway-receptor linkage to reduce risk.  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<sst xmlns="http://schemas.openxmlformats.org/spreadsheetml/2006/main" count="316" uniqueCount="193">
  <si>
    <t>Generic risk assessment for standard rules set number SR2008 No5 v5.0</t>
  </si>
  <si>
    <t>Standard Facility:</t>
  </si>
  <si>
    <t>Waste Operation: Household, Commercial and Industrial Waste Transfer Station and asbestos storage</t>
  </si>
  <si>
    <t>Location:</t>
  </si>
  <si>
    <t>Applies to all potential locations.</t>
  </si>
  <si>
    <t>Location of environmentally sensitive sites (km / m):</t>
  </si>
  <si>
    <t>Greater than 50m (see below)</t>
  </si>
  <si>
    <t>Risk assessment carried out by:</t>
  </si>
  <si>
    <t>Environment Agency</t>
  </si>
  <si>
    <t>Date:</t>
  </si>
  <si>
    <t>The scope of the permit and associated rules is defined by the following risk criteria:</t>
  </si>
  <si>
    <t>Parameter 1</t>
  </si>
  <si>
    <t>Permitted activities - The storage and repackaging of waste (D15, R13, D14) and treatment consisting only of</t>
  </si>
  <si>
    <t>manual sorting or separation of non hazardous waste (D9, R3, R4, R5).</t>
  </si>
  <si>
    <t>Parameter 2</t>
  </si>
  <si>
    <t>Permitted waste types - Non hazardous and hazardous (asbestos only) Household, Commercial and Industrial Waste</t>
  </si>
  <si>
    <t>Parameter 3</t>
  </si>
  <si>
    <t>Quantity of waste accepted at the facility: &lt;75,000 tonnes per annum, including</t>
  </si>
  <si>
    <t>not more than 10 tonnes per day of asbestos</t>
  </si>
  <si>
    <t>Parameter 4</t>
  </si>
  <si>
    <t>The quantity of tyres stored at the facility shall not be more than 50 tonnes</t>
  </si>
  <si>
    <t>Parameter 5</t>
  </si>
  <si>
    <t>The quantity of asbestos stored at the facility shall not be more than 10 tonnes</t>
  </si>
  <si>
    <t>Parameter 6</t>
  </si>
  <si>
    <t>All wastes shall be bulked, transferred or treated inside a building, except for specified low-risk waste</t>
  </si>
  <si>
    <t>which may be bulked, transferred or treated outside.</t>
  </si>
  <si>
    <t>Parameter 7</t>
  </si>
  <si>
    <t>All waste shall be stored in a building or outside within a secure container, except for specified low-risk waste</t>
  </si>
  <si>
    <t>which may be stored outside without using containers.</t>
  </si>
  <si>
    <t>Parameter 8</t>
  </si>
  <si>
    <t>Asbestos waste shall be double bagged and stored within secure lockable containers</t>
  </si>
  <si>
    <t>Parameter 9</t>
  </si>
  <si>
    <t xml:space="preserve">All waste shall be stored and treated on an impermeable surface with sealed drainage system, except for specified </t>
  </si>
  <si>
    <t>low-risk waste which may be stored and treated on hard standing.</t>
  </si>
  <si>
    <t>Parameter 10</t>
  </si>
  <si>
    <t>The only point source discharges to controlled waters or groundwater, are surface water from the roofs of buildings</t>
  </si>
  <si>
    <t>and from areas of the facility not used for the storage or treatment of wastes.</t>
  </si>
  <si>
    <t>Parameter 11</t>
  </si>
  <si>
    <t xml:space="preserve">The activities shall not be carried out within 200m of a European Site (candidate or Special Area of Conservation,  </t>
  </si>
  <si>
    <t>proposed or Special Protection Area or Ramsar site) or a Site of Special Scientific Interest (SSSI).</t>
  </si>
  <si>
    <t>Parameter 12</t>
  </si>
  <si>
    <t>The activities are not carried out predominantly using a limited number of the permitted waste types</t>
  </si>
  <si>
    <t>in a manner which significantly increases any of the risks compared to the generic operation of this type of facility,</t>
  </si>
  <si>
    <t>for example predominantly storing wastes which present a significant increase in fire risk.</t>
  </si>
  <si>
    <t>Parameter 13</t>
  </si>
  <si>
    <t>the activities are not carried out within 50m of any well, spring or borehole used for the supply of water for human consumption.  This must include private water supplies.</t>
  </si>
  <si>
    <t>Abbreviations:</t>
  </si>
  <si>
    <t>SR - Standard Rule</t>
  </si>
  <si>
    <t xml:space="preserve">SR (emissions of substances not controlled by emission limits - buildings) - emissions of substances shall not cause pollution, with appropriate measures: </t>
  </si>
  <si>
    <t>bulking, transfer or treatment  in a building; storage in a building or secure container;</t>
  </si>
  <si>
    <t xml:space="preserve">waste storage and treatment on impermeable surface with sealed drainage (except); </t>
  </si>
  <si>
    <t>specified waste storage and treatment on hard standing or on impermeable surface with sealed drainage.</t>
  </si>
  <si>
    <t xml:space="preserve">SR (asbestos) - Asbestos is the only permitted hazardous waste and there are several standard rules to manage the risk: </t>
  </si>
  <si>
    <t xml:space="preserve">quantity received shall not exceed 10 tonnes per day; quantity stored shall not exceed 10 tonnes;  there shall be no treatment; </t>
  </si>
  <si>
    <t>storage conditions shall be double bagged within clearly identified, segregated, secure,  lockable containers on</t>
  </si>
  <si>
    <t xml:space="preserve"> an impermeable surface with a sealed drainage system (part of SR on emissions of substances not controlled by emission limits).</t>
  </si>
  <si>
    <t>Data and information</t>
  </si>
  <si>
    <t>Judgement</t>
  </si>
  <si>
    <t>Action (by permitting)</t>
  </si>
  <si>
    <t>Receptor</t>
  </si>
  <si>
    <t>Source</t>
  </si>
  <si>
    <t>Harm</t>
  </si>
  <si>
    <t>Pathway</t>
  </si>
  <si>
    <t>Probability of exposure</t>
  </si>
  <si>
    <t>Consequence</t>
  </si>
  <si>
    <t>Magnitude of risk</t>
  </si>
  <si>
    <t>Justification for magnitude</t>
  </si>
  <si>
    <t>Risk management</t>
  </si>
  <si>
    <t>Residual risk</t>
  </si>
  <si>
    <t>What is at risk?           What do I wish to protect?</t>
  </si>
  <si>
    <t>What is the agent or process with potential to cause harm?</t>
  </si>
  <si>
    <t>What are the harmful consequences if things go wrong?</t>
  </si>
  <si>
    <t>How  might the receptor come into contact with the source?</t>
  </si>
  <si>
    <t>How likely is this contact?</t>
  </si>
  <si>
    <t>How severe will the consequences be if this occurs?</t>
  </si>
  <si>
    <t>What is the overall magnitude of the risk?</t>
  </si>
  <si>
    <t>On what did I base my judgement?</t>
  </si>
  <si>
    <t>How can I best manage the risk to reduce the magnitude?</t>
  </si>
  <si>
    <t>What is the magnitude of the risk after management? (This residual risk will be controlled by Compliance Assessment).</t>
  </si>
  <si>
    <t>Local human population</t>
  </si>
  <si>
    <t>Airborne asbestos fibres</t>
  </si>
  <si>
    <t>Respiratory illness i.e. lung cancer and mesothelioma</t>
  </si>
  <si>
    <t>Air transport then inhalation.</t>
  </si>
  <si>
    <t>Low</t>
  </si>
  <si>
    <t>High</t>
  </si>
  <si>
    <t>Medium</t>
  </si>
  <si>
    <t>Potential for exposure is low because of separate health and safety controls to protect employees</t>
  </si>
  <si>
    <t>SR (asbestos)</t>
  </si>
  <si>
    <t>Releases of particulate matter (dusts) and micro-organisms (bioaerosols).</t>
  </si>
  <si>
    <t>Harm to human health - respiratory irritation and illness.</t>
  </si>
  <si>
    <t>Apart from asbestos (see above), permitted waste types do not include …. dusts, powders or loose fibres so only a medium magnitude risk is estimated.  There is potential for exposure if anyone is living or working close to the site (apart from the operator and employees)</t>
  </si>
  <si>
    <t>SR (emissions of substances not controlled by emission limits - buildings). SR (if required) - emissions management plan.</t>
  </si>
  <si>
    <t>As above</t>
  </si>
  <si>
    <t>Nuisance - dust on cars, clothing etc.</t>
  </si>
  <si>
    <t>Air transport then deposition</t>
  </si>
  <si>
    <t>Local residents often sensitive to dust.</t>
  </si>
  <si>
    <t>Very low</t>
  </si>
  <si>
    <t>Local human population, livestock and wildlife.</t>
  </si>
  <si>
    <t xml:space="preserve">Litter </t>
  </si>
  <si>
    <t>Nuisance, loss of amenity and harm to animal health</t>
  </si>
  <si>
    <t>Local residents often sensitive to litter.</t>
  </si>
  <si>
    <t>SR (emissions of substances not controlled by emission limits - buildings). SR (if required) - emissions management plan Appropriate measures could include clearing litter arising from the activities from affected areas outside the site.</t>
  </si>
  <si>
    <t>Waste, litter and mud on local roads</t>
  </si>
  <si>
    <t>Nuisance, loss of amenity, road traffic accidents.</t>
  </si>
  <si>
    <t>Vehicles entering and leaving site.</t>
  </si>
  <si>
    <t>Road safety, local residents often sensitive to mud on roads.</t>
  </si>
  <si>
    <t>As above. Appropriate measures could include clearing waste, litter and mud arising from the activities from affected areas outside the site.</t>
  </si>
  <si>
    <t>Odour</t>
  </si>
  <si>
    <t>Nuisance, loss of amenity</t>
  </si>
  <si>
    <t>Local residents often sensitive to odour.</t>
  </si>
  <si>
    <t>SR - emissions shall be free from odour.  SR (if required) - odour management plan.  Odour will be restricted by SR (emissions of substances not controlled by emission limits - buildings).</t>
  </si>
  <si>
    <t>Noise and vibration</t>
  </si>
  <si>
    <t>Nuisance, loss of amenity, loss of sleep.</t>
  </si>
  <si>
    <t xml:space="preserve">Noise through the air and vibration through the ground. </t>
  </si>
  <si>
    <t>Local residents often sensitive to noise and vibration</t>
  </si>
  <si>
    <t>SR - emissions shall be free from noise and vibration SR (if required) - noise and vibration management plan.  Noise will be restricted by SR (emissions of substances not controlled by emission limits - buildings).</t>
  </si>
  <si>
    <t>Scavenging animals and scavenging birds</t>
  </si>
  <si>
    <t>Harm to human health - from waste carried off site and faeces.  Nuisance and  loss of amenity.</t>
  </si>
  <si>
    <t>Air transport and over land</t>
  </si>
  <si>
    <t>Permitted wastes may attract scavenging animals and birds. Specified low-risk wastes stored outside may become nesting / breeding sites.</t>
  </si>
  <si>
    <t>SR - emissions of substances not controlled by emission limits (including those from scavenging animals, scavenging birds and other pests) shall not cause pollution. Access to waste is restricted by SR - (emissions of substances not controlled by emission limits buildings).  Access to hazardous waste is restricted by SR (asbestos).</t>
  </si>
  <si>
    <t>Pests (e.g. flies)</t>
  </si>
  <si>
    <t>Harm to human health, nuisance, loss of amenity</t>
  </si>
  <si>
    <t xml:space="preserve">Insect pests can multiply on permitted wastes, particularly in summer months </t>
  </si>
  <si>
    <t>Local human population and local environment</t>
  </si>
  <si>
    <t>Flooding of site</t>
  </si>
  <si>
    <t>If waste is washed off site it may contaminate buildings / gardens / natural habitats downstream.</t>
  </si>
  <si>
    <t>Flood waters</t>
  </si>
  <si>
    <t xml:space="preserve">Apart from asbestos, permitted waste types are non-hazardous so any waste washed off site will add to the volume of the local post-flood clean up workload, rather than the hazard.  </t>
  </si>
  <si>
    <t>SR - management system (will include flood risk management). Waste washed off site restricted by SR (emissions of substances not controlled by emission limits - buildings). Hazardous waste washed off site restricted by SR (asbestos).</t>
  </si>
  <si>
    <t>Local human population and / or livestock after gaining unauthorised access to the waste operation</t>
  </si>
  <si>
    <t>All on-site hazards: wastes; machinery and vehicles.</t>
  </si>
  <si>
    <t>Bodily injury</t>
  </si>
  <si>
    <t>Direct physical contact</t>
  </si>
  <si>
    <t>Apart from asbestos, permitted waste types are non-hazardous so only a medium magnitude risk is estimated.</t>
  </si>
  <si>
    <t>SR - activities shall be managed and operated in accordance with a management system (will include site security measures to prevent unauthorised access). Access to waste restricted by SR (emissions of substances not controlled by emission limits - buildings). Access to hazardous waste restricted by SR (asbestos).</t>
  </si>
  <si>
    <t>Local human population and local environment.</t>
  </si>
  <si>
    <t>Arson and / or vandalism causing the release of polluting materials to air (smoke or fumes), water or land.</t>
  </si>
  <si>
    <t xml:space="preserve">Respiratory irritation, illness and nuisance to local population.  Injury to staff, firefighters or arsonists/vandals. Pollution of water or land. </t>
  </si>
  <si>
    <t>Air transport of smoke.  Spillages and contaminated firewater by direct run-off from site and via surface water drains and ditches.</t>
  </si>
  <si>
    <t>Permitted waste types do not include sludges or liquids and, apart from asbestos,  are non-hazardous so only a medium magnitude risk is estimated.</t>
  </si>
  <si>
    <t>SR - activities shall be managed and operated in accordance with a management system (will include site security measures to prevent unauthorised access). Access to waste restricted by SR (emissions of substances not controlled by emission limits - buildings). Access to hazardous waste restricted by SR (asbestos).. SR - management system (will include fire and spillages). Spread of fire restricted by SR (emissions of substances not controlled by emission limits - buildings). Spread of fire to hazardous waste restricted by SR (asbestos). SR - tyre storage no more than 50 tonnes.</t>
  </si>
  <si>
    <t>Accidental fire causing the release of polluting materials to air (smoke or fumes), water or land.</t>
  </si>
  <si>
    <t>Respiratory irritation, illness and nuisance to local population.  Injury to staff or firefighters. Pollution of water or land.</t>
  </si>
  <si>
    <t>As above.</t>
  </si>
  <si>
    <t>Risk of accidental combustion of waste is moderate.</t>
  </si>
  <si>
    <t>SR - activities shall be managed and operated in accordance with a management system (will include site security measures to prevent unauthorised access). Access to waste restricted by SR (emissions of substances not controlled by emission limits - buildings). Access to hazardous waste restricted by SR (asbestos).. SR - management system (will include fire and spillages). Spread of fire restricted by SR (emissions of substances not controlled by emission limits - buildings). Spread of fire to hazardous waste restricted by SR (asbestos). SR - tyre storage no more than 50 tonnes. (excluding comments on access to waste). Permitted activities do not include the burning of waste.</t>
  </si>
  <si>
    <t>All surface waters close to and downstream of site.</t>
  </si>
  <si>
    <t>Spillage of liquids, leachate from waste, contaminated rainwater run-off from waste e.g. containing suspended solids.</t>
  </si>
  <si>
    <t>Acute effects: oxygen depletion, fish kill and algal blooms</t>
  </si>
  <si>
    <t>Direct run-off from site across ground surface, via surface water drains, ditches etc.</t>
  </si>
  <si>
    <t>Permitted waste types do not include sludges or liquids so only a medium magnitude risk is estimated.  There is potential for contaminated rainwater run-off from wastes stored outside buildings especially during heavy rain.</t>
  </si>
  <si>
    <t>SR - All liquids shall be provided with secondary containment.... (applies to non- wastes such as fuels). Run-off restricted by SR (emissions of substances not controlled by emission limits - buildings).</t>
  </si>
  <si>
    <t xml:space="preserve">As above </t>
  </si>
  <si>
    <t>Chronic effects: deterioration of water quality</t>
  </si>
  <si>
    <t>As above.  Indirect run-off via the soil layer</t>
  </si>
  <si>
    <t>Apart from asbestos, waste types are non-hazardous so harm is likely to be temporary and reversible.</t>
  </si>
  <si>
    <t xml:space="preserve">Abstraction from watercourse downstream of facility (for agricultural or potable use). </t>
  </si>
  <si>
    <t>Acute effects, closure of abstraction intakes.</t>
  </si>
  <si>
    <t>Direct run-off from site across ground surface, via surface water drains, ditches etc. then abstraction.</t>
  </si>
  <si>
    <t>Watercourse must have medium / high flow for abstraction to be permitted, which will dilute contaminated run-off.</t>
  </si>
  <si>
    <t>Groundwater</t>
  </si>
  <si>
    <t>Chronic effects: contamination of groundwater, requiring treatment of water or closure of borehole.</t>
  </si>
  <si>
    <t>Transport through soil/groundwater then extraction at borehole.</t>
  </si>
  <si>
    <t>There is a potential for contaminated rainwater run-off or leachate from permitted waste types.</t>
  </si>
  <si>
    <t>As above. Also the activities are not carried out within 50m of any well, spring or borehole used for the supply of water for human consumption.  This must include private water supplies.</t>
  </si>
  <si>
    <t>Contaminated waters used for recreational purposes</t>
  </si>
  <si>
    <t>Harm to human health - skin damage or gastro-intestinal illness.</t>
  </si>
  <si>
    <t>Direct contact or ingestion</t>
  </si>
  <si>
    <t>Unlikely to occur, but might restrict recreational use.</t>
  </si>
  <si>
    <t>SR (buildings). SR - emissions of substances not controlled by emission limits. SR (if required) - emissions management plan.</t>
  </si>
  <si>
    <t xml:space="preserve">Protected sites -  European sites and SSSIs  </t>
  </si>
  <si>
    <t>Any</t>
  </si>
  <si>
    <t>Harm to protected site through toxic contamination, nutrient enrichment, smothering, disturbance, predation etc.</t>
  </si>
  <si>
    <t xml:space="preserve">Waste operations may cause harm to and deterioration of nature conservation sites. </t>
  </si>
  <si>
    <t>SR (emissions of substances not controlled by emission limits - buildings). SR - activities shall not be carried out within 200m of a European Site or SSSI. (Distance criteria as agreed with Natural England/Countryside Council for Wales).</t>
  </si>
  <si>
    <t>Local human population and all surface waters close to and downstream of site.</t>
  </si>
  <si>
    <t>Serious Fire</t>
  </si>
  <si>
    <t>Nuisance, harm to human health, loss of amenity, deterioration of water quality</t>
  </si>
  <si>
    <t>Air transport then inhalation or deposition.  Direct run off of fire water across site to surface waters.</t>
  </si>
  <si>
    <t xml:space="preserve">Waste fires are not common but approximately 300 fires pa linked to waste activities.  Impact on health and amenity can be significant for many days or weeks.   </t>
  </si>
  <si>
    <t xml:space="preserve">SR - Limit in SR of annual tonnage to 75,000 tonnes.  Requirement for Fire Prevention Plan which will limit storage times of waste </t>
  </si>
  <si>
    <t>Loss of amenity, deterioration of water quality</t>
  </si>
  <si>
    <t>Direct run off of fire water across site to surface waters.</t>
  </si>
  <si>
    <t xml:space="preserve">Waste fires are not common but approximately 300 fires pa linked to waste activities.  In event of fire, fire water can be produced for days/ weeks.  Contaminated firewater run-off can kill fish and aquatic life.   </t>
  </si>
  <si>
    <t xml:space="preserve">SR - Requirement for Fire Prevention Plan  </t>
  </si>
  <si>
    <t xml:space="preserve">Notes: </t>
  </si>
  <si>
    <t xml:space="preserve">Red triangle indicates comment containing supporting information </t>
  </si>
  <si>
    <t xml:space="preserve">Yellow columns contain drop down menus that allow automatic evaluation of risk in green column </t>
  </si>
  <si>
    <t>This publication was withdrawn on 18 December 2024.</t>
  </si>
  <si>
    <t>You need to check if you comply with the new standard rules permit. If not, you must apply to vary your permit into a bespoke permit within 3 months of the date. The consolidated standard rules were published (18 December 2024).</t>
  </si>
  <si>
    <t>This generic risk assessment for standard rules permit SR2008 No 5 has been withdrawn because it has been consolidated into standard rules permit SR2022 No 5: non-hazardous waste transfer with asbestos hazardous batteries cable and WEEE storage:</t>
  </si>
  <si>
    <t>https://www.gov.uk/government/government/publications/sr2022-no-5-non-hazardous-waste-transfer-with-asbestos-hazardous-batteries-cable-and-weee-storage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</si>
</sst>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sz val="10"/>
      <color indexed="81"/>
      <name val="Arial"/>
      <family val="2"/>
    </font>
    <font>
      <b/>
      <sz val="10"/>
      <color indexed="8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5"/>
      <color theme="3"/>
      <name val="Calibri"/>
      <family val="2"/>
      <scheme val="minor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0" fillId="0" borderId="35" applyNumberFormat="0" applyFill="0" applyAlignment="0" applyProtection="0"/>
    <xf numFmtId="0" fontId="11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9" xfId="0" applyFill="1" applyBorder="1" applyAlignment="1">
      <alignment horizontal="centerContinuous" vertical="top"/>
    </xf>
    <xf numFmtId="0" fontId="2" fillId="2" borderId="10" xfId="0" applyFont="1" applyFill="1" applyBorder="1" applyAlignment="1">
      <alignment horizontal="centerContinuous" vertical="center"/>
    </xf>
    <xf numFmtId="0" fontId="0" fillId="2" borderId="11" xfId="0" applyFill="1" applyBorder="1" applyAlignment="1">
      <alignment horizontal="centerContinuous" vertical="center"/>
    </xf>
    <xf numFmtId="0" fontId="3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2" fontId="0" fillId="0" borderId="0" xfId="0" applyNumberFormat="1"/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 applyAlignment="1">
      <alignment horizontal="center" vertical="top"/>
    </xf>
    <xf numFmtId="0" fontId="0" fillId="0" borderId="13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7" borderId="0" xfId="0" applyFill="1"/>
    <xf numFmtId="0" fontId="0" fillId="7" borderId="15" xfId="0" applyFill="1" applyBorder="1"/>
    <xf numFmtId="0" fontId="0" fillId="7" borderId="16" xfId="0" applyFill="1" applyBorder="1"/>
    <xf numFmtId="0" fontId="2" fillId="7" borderId="0" xfId="0" applyFont="1" applyFill="1"/>
    <xf numFmtId="0" fontId="3" fillId="7" borderId="0" xfId="0" applyFont="1" applyFill="1"/>
    <xf numFmtId="0" fontId="4" fillId="7" borderId="0" xfId="0" applyFont="1" applyFill="1"/>
    <xf numFmtId="0" fontId="2" fillId="0" borderId="0" xfId="0" applyFont="1"/>
    <xf numFmtId="0" fontId="0" fillId="5" borderId="17" xfId="0" applyFill="1" applyBorder="1" applyAlignment="1" applyProtection="1">
      <alignment vertical="top" wrapText="1"/>
      <protection locked="0"/>
    </xf>
    <xf numFmtId="0" fontId="0" fillId="5" borderId="18" xfId="0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vertical="top" wrapText="1"/>
    </xf>
    <xf numFmtId="0" fontId="0" fillId="0" borderId="0" xfId="0" applyAlignment="1" applyProtection="1">
      <alignment vertical="top" wrapText="1"/>
      <protection locked="0"/>
    </xf>
    <xf numFmtId="0" fontId="0" fillId="5" borderId="21" xfId="0" applyFill="1" applyBorder="1" applyAlignment="1" applyProtection="1">
      <alignment vertical="top" wrapText="1"/>
      <protection locked="0"/>
    </xf>
    <xf numFmtId="0" fontId="1" fillId="8" borderId="6" xfId="0" applyFont="1" applyFill="1" applyBorder="1" applyAlignment="1" applyProtection="1">
      <alignment vertical="top" wrapText="1"/>
      <protection locked="0"/>
    </xf>
    <xf numFmtId="0" fontId="0" fillId="5" borderId="22" xfId="0" applyFill="1" applyBorder="1" applyAlignment="1" applyProtection="1">
      <alignment vertical="top" wrapText="1"/>
      <protection locked="0"/>
    </xf>
    <xf numFmtId="0" fontId="1" fillId="8" borderId="1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0" fontId="8" fillId="0" borderId="12" xfId="0" applyFont="1" applyBorder="1" applyAlignment="1" applyProtection="1">
      <alignment vertical="top" wrapText="1"/>
      <protection locked="0"/>
    </xf>
    <xf numFmtId="0" fontId="8" fillId="0" borderId="0" xfId="0" applyFont="1" applyAlignment="1">
      <alignment vertical="top" wrapText="1"/>
    </xf>
    <xf numFmtId="0" fontId="9" fillId="0" borderId="0" xfId="0" applyFont="1"/>
    <xf numFmtId="0" fontId="8" fillId="0" borderId="0" xfId="0" applyFont="1"/>
    <xf numFmtId="0" fontId="8" fillId="0" borderId="5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8" fillId="10" borderId="26" xfId="0" applyFont="1" applyFill="1" applyBorder="1" applyAlignment="1">
      <alignment vertical="top" wrapText="1"/>
    </xf>
    <xf numFmtId="0" fontId="8" fillId="10" borderId="27" xfId="0" applyFont="1" applyFill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0" fillId="0" borderId="30" xfId="0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5" borderId="32" xfId="0" applyFill="1" applyBorder="1" applyAlignment="1" applyProtection="1">
      <alignment vertical="top" wrapText="1"/>
      <protection locked="0"/>
    </xf>
    <xf numFmtId="0" fontId="0" fillId="5" borderId="33" xfId="0" applyFill="1" applyBorder="1" applyAlignment="1" applyProtection="1">
      <alignment vertical="top" wrapText="1"/>
      <protection locked="0"/>
    </xf>
    <xf numFmtId="0" fontId="1" fillId="8" borderId="31" xfId="0" applyFont="1" applyFill="1" applyBorder="1" applyAlignment="1" applyProtection="1">
      <alignment vertical="top" wrapText="1"/>
      <protection locked="0"/>
    </xf>
    <xf numFmtId="0" fontId="8" fillId="0" borderId="30" xfId="0" applyFont="1" applyBorder="1" applyAlignment="1" applyProtection="1">
      <alignment vertical="top" wrapText="1"/>
      <protection locked="0"/>
    </xf>
    <xf numFmtId="0" fontId="0" fillId="0" borderId="34" xfId="0" applyBorder="1" applyAlignment="1" applyProtection="1">
      <alignment vertical="top" wrapText="1"/>
      <protection locked="0"/>
    </xf>
    <xf numFmtId="0" fontId="0" fillId="0" borderId="29" xfId="0" applyBorder="1" applyAlignment="1" applyProtection="1">
      <alignment vertical="top" wrapText="1"/>
      <protection locked="0"/>
    </xf>
    <xf numFmtId="0" fontId="0" fillId="5" borderId="29" xfId="0" applyFill="1" applyBorder="1" applyAlignment="1" applyProtection="1">
      <alignment vertical="top" wrapText="1"/>
      <protection locked="0"/>
    </xf>
    <xf numFmtId="0" fontId="1" fillId="8" borderId="29" xfId="0" applyFont="1" applyFill="1" applyBorder="1" applyAlignment="1" applyProtection="1">
      <alignment vertical="top" wrapText="1"/>
      <protection locked="0"/>
    </xf>
    <xf numFmtId="0" fontId="4" fillId="0" borderId="0" xfId="0" applyFont="1"/>
    <xf numFmtId="0" fontId="2" fillId="2" borderId="1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vertical="center"/>
    </xf>
    <xf numFmtId="0" fontId="1" fillId="11" borderId="24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8" fillId="0" borderId="0" xfId="0" applyFont="1" applyAlignment="1">
      <alignment vertical="top" wrapText="1"/>
    </xf>
    <xf numFmtId="15" fontId="0" fillId="9" borderId="15" xfId="0" applyNumberFormat="1" applyFill="1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9" borderId="15" xfId="0" applyFill="1" applyBorder="1" applyAlignment="1" applyProtection="1">
      <alignment vertical="top" wrapText="1"/>
      <protection locked="0"/>
    </xf>
    <xf numFmtId="0" fontId="8" fillId="9" borderId="15" xfId="0" applyFont="1" applyFill="1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9" borderId="16" xfId="0" applyFill="1" applyBorder="1" applyAlignment="1" applyProtection="1">
      <alignment vertical="top" wrapText="1"/>
      <protection locked="0"/>
    </xf>
    <xf numFmtId="0" fontId="12" fillId="0" borderId="35" xfId="1" applyFont="1" applyAlignment="1">
      <alignment vertical="center"/>
    </xf>
    <xf numFmtId="0" fontId="13" fillId="0" borderId="0" xfId="0" applyFont="1"/>
    <xf numFmtId="0" fontId="14" fillId="0" borderId="0" xfId="0" applyFont="1"/>
    <xf numFmtId="0" fontId="15" fillId="0" borderId="0" xfId="2" applyFont="1"/>
  </cellXfs>
  <cellStyles count="3">
    <cellStyle name="Heading 1" xfId="1" builtinId="16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government/publications/sr2022-no-5-non-hazardous-waste-transfer-with-asbestos-hazardous-batteries-cable-and-weee-storag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EFE4-0F6E-421D-8536-B06B7AFBB7B4}">
  <dimension ref="A1:A4"/>
  <sheetViews>
    <sheetView tabSelected="1" workbookViewId="0"/>
  </sheetViews>
  <sheetFormatPr defaultRowHeight="12.75" x14ac:dyDescent="0.2"/>
  <sheetData>
    <row r="1" spans="1:1" s="81" customFormat="1" ht="20.25" thickBot="1" x14ac:dyDescent="0.25">
      <c r="A1" s="80" t="s">
        <v>189</v>
      </c>
    </row>
    <row r="2" spans="1:1" s="82" customFormat="1" ht="15.75" thickTop="1" x14ac:dyDescent="0.2">
      <c r="A2" s="82" t="s">
        <v>191</v>
      </c>
    </row>
    <row r="3" spans="1:1" s="82" customFormat="1" ht="15" x14ac:dyDescent="0.2">
      <c r="A3" s="83" t="s">
        <v>192</v>
      </c>
    </row>
    <row r="4" spans="1:1" s="82" customFormat="1" ht="15" x14ac:dyDescent="0.2">
      <c r="A4" s="12" t="s">
        <v>190</v>
      </c>
    </row>
  </sheetData>
  <hyperlinks>
    <hyperlink ref="A3" r:id="rId1" xr:uid="{349B00E3-7C54-457E-86BB-DB17C693BA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42"/>
  <sheetViews>
    <sheetView topLeftCell="B1" zoomScaleNormal="100" workbookViewId="0">
      <selection activeCell="B2" sqref="B2"/>
    </sheetView>
  </sheetViews>
  <sheetFormatPr defaultRowHeight="12.75" x14ac:dyDescent="0.2"/>
  <cols>
    <col min="1" max="1" width="0" hidden="1" customWidth="1"/>
    <col min="2" max="2" width="16.7109375" customWidth="1"/>
    <col min="3" max="3" width="16.85546875" customWidth="1"/>
    <col min="4" max="5" width="16.7109375" customWidth="1"/>
    <col min="6" max="6" width="11.85546875" customWidth="1"/>
    <col min="7" max="7" width="9.7109375" customWidth="1"/>
    <col min="8" max="8" width="11.28515625" customWidth="1"/>
    <col min="9" max="9" width="33" customWidth="1"/>
    <col min="10" max="10" width="32.7109375" customWidth="1"/>
    <col min="11" max="11" width="16.7109375" customWidth="1"/>
  </cols>
  <sheetData>
    <row r="2" spans="2:11" ht="18" x14ac:dyDescent="0.25">
      <c r="B2" s="65" t="s">
        <v>0</v>
      </c>
      <c r="C2" s="65"/>
      <c r="D2" s="65"/>
      <c r="E2" s="12"/>
    </row>
    <row r="3" spans="2:11" ht="12.75" customHeight="1" x14ac:dyDescent="0.25">
      <c r="B3" s="29"/>
      <c r="C3" s="29"/>
      <c r="D3" s="29"/>
      <c r="E3" s="30"/>
      <c r="F3" s="26"/>
      <c r="G3" s="26"/>
      <c r="H3" s="26"/>
      <c r="I3" s="26"/>
      <c r="J3" s="26"/>
      <c r="K3" s="26"/>
    </row>
    <row r="4" spans="2:11" ht="15.75" x14ac:dyDescent="0.25">
      <c r="B4" s="29" t="s">
        <v>1</v>
      </c>
      <c r="C4" s="29"/>
      <c r="D4" s="29"/>
      <c r="E4" s="30"/>
      <c r="F4" s="76" t="s">
        <v>2</v>
      </c>
      <c r="G4" s="76"/>
      <c r="H4" s="76"/>
      <c r="I4" s="76"/>
      <c r="J4" s="76"/>
      <c r="K4" s="27"/>
    </row>
    <row r="5" spans="2:11" ht="9.75" customHeight="1" x14ac:dyDescent="0.25">
      <c r="B5" s="29"/>
      <c r="C5" s="29"/>
      <c r="D5" s="29"/>
      <c r="E5" s="30"/>
      <c r="F5" s="26"/>
      <c r="G5" s="26"/>
      <c r="H5" s="26"/>
      <c r="I5" s="26"/>
      <c r="J5" s="26"/>
      <c r="K5" s="26"/>
    </row>
    <row r="6" spans="2:11" ht="15.75" x14ac:dyDescent="0.25">
      <c r="B6" s="29" t="s">
        <v>3</v>
      </c>
      <c r="C6" s="30"/>
      <c r="D6" s="30"/>
      <c r="E6" s="30"/>
      <c r="F6" s="76" t="s">
        <v>4</v>
      </c>
      <c r="G6" s="76"/>
      <c r="H6" s="76"/>
      <c r="I6" s="76"/>
      <c r="J6" s="76"/>
      <c r="K6" s="27"/>
    </row>
    <row r="7" spans="2:11" ht="9.75" customHeight="1" x14ac:dyDescent="0.25">
      <c r="B7" s="31"/>
      <c r="C7" s="26"/>
      <c r="D7" s="26"/>
      <c r="E7" s="26"/>
      <c r="F7" s="26"/>
      <c r="G7" s="26"/>
      <c r="H7" s="26"/>
      <c r="I7" s="26"/>
      <c r="J7" s="26"/>
      <c r="K7" s="26"/>
    </row>
    <row r="8" spans="2:11" ht="15.75" customHeight="1" x14ac:dyDescent="0.25">
      <c r="B8" s="29" t="s">
        <v>5</v>
      </c>
      <c r="C8" s="30"/>
      <c r="D8" s="30"/>
      <c r="E8" s="30"/>
      <c r="F8" s="77" t="s">
        <v>6</v>
      </c>
      <c r="G8" s="78"/>
      <c r="H8" s="78"/>
      <c r="I8" s="78"/>
      <c r="J8" s="78"/>
      <c r="K8" s="27"/>
    </row>
    <row r="9" spans="2:11" ht="10.5" customHeight="1" x14ac:dyDescent="0.2"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2:11" ht="15.75" x14ac:dyDescent="0.25">
      <c r="B10" s="29" t="s">
        <v>7</v>
      </c>
      <c r="C10" s="26"/>
      <c r="D10" s="26"/>
      <c r="E10" s="26"/>
      <c r="F10" s="79" t="s">
        <v>8</v>
      </c>
      <c r="G10" s="79"/>
      <c r="H10" s="79"/>
      <c r="I10" s="79"/>
      <c r="J10" s="79"/>
      <c r="K10" s="28"/>
    </row>
    <row r="11" spans="2:11" ht="11.25" customHeight="1" x14ac:dyDescent="0.25">
      <c r="B11" s="29"/>
      <c r="C11" s="26"/>
      <c r="D11" s="26"/>
      <c r="E11" s="26"/>
      <c r="F11" s="26"/>
      <c r="G11" s="26"/>
      <c r="H11" s="29"/>
      <c r="I11" s="26"/>
      <c r="J11" s="26"/>
      <c r="K11" s="26"/>
    </row>
    <row r="12" spans="2:11" ht="15.75" x14ac:dyDescent="0.25">
      <c r="B12" s="29" t="s">
        <v>9</v>
      </c>
      <c r="C12" s="26"/>
      <c r="D12" s="26"/>
      <c r="E12" s="26"/>
      <c r="F12" s="74">
        <v>42216</v>
      </c>
      <c r="G12" s="75"/>
      <c r="H12" s="75"/>
      <c r="I12" s="75"/>
      <c r="J12" s="75"/>
      <c r="K12" s="27"/>
    </row>
    <row r="13" spans="2:11" ht="15.75" x14ac:dyDescent="0.25">
      <c r="B13" s="29"/>
      <c r="C13" s="26"/>
      <c r="D13" s="26"/>
      <c r="E13" s="26"/>
      <c r="F13" s="26"/>
      <c r="G13" s="26"/>
      <c r="H13" s="29"/>
      <c r="I13" s="26"/>
      <c r="J13" s="26"/>
      <c r="K13" s="26"/>
    </row>
    <row r="14" spans="2:11" ht="15.75" x14ac:dyDescent="0.25">
      <c r="B14" s="32"/>
      <c r="C14" t="s">
        <v>10</v>
      </c>
      <c r="H14" s="32"/>
    </row>
    <row r="15" spans="2:11" ht="15.75" x14ac:dyDescent="0.25">
      <c r="B15" s="32"/>
      <c r="C15" t="s">
        <v>11</v>
      </c>
      <c r="D15" t="s">
        <v>12</v>
      </c>
      <c r="H15" s="32"/>
    </row>
    <row r="16" spans="2:11" x14ac:dyDescent="0.2">
      <c r="D16" t="s">
        <v>13</v>
      </c>
    </row>
    <row r="17" spans="3:4" x14ac:dyDescent="0.2">
      <c r="C17" t="s">
        <v>14</v>
      </c>
      <c r="D17" t="s">
        <v>15</v>
      </c>
    </row>
    <row r="18" spans="3:4" x14ac:dyDescent="0.2">
      <c r="C18" t="s">
        <v>16</v>
      </c>
      <c r="D18" t="s">
        <v>17</v>
      </c>
    </row>
    <row r="19" spans="3:4" x14ac:dyDescent="0.2">
      <c r="D19" t="s">
        <v>18</v>
      </c>
    </row>
    <row r="20" spans="3:4" x14ac:dyDescent="0.2">
      <c r="C20" t="s">
        <v>19</v>
      </c>
      <c r="D20" t="s">
        <v>20</v>
      </c>
    </row>
    <row r="21" spans="3:4" x14ac:dyDescent="0.2">
      <c r="C21" t="s">
        <v>21</v>
      </c>
      <c r="D21" t="s">
        <v>22</v>
      </c>
    </row>
    <row r="22" spans="3:4" x14ac:dyDescent="0.2">
      <c r="C22" t="s">
        <v>23</v>
      </c>
      <c r="D22" t="s">
        <v>24</v>
      </c>
    </row>
    <row r="23" spans="3:4" x14ac:dyDescent="0.2">
      <c r="D23" t="s">
        <v>25</v>
      </c>
    </row>
    <row r="24" spans="3:4" x14ac:dyDescent="0.2">
      <c r="C24" t="s">
        <v>26</v>
      </c>
      <c r="D24" t="s">
        <v>27</v>
      </c>
    </row>
    <row r="25" spans="3:4" x14ac:dyDescent="0.2">
      <c r="D25" t="s">
        <v>28</v>
      </c>
    </row>
    <row r="26" spans="3:4" x14ac:dyDescent="0.2">
      <c r="C26" t="s">
        <v>29</v>
      </c>
      <c r="D26" t="s">
        <v>30</v>
      </c>
    </row>
    <row r="27" spans="3:4" x14ac:dyDescent="0.2">
      <c r="C27" t="s">
        <v>31</v>
      </c>
      <c r="D27" t="s">
        <v>32</v>
      </c>
    </row>
    <row r="28" spans="3:4" x14ac:dyDescent="0.2">
      <c r="D28" t="s">
        <v>33</v>
      </c>
    </row>
    <row r="29" spans="3:4" x14ac:dyDescent="0.2">
      <c r="C29" t="s">
        <v>34</v>
      </c>
      <c r="D29" t="s">
        <v>35</v>
      </c>
    </row>
    <row r="30" spans="3:4" x14ac:dyDescent="0.2">
      <c r="D30" t="s">
        <v>36</v>
      </c>
    </row>
    <row r="31" spans="3:4" x14ac:dyDescent="0.2">
      <c r="C31" t="s">
        <v>37</v>
      </c>
      <c r="D31" t="s">
        <v>38</v>
      </c>
    </row>
    <row r="32" spans="3:4" x14ac:dyDescent="0.2">
      <c r="D32" t="s">
        <v>39</v>
      </c>
    </row>
    <row r="33" spans="1:11" x14ac:dyDescent="0.2">
      <c r="C33" t="s">
        <v>40</v>
      </c>
      <c r="D33" t="s">
        <v>41</v>
      </c>
    </row>
    <row r="34" spans="1:11" x14ac:dyDescent="0.2">
      <c r="D34" t="s">
        <v>42</v>
      </c>
    </row>
    <row r="35" spans="1:11" x14ac:dyDescent="0.2">
      <c r="D35" t="s">
        <v>43</v>
      </c>
    </row>
    <row r="36" spans="1:11" ht="27" customHeight="1" x14ac:dyDescent="0.2">
      <c r="C36" s="42" t="s">
        <v>44</v>
      </c>
      <c r="D36" s="73" t="s">
        <v>45</v>
      </c>
      <c r="E36" s="73"/>
      <c r="F36" s="73"/>
      <c r="G36" s="73"/>
      <c r="H36" s="73"/>
      <c r="I36" s="73"/>
      <c r="J36" s="73"/>
      <c r="K36" s="73"/>
    </row>
    <row r="37" spans="1:11" ht="27" customHeight="1" x14ac:dyDescent="0.2">
      <c r="C37" s="42"/>
      <c r="D37" s="45"/>
      <c r="E37" s="44"/>
      <c r="F37" s="44"/>
      <c r="G37" s="44"/>
      <c r="H37" s="44"/>
      <c r="I37" s="44"/>
      <c r="J37" s="44"/>
      <c r="K37" s="44"/>
    </row>
    <row r="38" spans="1:11" ht="24" customHeight="1" x14ac:dyDescent="0.2">
      <c r="C38" t="s">
        <v>46</v>
      </c>
      <c r="D38" t="s">
        <v>47</v>
      </c>
    </row>
    <row r="39" spans="1:11" x14ac:dyDescent="0.2">
      <c r="D39" s="46" t="s">
        <v>48</v>
      </c>
    </row>
    <row r="40" spans="1:11" x14ac:dyDescent="0.2">
      <c r="D40" s="46" t="s">
        <v>49</v>
      </c>
    </row>
    <row r="41" spans="1:11" x14ac:dyDescent="0.2">
      <c r="D41" s="46" t="s">
        <v>50</v>
      </c>
    </row>
    <row r="42" spans="1:11" x14ac:dyDescent="0.2">
      <c r="D42" s="46" t="s">
        <v>51</v>
      </c>
    </row>
    <row r="43" spans="1:11" x14ac:dyDescent="0.2">
      <c r="D43" t="s">
        <v>52</v>
      </c>
    </row>
    <row r="44" spans="1:11" x14ac:dyDescent="0.2">
      <c r="D44" t="s">
        <v>53</v>
      </c>
    </row>
    <row r="45" spans="1:11" x14ac:dyDescent="0.2">
      <c r="D45" s="46" t="s">
        <v>54</v>
      </c>
    </row>
    <row r="46" spans="1:11" x14ac:dyDescent="0.2">
      <c r="D46" t="s">
        <v>55</v>
      </c>
    </row>
    <row r="47" spans="1:11" ht="12.75" customHeight="1" thickBot="1" x14ac:dyDescent="0.25"/>
    <row r="48" spans="1:11" ht="28.5" customHeight="1" thickTop="1" x14ac:dyDescent="0.2">
      <c r="A48" s="1"/>
      <c r="B48" s="10" t="s">
        <v>56</v>
      </c>
      <c r="C48" s="9"/>
      <c r="D48" s="9"/>
      <c r="E48" s="9"/>
      <c r="F48" s="66"/>
      <c r="G48" s="67" t="s">
        <v>57</v>
      </c>
      <c r="H48" s="67"/>
      <c r="I48" s="68"/>
      <c r="J48" s="10" t="s">
        <v>58</v>
      </c>
      <c r="K48" s="11"/>
    </row>
    <row r="49" spans="1:11" ht="25.5" x14ac:dyDescent="0.2">
      <c r="B49" s="2" t="s">
        <v>59</v>
      </c>
      <c r="C49" s="3" t="s">
        <v>60</v>
      </c>
      <c r="D49" s="3" t="s">
        <v>61</v>
      </c>
      <c r="E49" s="4" t="s">
        <v>62</v>
      </c>
      <c r="F49" s="2" t="s">
        <v>63</v>
      </c>
      <c r="G49" s="3" t="s">
        <v>64</v>
      </c>
      <c r="H49" s="3" t="s">
        <v>65</v>
      </c>
      <c r="I49" s="4" t="s">
        <v>66</v>
      </c>
      <c r="J49" s="2" t="s">
        <v>67</v>
      </c>
      <c r="K49" s="35" t="s">
        <v>68</v>
      </c>
    </row>
    <row r="50" spans="1:11" ht="121.5" customHeight="1" x14ac:dyDescent="0.2">
      <c r="B50" s="5" t="s">
        <v>69</v>
      </c>
      <c r="C50" s="6" t="s">
        <v>70</v>
      </c>
      <c r="D50" s="6" t="s">
        <v>71</v>
      </c>
      <c r="E50" s="7" t="s">
        <v>72</v>
      </c>
      <c r="F50" s="5" t="s">
        <v>73</v>
      </c>
      <c r="G50" s="6" t="s">
        <v>74</v>
      </c>
      <c r="H50" s="6" t="s">
        <v>75</v>
      </c>
      <c r="I50" s="7" t="s">
        <v>76</v>
      </c>
      <c r="J50" s="5" t="s">
        <v>77</v>
      </c>
      <c r="K50" s="36" t="s">
        <v>78</v>
      </c>
    </row>
    <row r="51" spans="1:11" ht="84" customHeight="1" x14ac:dyDescent="0.2">
      <c r="A51" s="23"/>
      <c r="B51" s="18" t="s">
        <v>79</v>
      </c>
      <c r="C51" s="19" t="s">
        <v>80</v>
      </c>
      <c r="D51" s="19" t="s">
        <v>81</v>
      </c>
      <c r="E51" s="20" t="s">
        <v>82</v>
      </c>
      <c r="F51" s="33" t="s">
        <v>83</v>
      </c>
      <c r="G51" s="34" t="s">
        <v>84</v>
      </c>
      <c r="H51" s="39" t="s">
        <v>85</v>
      </c>
      <c r="I51" s="20" t="s">
        <v>86</v>
      </c>
      <c r="J51" s="18" t="s">
        <v>87</v>
      </c>
      <c r="K51" s="24" t="s">
        <v>83</v>
      </c>
    </row>
    <row r="52" spans="1:11" ht="198.75" customHeight="1" x14ac:dyDescent="0.2">
      <c r="A52" s="23"/>
      <c r="B52" s="18" t="s">
        <v>79</v>
      </c>
      <c r="C52" s="19" t="s">
        <v>88</v>
      </c>
      <c r="D52" s="19" t="s">
        <v>89</v>
      </c>
      <c r="E52" s="20" t="s">
        <v>82</v>
      </c>
      <c r="F52" s="33" t="s">
        <v>85</v>
      </c>
      <c r="G52" s="34" t="s">
        <v>85</v>
      </c>
      <c r="H52" s="39" t="s">
        <v>85</v>
      </c>
      <c r="I52" s="20" t="s">
        <v>90</v>
      </c>
      <c r="J52" s="18" t="s">
        <v>91</v>
      </c>
      <c r="K52" s="24" t="s">
        <v>83</v>
      </c>
    </row>
    <row r="53" spans="1:11" ht="95.25" customHeight="1" x14ac:dyDescent="0.2">
      <c r="A53" s="23"/>
      <c r="B53" s="18" t="s">
        <v>79</v>
      </c>
      <c r="C53" s="19" t="s">
        <v>92</v>
      </c>
      <c r="D53" s="19" t="s">
        <v>93</v>
      </c>
      <c r="E53" s="20" t="s">
        <v>94</v>
      </c>
      <c r="F53" s="33" t="s">
        <v>85</v>
      </c>
      <c r="G53" s="34" t="s">
        <v>83</v>
      </c>
      <c r="H53" s="39" t="s">
        <v>83</v>
      </c>
      <c r="I53" s="20" t="s">
        <v>95</v>
      </c>
      <c r="J53" s="47" t="s">
        <v>91</v>
      </c>
      <c r="K53" s="24" t="s">
        <v>96</v>
      </c>
    </row>
    <row r="54" spans="1:11" ht="176.25" customHeight="1" x14ac:dyDescent="0.2">
      <c r="A54" s="23"/>
      <c r="B54" s="18" t="s">
        <v>97</v>
      </c>
      <c r="C54" s="19" t="s">
        <v>98</v>
      </c>
      <c r="D54" s="19" t="s">
        <v>99</v>
      </c>
      <c r="E54" s="20" t="s">
        <v>94</v>
      </c>
      <c r="F54" s="33" t="s">
        <v>85</v>
      </c>
      <c r="G54" s="34" t="s">
        <v>85</v>
      </c>
      <c r="H54" s="39" t="s">
        <v>85</v>
      </c>
      <c r="I54" s="20" t="s">
        <v>100</v>
      </c>
      <c r="J54" s="47" t="s">
        <v>101</v>
      </c>
      <c r="K54" s="24" t="s">
        <v>96</v>
      </c>
    </row>
    <row r="55" spans="1:11" ht="82.5" customHeight="1" x14ac:dyDescent="0.2">
      <c r="A55" s="23"/>
      <c r="B55" s="18" t="s">
        <v>79</v>
      </c>
      <c r="C55" s="19" t="s">
        <v>102</v>
      </c>
      <c r="D55" s="19" t="s">
        <v>103</v>
      </c>
      <c r="E55" s="20" t="s">
        <v>104</v>
      </c>
      <c r="F55" s="33" t="s">
        <v>85</v>
      </c>
      <c r="G55" s="34" t="s">
        <v>85</v>
      </c>
      <c r="H55" s="39" t="s">
        <v>85</v>
      </c>
      <c r="I55" s="20" t="s">
        <v>105</v>
      </c>
      <c r="J55" s="18" t="s">
        <v>106</v>
      </c>
      <c r="K55" s="24" t="s">
        <v>83</v>
      </c>
    </row>
    <row r="56" spans="1:11" ht="138.75" customHeight="1" x14ac:dyDescent="0.2">
      <c r="A56" s="23"/>
      <c r="B56" s="18" t="s">
        <v>79</v>
      </c>
      <c r="C56" s="19" t="s">
        <v>107</v>
      </c>
      <c r="D56" s="19" t="s">
        <v>108</v>
      </c>
      <c r="E56" s="20" t="s">
        <v>82</v>
      </c>
      <c r="F56" s="33" t="s">
        <v>85</v>
      </c>
      <c r="G56" s="34" t="s">
        <v>85</v>
      </c>
      <c r="H56" s="39" t="s">
        <v>85</v>
      </c>
      <c r="I56" s="20" t="s">
        <v>109</v>
      </c>
      <c r="J56" s="47" t="s">
        <v>110</v>
      </c>
      <c r="K56" s="24" t="s">
        <v>83</v>
      </c>
    </row>
    <row r="57" spans="1:11" ht="151.5" customHeight="1" x14ac:dyDescent="0.2">
      <c r="A57" s="23"/>
      <c r="B57" s="18" t="s">
        <v>79</v>
      </c>
      <c r="C57" s="19" t="s">
        <v>111</v>
      </c>
      <c r="D57" s="19" t="s">
        <v>112</v>
      </c>
      <c r="E57" s="20" t="s">
        <v>113</v>
      </c>
      <c r="F57" s="33" t="s">
        <v>85</v>
      </c>
      <c r="G57" s="34" t="s">
        <v>85</v>
      </c>
      <c r="H57" s="39" t="s">
        <v>85</v>
      </c>
      <c r="I57" s="20" t="s">
        <v>114</v>
      </c>
      <c r="J57" s="47" t="s">
        <v>115</v>
      </c>
      <c r="K57" s="24" t="s">
        <v>83</v>
      </c>
    </row>
    <row r="58" spans="1:11" ht="231" customHeight="1" x14ac:dyDescent="0.2">
      <c r="A58" s="23"/>
      <c r="B58" s="18" t="s">
        <v>79</v>
      </c>
      <c r="C58" s="19" t="s">
        <v>116</v>
      </c>
      <c r="D58" s="19" t="s">
        <v>117</v>
      </c>
      <c r="E58" s="20" t="s">
        <v>118</v>
      </c>
      <c r="F58" s="33" t="s">
        <v>85</v>
      </c>
      <c r="G58" s="34" t="s">
        <v>85</v>
      </c>
      <c r="H58" s="39" t="s">
        <v>85</v>
      </c>
      <c r="I58" s="20" t="s">
        <v>119</v>
      </c>
      <c r="J58" s="47" t="s">
        <v>120</v>
      </c>
      <c r="K58" s="24" t="s">
        <v>96</v>
      </c>
    </row>
    <row r="59" spans="1:11" ht="231" customHeight="1" x14ac:dyDescent="0.2">
      <c r="A59" s="23"/>
      <c r="B59" s="18" t="s">
        <v>79</v>
      </c>
      <c r="C59" s="19" t="s">
        <v>121</v>
      </c>
      <c r="D59" s="19" t="s">
        <v>122</v>
      </c>
      <c r="E59" s="20" t="s">
        <v>118</v>
      </c>
      <c r="F59" s="33" t="s">
        <v>85</v>
      </c>
      <c r="G59" s="34" t="s">
        <v>85</v>
      </c>
      <c r="H59" s="39" t="s">
        <v>85</v>
      </c>
      <c r="I59" s="20" t="s">
        <v>123</v>
      </c>
      <c r="J59" s="47" t="s">
        <v>120</v>
      </c>
      <c r="K59" s="24" t="s">
        <v>83</v>
      </c>
    </row>
    <row r="60" spans="1:11" ht="187.5" customHeight="1" x14ac:dyDescent="0.2">
      <c r="A60" s="23"/>
      <c r="B60" s="18" t="s">
        <v>124</v>
      </c>
      <c r="C60" s="19" t="s">
        <v>125</v>
      </c>
      <c r="D60" s="19" t="s">
        <v>126</v>
      </c>
      <c r="E60" s="20" t="s">
        <v>127</v>
      </c>
      <c r="F60" s="33" t="s">
        <v>83</v>
      </c>
      <c r="G60" s="34" t="s">
        <v>85</v>
      </c>
      <c r="H60" s="39" t="s">
        <v>83</v>
      </c>
      <c r="I60" s="20" t="s">
        <v>128</v>
      </c>
      <c r="J60" s="18" t="s">
        <v>129</v>
      </c>
      <c r="K60" s="24" t="s">
        <v>96</v>
      </c>
    </row>
    <row r="61" spans="1:11" ht="227.25" customHeight="1" x14ac:dyDescent="0.2">
      <c r="A61" s="23"/>
      <c r="B61" s="18" t="s">
        <v>130</v>
      </c>
      <c r="C61" s="19" t="s">
        <v>131</v>
      </c>
      <c r="D61" s="19" t="s">
        <v>132</v>
      </c>
      <c r="E61" s="20" t="s">
        <v>133</v>
      </c>
      <c r="F61" s="33" t="s">
        <v>85</v>
      </c>
      <c r="G61" s="34" t="s">
        <v>85</v>
      </c>
      <c r="H61" s="39" t="s">
        <v>85</v>
      </c>
      <c r="I61" s="20" t="s">
        <v>134</v>
      </c>
      <c r="J61" s="47" t="s">
        <v>135</v>
      </c>
      <c r="K61" s="24" t="s">
        <v>83</v>
      </c>
    </row>
    <row r="62" spans="1:11" ht="409.6" customHeight="1" x14ac:dyDescent="0.2">
      <c r="A62" s="23"/>
      <c r="B62" s="18" t="s">
        <v>136</v>
      </c>
      <c r="C62" s="19" t="s">
        <v>137</v>
      </c>
      <c r="D62" s="19" t="s">
        <v>138</v>
      </c>
      <c r="E62" s="20" t="s">
        <v>139</v>
      </c>
      <c r="F62" s="33" t="s">
        <v>85</v>
      </c>
      <c r="G62" s="34" t="s">
        <v>85</v>
      </c>
      <c r="H62" s="39" t="s">
        <v>85</v>
      </c>
      <c r="I62" s="20" t="s">
        <v>140</v>
      </c>
      <c r="J62" s="47" t="s">
        <v>141</v>
      </c>
      <c r="K62" s="24" t="s">
        <v>83</v>
      </c>
    </row>
    <row r="63" spans="1:11" ht="409.6" customHeight="1" x14ac:dyDescent="0.2">
      <c r="A63" s="23"/>
      <c r="B63" s="18" t="s">
        <v>124</v>
      </c>
      <c r="C63" s="19" t="s">
        <v>142</v>
      </c>
      <c r="D63" s="19" t="s">
        <v>143</v>
      </c>
      <c r="E63" s="20" t="s">
        <v>144</v>
      </c>
      <c r="F63" s="33" t="s">
        <v>85</v>
      </c>
      <c r="G63" s="34" t="s">
        <v>85</v>
      </c>
      <c r="H63" s="39" t="s">
        <v>85</v>
      </c>
      <c r="I63" s="20" t="s">
        <v>145</v>
      </c>
      <c r="J63" s="47" t="s">
        <v>146</v>
      </c>
      <c r="K63" s="24" t="s">
        <v>83</v>
      </c>
    </row>
    <row r="64" spans="1:11" ht="145.5" customHeight="1" x14ac:dyDescent="0.2">
      <c r="A64" s="23"/>
      <c r="B64" s="18" t="s">
        <v>147</v>
      </c>
      <c r="C64" s="19" t="s">
        <v>148</v>
      </c>
      <c r="D64" s="19" t="s">
        <v>149</v>
      </c>
      <c r="E64" s="20" t="s">
        <v>150</v>
      </c>
      <c r="F64" s="33" t="s">
        <v>85</v>
      </c>
      <c r="G64" s="34" t="s">
        <v>85</v>
      </c>
      <c r="H64" s="39" t="s">
        <v>85</v>
      </c>
      <c r="I64" s="20" t="s">
        <v>151</v>
      </c>
      <c r="J64" s="18" t="s">
        <v>152</v>
      </c>
      <c r="K64" s="24" t="s">
        <v>96</v>
      </c>
    </row>
    <row r="65" spans="1:11" ht="75.75" customHeight="1" x14ac:dyDescent="0.2">
      <c r="A65" s="23"/>
      <c r="B65" s="18" t="s">
        <v>147</v>
      </c>
      <c r="C65" s="19" t="s">
        <v>153</v>
      </c>
      <c r="D65" s="19" t="s">
        <v>154</v>
      </c>
      <c r="E65" s="20" t="s">
        <v>155</v>
      </c>
      <c r="F65" s="33" t="s">
        <v>85</v>
      </c>
      <c r="G65" s="34" t="s">
        <v>83</v>
      </c>
      <c r="H65" s="39" t="s">
        <v>83</v>
      </c>
      <c r="I65" s="20" t="s">
        <v>156</v>
      </c>
      <c r="J65" s="18" t="s">
        <v>92</v>
      </c>
      <c r="K65" s="24" t="s">
        <v>83</v>
      </c>
    </row>
    <row r="66" spans="1:11" ht="84.75" customHeight="1" x14ac:dyDescent="0.2">
      <c r="A66" s="23"/>
      <c r="B66" s="18" t="s">
        <v>157</v>
      </c>
      <c r="C66" s="19" t="s">
        <v>92</v>
      </c>
      <c r="D66" s="19" t="s">
        <v>158</v>
      </c>
      <c r="E66" s="20" t="s">
        <v>159</v>
      </c>
      <c r="F66" s="33" t="s">
        <v>85</v>
      </c>
      <c r="G66" s="34" t="s">
        <v>85</v>
      </c>
      <c r="H66" s="39" t="s">
        <v>85</v>
      </c>
      <c r="I66" s="20" t="s">
        <v>160</v>
      </c>
      <c r="J66" s="18" t="s">
        <v>92</v>
      </c>
      <c r="K66" s="24" t="s">
        <v>83</v>
      </c>
    </row>
    <row r="67" spans="1:11" ht="123" customHeight="1" thickBot="1" x14ac:dyDescent="0.25">
      <c r="A67" s="23"/>
      <c r="B67" s="21" t="s">
        <v>161</v>
      </c>
      <c r="C67" s="22" t="s">
        <v>92</v>
      </c>
      <c r="D67" s="22" t="s">
        <v>162</v>
      </c>
      <c r="E67" s="37" t="s">
        <v>163</v>
      </c>
      <c r="F67" s="40" t="s">
        <v>85</v>
      </c>
      <c r="G67" s="38" t="s">
        <v>85</v>
      </c>
      <c r="H67" s="41" t="s">
        <v>85</v>
      </c>
      <c r="I67" s="37" t="s">
        <v>164</v>
      </c>
      <c r="J67" s="43" t="s">
        <v>165</v>
      </c>
      <c r="K67" s="25" t="s">
        <v>83</v>
      </c>
    </row>
    <row r="68" spans="1:11" ht="99.75" customHeight="1" thickTop="1" x14ac:dyDescent="0.2">
      <c r="A68" s="23"/>
      <c r="B68" s="54" t="s">
        <v>79</v>
      </c>
      <c r="C68" s="55" t="s">
        <v>166</v>
      </c>
      <c r="D68" s="55" t="s">
        <v>167</v>
      </c>
      <c r="E68" s="56" t="s">
        <v>168</v>
      </c>
      <c r="F68" s="57" t="s">
        <v>83</v>
      </c>
      <c r="G68" s="58" t="s">
        <v>85</v>
      </c>
      <c r="H68" s="59" t="s">
        <v>83</v>
      </c>
      <c r="I68" s="56" t="s">
        <v>169</v>
      </c>
      <c r="J68" s="60" t="s">
        <v>170</v>
      </c>
      <c r="K68" s="61" t="s">
        <v>96</v>
      </c>
    </row>
    <row r="69" spans="1:11" ht="183.75" customHeight="1" x14ac:dyDescent="0.2">
      <c r="A69" s="23"/>
      <c r="B69" s="62" t="s">
        <v>171</v>
      </c>
      <c r="C69" s="62" t="s">
        <v>172</v>
      </c>
      <c r="D69" s="62" t="s">
        <v>173</v>
      </c>
      <c r="E69" s="62" t="s">
        <v>172</v>
      </c>
      <c r="F69" s="63" t="s">
        <v>83</v>
      </c>
      <c r="G69" s="63" t="s">
        <v>85</v>
      </c>
      <c r="H69" s="64" t="s">
        <v>83</v>
      </c>
      <c r="I69" s="62" t="s">
        <v>174</v>
      </c>
      <c r="J69" s="62" t="s">
        <v>175</v>
      </c>
      <c r="K69" s="62" t="s">
        <v>83</v>
      </c>
    </row>
    <row r="70" spans="1:11" ht="77.25" thickBot="1" x14ac:dyDescent="0.25">
      <c r="A70" s="8"/>
      <c r="B70" s="48" t="s">
        <v>176</v>
      </c>
      <c r="C70" s="49" t="s">
        <v>177</v>
      </c>
      <c r="D70" s="49" t="s">
        <v>178</v>
      </c>
      <c r="E70" s="50" t="s">
        <v>179</v>
      </c>
      <c r="F70" s="51" t="s">
        <v>83</v>
      </c>
      <c r="G70" s="52" t="s">
        <v>84</v>
      </c>
      <c r="H70" s="69" t="s">
        <v>85</v>
      </c>
      <c r="I70" s="50" t="s">
        <v>180</v>
      </c>
      <c r="J70" s="48" t="s">
        <v>181</v>
      </c>
      <c r="K70" s="53" t="s">
        <v>83</v>
      </c>
    </row>
    <row r="71" spans="1:11" ht="173.25" customHeight="1" thickBot="1" x14ac:dyDescent="0.25">
      <c r="A71" s="8"/>
      <c r="B71" s="48" t="s">
        <v>147</v>
      </c>
      <c r="C71" s="49" t="s">
        <v>177</v>
      </c>
      <c r="D71" s="49" t="s">
        <v>182</v>
      </c>
      <c r="E71" s="50" t="s">
        <v>183</v>
      </c>
      <c r="F71" s="51" t="s">
        <v>83</v>
      </c>
      <c r="G71" s="52" t="s">
        <v>84</v>
      </c>
      <c r="H71" s="69" t="s">
        <v>85</v>
      </c>
      <c r="I71" s="50" t="s">
        <v>184</v>
      </c>
      <c r="J71" s="48" t="s">
        <v>185</v>
      </c>
      <c r="K71" s="53" t="s">
        <v>83</v>
      </c>
    </row>
    <row r="72" spans="1:11" ht="15.75" x14ac:dyDescent="0.25">
      <c r="A72" s="8"/>
      <c r="B72" s="70" t="s">
        <v>186</v>
      </c>
      <c r="C72" t="s">
        <v>187</v>
      </c>
      <c r="H72" s="32"/>
    </row>
    <row r="73" spans="1:11" ht="15.75" x14ac:dyDescent="0.25">
      <c r="A73" s="8"/>
      <c r="B73" s="71"/>
      <c r="C73" t="s">
        <v>188</v>
      </c>
      <c r="H73" s="32"/>
    </row>
    <row r="74" spans="1:11" ht="15.75" x14ac:dyDescent="0.25">
      <c r="A74" s="8"/>
      <c r="B74" s="71"/>
      <c r="H74" s="32"/>
    </row>
    <row r="75" spans="1:11" ht="15.75" hidden="1" x14ac:dyDescent="0.25">
      <c r="A75" s="8"/>
      <c r="B75" s="71"/>
      <c r="H75" s="32"/>
    </row>
    <row r="76" spans="1:11" hidden="1" x14ac:dyDescent="0.2">
      <c r="A76" s="8"/>
    </row>
    <row r="77" spans="1:11" hidden="1" x14ac:dyDescent="0.2">
      <c r="A77" s="8"/>
      <c r="C77" s="72" t="s">
        <v>96</v>
      </c>
      <c r="D77" s="72" t="s">
        <v>83</v>
      </c>
      <c r="E77" s="72" t="s">
        <v>85</v>
      </c>
      <c r="F77" s="72" t="s">
        <v>84</v>
      </c>
    </row>
    <row r="78" spans="1:11" hidden="1" x14ac:dyDescent="0.2">
      <c r="A78" s="8"/>
      <c r="B78" s="71" t="s">
        <v>84</v>
      </c>
      <c r="C78" s="16">
        <v>4</v>
      </c>
      <c r="D78" s="15">
        <v>8</v>
      </c>
      <c r="E78" s="14">
        <v>12</v>
      </c>
      <c r="F78" s="14">
        <v>16</v>
      </c>
    </row>
    <row r="79" spans="1:11" hidden="1" x14ac:dyDescent="0.2">
      <c r="A79" s="8"/>
      <c r="B79" s="71" t="s">
        <v>85</v>
      </c>
      <c r="C79" s="16">
        <v>3</v>
      </c>
      <c r="D79" s="15">
        <v>6</v>
      </c>
      <c r="E79" s="15">
        <v>9</v>
      </c>
      <c r="F79" s="14">
        <v>12</v>
      </c>
    </row>
    <row r="80" spans="1:11" hidden="1" x14ac:dyDescent="0.2">
      <c r="A80" s="8"/>
      <c r="B80" s="71" t="s">
        <v>83</v>
      </c>
      <c r="C80" s="16">
        <v>2</v>
      </c>
      <c r="D80" s="16">
        <v>4</v>
      </c>
      <c r="E80" s="15">
        <v>6</v>
      </c>
      <c r="F80" s="15">
        <v>8</v>
      </c>
    </row>
    <row r="81" spans="1:11" hidden="1" x14ac:dyDescent="0.2">
      <c r="A81" s="8"/>
      <c r="B81" s="71" t="s">
        <v>96</v>
      </c>
      <c r="C81" s="16">
        <v>1</v>
      </c>
      <c r="D81" s="16">
        <v>2</v>
      </c>
      <c r="E81" s="16">
        <v>3</v>
      </c>
      <c r="F81" s="16">
        <v>4</v>
      </c>
    </row>
    <row r="82" spans="1:11" hidden="1" x14ac:dyDescent="0.2">
      <c r="A82" s="8"/>
    </row>
    <row r="83" spans="1:11" hidden="1" x14ac:dyDescent="0.2">
      <c r="A83" s="8"/>
    </row>
    <row r="84" spans="1:11" hidden="1" x14ac:dyDescent="0.2">
      <c r="A84" s="8"/>
    </row>
    <row r="85" spans="1:11" hidden="1" x14ac:dyDescent="0.2">
      <c r="A85" s="8"/>
      <c r="F85" t="s">
        <v>96</v>
      </c>
      <c r="H85" s="13" t="e">
        <f>IF(#REF!="",0,IF(#REF!="Very low",1,IF(#REF!="Low",2,IF(#REF!="Medium",3,IF(#REF!="High",4,F66)))))</f>
        <v>#REF!</v>
      </c>
      <c r="I85" s="13" t="e">
        <f>IF(#REF!="",0,IF(#REF!="Very low",1,IF(#REF!="Low",2,IF(#REF!="Medium",3,IF(#REF!="High",4,G66)))))</f>
        <v>#REF!</v>
      </c>
      <c r="J85" s="17" t="e">
        <f>IF(H85*I85=0,"",IF(H85*I85&gt;0.5,H85*I85))</f>
        <v>#REF!</v>
      </c>
      <c r="K85" t="e">
        <f>IF(J85="","",IF(J85&lt;5, "Low",IF(J85&lt;11,"Medium",IF(J85&gt;11,"High"))))</f>
        <v>#REF!</v>
      </c>
    </row>
    <row r="86" spans="1:11" hidden="1" x14ac:dyDescent="0.2">
      <c r="A86" s="8"/>
      <c r="F86" t="s">
        <v>83</v>
      </c>
      <c r="H86" s="13">
        <f>IF(F66="",0,IF(F66="Very low",1,IF(F66="Low",2,IF(F66="Medium",3,IF(F66="High",4,#REF!)))))</f>
        <v>3</v>
      </c>
      <c r="I86" s="13">
        <f>IF(G66="",0,IF(G66="Very low",1,IF(G66="Low",2,IF(G66="Medium",3,IF(G66="High",4,#REF!)))))</f>
        <v>3</v>
      </c>
      <c r="J86" s="17">
        <f t="shared" ref="J86:J104" si="0">IF(H86*I86=0,"",IF(H86*I86&gt;0.5,H86*I86))</f>
        <v>9</v>
      </c>
      <c r="K86" t="str">
        <f t="shared" ref="K86:K104" si="1">IF(J86="","",IF(J86&lt;5, "Low",IF(J86&lt;11,"Medium",IF(J86&gt;11,"High"))))</f>
        <v>Medium</v>
      </c>
    </row>
    <row r="87" spans="1:11" hidden="1" x14ac:dyDescent="0.2">
      <c r="A87" s="8"/>
      <c r="F87" t="s">
        <v>85</v>
      </c>
      <c r="H87" s="13" t="e">
        <f>IF(#REF!="",0,IF(#REF!="Very low",1,IF(#REF!="Low",2,IF(#REF!="Medium",3,IF(#REF!="High",4,F51)))))</f>
        <v>#REF!</v>
      </c>
      <c r="I87" s="13" t="e">
        <f>IF(#REF!="",0,IF(#REF!="Very low",1,IF(#REF!="Low",2,IF(#REF!="Medium",3,IF(#REF!="High",4,G51)))))</f>
        <v>#REF!</v>
      </c>
      <c r="J87" s="17" t="e">
        <f t="shared" si="0"/>
        <v>#REF!</v>
      </c>
      <c r="K87" t="e">
        <f t="shared" si="1"/>
        <v>#REF!</v>
      </c>
    </row>
    <row r="88" spans="1:11" hidden="1" x14ac:dyDescent="0.2">
      <c r="A88" s="8"/>
      <c r="F88" t="s">
        <v>84</v>
      </c>
      <c r="H88" s="13">
        <f>IF(F51="",0,IF(F51="Very low",1,IF(F51="Low",2,IF(F51="Medium",3,IF(F51="High",4,F53)))))</f>
        <v>2</v>
      </c>
      <c r="I88" s="13">
        <f>IF(G51="",0,IF(G51="Very low",1,IF(G51="Low",2,IF(G51="Medium",3,IF(G51="High",4,G53)))))</f>
        <v>4</v>
      </c>
      <c r="J88" s="17">
        <f t="shared" si="0"/>
        <v>8</v>
      </c>
      <c r="K88" t="str">
        <f t="shared" si="1"/>
        <v>Medium</v>
      </c>
    </row>
    <row r="89" spans="1:11" hidden="1" x14ac:dyDescent="0.2">
      <c r="A89" s="8"/>
      <c r="H89" s="13">
        <f>IF(F53="",0,IF(F53="Very low",1,IF(F53="Low",2,IF(F53="Medium",3,IF(F53="High",4,#REF!)))))</f>
        <v>3</v>
      </c>
      <c r="I89" s="13">
        <f>IF(G53="",0,IF(G53="Very low",1,IF(G53="Low",2,IF(G53="Medium",3,IF(G53="High",4,#REF!)))))</f>
        <v>2</v>
      </c>
      <c r="J89" s="17">
        <f t="shared" si="0"/>
        <v>6</v>
      </c>
      <c r="K89" t="str">
        <f t="shared" si="1"/>
        <v>Medium</v>
      </c>
    </row>
    <row r="90" spans="1:11" hidden="1" x14ac:dyDescent="0.2">
      <c r="A90" s="8"/>
      <c r="H90" s="13" t="e">
        <f>IF(#REF!="",0,IF(#REF!="Very low",1,IF(#REF!="Low",2,IF(#REF!="Medium",3,IF(#REF!="High",4,F55)))))</f>
        <v>#REF!</v>
      </c>
      <c r="I90" s="13" t="e">
        <f>IF(#REF!="",0,IF(#REF!="Very low",1,IF(#REF!="Low",2,IF(#REF!="Medium",3,IF(#REF!="High",4,G55)))))</f>
        <v>#REF!</v>
      </c>
      <c r="J90" s="17" t="e">
        <f t="shared" si="0"/>
        <v>#REF!</v>
      </c>
      <c r="K90" t="e">
        <f t="shared" si="1"/>
        <v>#REF!</v>
      </c>
    </row>
    <row r="91" spans="1:11" hidden="1" x14ac:dyDescent="0.2">
      <c r="A91" s="8"/>
      <c r="H91" s="13">
        <f>IF(F55="",0,IF(F55="Very low",1,IF(F55="Low",2,IF(F55="Medium",3,IF(F55="High",4,F56)))))</f>
        <v>3</v>
      </c>
      <c r="I91" s="13">
        <f>IF(G55="",0,IF(G55="Very low",1,IF(G55="Low",2,IF(G55="Medium",3,IF(G55="High",4,G56)))))</f>
        <v>3</v>
      </c>
      <c r="J91" s="17">
        <f t="shared" si="0"/>
        <v>9</v>
      </c>
      <c r="K91" t="str">
        <f t="shared" si="1"/>
        <v>Medium</v>
      </c>
    </row>
    <row r="92" spans="1:11" hidden="1" x14ac:dyDescent="0.2">
      <c r="A92" s="8"/>
      <c r="H92" s="13">
        <f>IF(F56="",0,IF(F56="Very low",1,IF(F56="Low",2,IF(F56="Medium",3,IF(F56="High",4,#REF!)))))</f>
        <v>3</v>
      </c>
      <c r="I92" s="13">
        <f>IF(G56="",0,IF(G56="Very low",1,IF(G56="Low",2,IF(G56="Medium",3,IF(G56="High",4,#REF!)))))</f>
        <v>3</v>
      </c>
      <c r="J92" s="17">
        <f t="shared" si="0"/>
        <v>9</v>
      </c>
      <c r="K92" t="str">
        <f t="shared" si="1"/>
        <v>Medium</v>
      </c>
    </row>
    <row r="93" spans="1:11" hidden="1" x14ac:dyDescent="0.2">
      <c r="A93" s="8"/>
      <c r="C93" t="s">
        <v>96</v>
      </c>
      <c r="D93" t="s">
        <v>83</v>
      </c>
      <c r="E93" t="s">
        <v>85</v>
      </c>
      <c r="F93" t="s">
        <v>84</v>
      </c>
      <c r="H93" s="13" t="e">
        <f>IF(#REF!="",0,IF(#REF!="Very low",1,IF(#REF!="Low",2,IF(#REF!="Medium",3,IF(#REF!="High",4,#REF!)))))</f>
        <v>#REF!</v>
      </c>
      <c r="I93" s="13" t="e">
        <f>IF(#REF!="",0,IF(#REF!="Very low",1,IF(#REF!="Low",2,IF(#REF!="Medium",3,IF(#REF!="High",4,#REF!)))))</f>
        <v>#REF!</v>
      </c>
      <c r="J93" s="17" t="e">
        <f t="shared" si="0"/>
        <v>#REF!</v>
      </c>
      <c r="K93" t="e">
        <f t="shared" si="1"/>
        <v>#REF!</v>
      </c>
    </row>
    <row r="94" spans="1:11" hidden="1" x14ac:dyDescent="0.2">
      <c r="A94" s="8"/>
      <c r="B94" t="s">
        <v>96</v>
      </c>
      <c r="C94" s="16">
        <v>1</v>
      </c>
      <c r="D94" s="16">
        <v>2</v>
      </c>
      <c r="E94" s="16">
        <v>3</v>
      </c>
      <c r="F94" s="16">
        <v>4</v>
      </c>
      <c r="H94" s="13" t="e">
        <f>IF(#REF!="",0,IF(#REF!="Very low",1,IF(#REF!="Low",2,IF(#REF!="Medium",3,IF(#REF!="High",4,F58)))))</f>
        <v>#REF!</v>
      </c>
      <c r="I94" s="13" t="e">
        <f>IF(#REF!="",0,IF(#REF!="Very low",1,IF(#REF!="Low",2,IF(#REF!="Medium",3,IF(#REF!="High",4,G58)))))</f>
        <v>#REF!</v>
      </c>
      <c r="J94" s="17" t="e">
        <f t="shared" si="0"/>
        <v>#REF!</v>
      </c>
      <c r="K94" t="e">
        <f t="shared" si="1"/>
        <v>#REF!</v>
      </c>
    </row>
    <row r="95" spans="1:11" hidden="1" x14ac:dyDescent="0.2">
      <c r="A95" s="8"/>
      <c r="B95" t="s">
        <v>83</v>
      </c>
      <c r="C95" s="16">
        <v>2</v>
      </c>
      <c r="D95" s="16">
        <v>4</v>
      </c>
      <c r="E95" s="15">
        <v>6</v>
      </c>
      <c r="F95" s="15">
        <v>8</v>
      </c>
      <c r="H95" s="13">
        <f>IF(F58="",0,IF(F58="Very low",1,IF(F58="Low",2,IF(F58="Medium",3,IF(F58="High",4,#REF!)))))</f>
        <v>3</v>
      </c>
      <c r="I95" s="13">
        <f>IF(G58="",0,IF(G58="Very low",1,IF(G58="Low",2,IF(G58="Medium",3,IF(G58="High",4,#REF!)))))</f>
        <v>3</v>
      </c>
      <c r="J95" s="17">
        <f t="shared" si="0"/>
        <v>9</v>
      </c>
      <c r="K95" t="str">
        <f t="shared" si="1"/>
        <v>Medium</v>
      </c>
    </row>
    <row r="96" spans="1:11" hidden="1" x14ac:dyDescent="0.2">
      <c r="A96" s="8"/>
      <c r="B96" t="s">
        <v>85</v>
      </c>
      <c r="C96" s="16">
        <v>3</v>
      </c>
      <c r="D96" s="15">
        <v>6</v>
      </c>
      <c r="E96" s="15">
        <v>9</v>
      </c>
      <c r="F96" s="14">
        <v>12</v>
      </c>
      <c r="H96" s="13" t="e">
        <f>IF(#REF!="",0,IF(#REF!="Very low",1,IF(#REF!="Low",2,IF(#REF!="Medium",3,IF(#REF!="High",4,#REF!)))))</f>
        <v>#REF!</v>
      </c>
      <c r="I96" s="13" t="e">
        <f>IF(#REF!="",0,IF(#REF!="Very low",1,IF(#REF!="Low",2,IF(#REF!="Medium",3,IF(#REF!="High",4,#REF!)))))</f>
        <v>#REF!</v>
      </c>
      <c r="J96" s="17" t="e">
        <f t="shared" si="0"/>
        <v>#REF!</v>
      </c>
      <c r="K96" t="e">
        <f t="shared" si="1"/>
        <v>#REF!</v>
      </c>
    </row>
    <row r="97" spans="1:11" hidden="1" x14ac:dyDescent="0.2">
      <c r="A97" s="8"/>
      <c r="B97" t="s">
        <v>84</v>
      </c>
      <c r="C97" s="16">
        <v>4</v>
      </c>
      <c r="D97" s="15">
        <v>8</v>
      </c>
      <c r="E97" s="14">
        <v>12</v>
      </c>
      <c r="F97" s="14">
        <v>16</v>
      </c>
      <c r="H97" s="13" t="e">
        <f>IF(#REF!="",0,IF(#REF!="Very low",1,IF(#REF!="Low",2,IF(#REF!="Medium",3,IF(#REF!="High",4,#REF!)))))</f>
        <v>#REF!</v>
      </c>
      <c r="I97" s="13" t="e">
        <f>IF(#REF!="",0,IF(#REF!="Very low",1,IF(#REF!="Low",2,IF(#REF!="Medium",3,IF(#REF!="High",4,#REF!)))))</f>
        <v>#REF!</v>
      </c>
      <c r="J97" s="17" t="e">
        <f t="shared" si="0"/>
        <v>#REF!</v>
      </c>
      <c r="K97" t="e">
        <f t="shared" si="1"/>
        <v>#REF!</v>
      </c>
    </row>
    <row r="98" spans="1:11" hidden="1" x14ac:dyDescent="0.2">
      <c r="A98" s="8"/>
      <c r="H98" s="13" t="e">
        <f>IF(#REF!="",0,IF(#REF!="Very low",1,IF(#REF!="Low",2,IF(#REF!="Medium",3,IF(#REF!="High",4,#REF!)))))</f>
        <v>#REF!</v>
      </c>
      <c r="I98" s="13" t="e">
        <f>IF(#REF!="",0,IF(#REF!="Very low",1,IF(#REF!="Low",2,IF(#REF!="Medium",3,IF(#REF!="High",4,#REF!)))))</f>
        <v>#REF!</v>
      </c>
      <c r="J98" s="17" t="e">
        <f t="shared" si="0"/>
        <v>#REF!</v>
      </c>
      <c r="K98" t="e">
        <f t="shared" si="1"/>
        <v>#REF!</v>
      </c>
    </row>
    <row r="99" spans="1:11" hidden="1" x14ac:dyDescent="0.2">
      <c r="A99" s="8"/>
      <c r="H99" s="13" t="e">
        <f>IF(#REF!="",0,IF(#REF!="Very low",1,IF(#REF!="Low",2,IF(#REF!="Medium",3,IF(#REF!="High",4,#REF!)))))</f>
        <v>#REF!</v>
      </c>
      <c r="I99" s="13" t="e">
        <f>IF(#REF!="",0,IF(#REF!="Very low",1,IF(#REF!="Low",2,IF(#REF!="Medium",3,IF(#REF!="High",4,#REF!)))))</f>
        <v>#REF!</v>
      </c>
      <c r="J99" s="17" t="e">
        <f t="shared" si="0"/>
        <v>#REF!</v>
      </c>
      <c r="K99" t="e">
        <f t="shared" si="1"/>
        <v>#REF!</v>
      </c>
    </row>
    <row r="100" spans="1:11" hidden="1" x14ac:dyDescent="0.2">
      <c r="A100" s="8"/>
      <c r="H100" s="13" t="e">
        <f>IF(#REF!="",0,IF(#REF!="Very low",1,IF(#REF!="Low",2,IF(#REF!="Medium",3,IF(#REF!="High",4,#REF!)))))</f>
        <v>#REF!</v>
      </c>
      <c r="I100" s="13" t="e">
        <f>IF(#REF!="",0,IF(#REF!="Very low",1,IF(#REF!="Low",2,IF(#REF!="Medium",3,IF(#REF!="High",4,#REF!)))))</f>
        <v>#REF!</v>
      </c>
      <c r="J100" s="17" t="e">
        <f t="shared" si="0"/>
        <v>#REF!</v>
      </c>
      <c r="K100" t="e">
        <f t="shared" si="1"/>
        <v>#REF!</v>
      </c>
    </row>
    <row r="101" spans="1:11" hidden="1" x14ac:dyDescent="0.2">
      <c r="A101" s="8"/>
      <c r="H101" s="13" t="e">
        <f>IF(#REF!="",0,IF(#REF!="Very low",1,IF(#REF!="Low",2,IF(#REF!="Medium",3,IF(#REF!="High",4,#REF!)))))</f>
        <v>#REF!</v>
      </c>
      <c r="I101" s="13" t="e">
        <f>IF(#REF!="",0,IF(#REF!="Very low",1,IF(#REF!="Low",2,IF(#REF!="Medium",3,IF(#REF!="High",4,#REF!)))))</f>
        <v>#REF!</v>
      </c>
      <c r="J101" s="17" t="e">
        <f t="shared" si="0"/>
        <v>#REF!</v>
      </c>
      <c r="K101" t="e">
        <f t="shared" si="1"/>
        <v>#REF!</v>
      </c>
    </row>
    <row r="102" spans="1:11" hidden="1" x14ac:dyDescent="0.2">
      <c r="A102" s="8"/>
      <c r="H102" s="13" t="e">
        <f>IF(#REF!="",0,IF(#REF!="Very low",1,IF(#REF!="Low",2,IF(#REF!="Medium",3,IF(#REF!="High",4,#REF!)))))</f>
        <v>#REF!</v>
      </c>
      <c r="I102" s="13" t="e">
        <f>IF(#REF!="",0,IF(#REF!="Very low",1,IF(#REF!="Low",2,IF(#REF!="Medium",3,IF(#REF!="High",4,#REF!)))))</f>
        <v>#REF!</v>
      </c>
      <c r="J102" s="17" t="e">
        <f t="shared" si="0"/>
        <v>#REF!</v>
      </c>
      <c r="K102" t="e">
        <f t="shared" si="1"/>
        <v>#REF!</v>
      </c>
    </row>
    <row r="103" spans="1:11" hidden="1" x14ac:dyDescent="0.2">
      <c r="A103" s="8"/>
      <c r="H103" s="13" t="e">
        <f>IF(#REF!="",0,IF(#REF!="Very low",1,IF(#REF!="Low",2,IF(#REF!="Medium",3,IF(#REF!="High",4,#REF!)))))</f>
        <v>#REF!</v>
      </c>
      <c r="I103" s="13" t="e">
        <f>IF(#REF!="",0,IF(#REF!="Very low",1,IF(#REF!="Low",2,IF(#REF!="Medium",3,IF(#REF!="High",4,#REF!)))))</f>
        <v>#REF!</v>
      </c>
      <c r="J103" s="17" t="e">
        <f t="shared" si="0"/>
        <v>#REF!</v>
      </c>
      <c r="K103" t="e">
        <f t="shared" si="1"/>
        <v>#REF!</v>
      </c>
    </row>
    <row r="104" spans="1:11" hidden="1" x14ac:dyDescent="0.2">
      <c r="A104" s="8"/>
      <c r="H104" s="13" t="e">
        <f>IF(#REF!="",0,IF(#REF!="Very low",1,IF(#REF!="Low",2,IF(#REF!="Medium",3,IF(#REF!="High",4,F70)))))</f>
        <v>#REF!</v>
      </c>
      <c r="I104" s="13" t="e">
        <f>IF(#REF!="",0,IF(#REF!="Very low",1,IF(#REF!="Low",2,IF(#REF!="Medium",3,IF(#REF!="High",4,G70)))))</f>
        <v>#REF!</v>
      </c>
      <c r="J104" s="17" t="e">
        <f t="shared" si="0"/>
        <v>#REF!</v>
      </c>
      <c r="K104" t="e">
        <f t="shared" si="1"/>
        <v>#REF!</v>
      </c>
    </row>
    <row r="105" spans="1:11" hidden="1" x14ac:dyDescent="0.2">
      <c r="A105" s="8"/>
    </row>
    <row r="106" spans="1:11" hidden="1" x14ac:dyDescent="0.2"/>
    <row r="107" spans="1:11" hidden="1" x14ac:dyDescent="0.2"/>
    <row r="108" spans="1:11" hidden="1" x14ac:dyDescent="0.2"/>
    <row r="142" ht="13.5" customHeight="1" x14ac:dyDescent="0.2"/>
  </sheetData>
  <sheetProtection selectLockedCells="1"/>
  <mergeCells count="6">
    <mergeCell ref="D36:K36"/>
    <mergeCell ref="F12:J12"/>
    <mergeCell ref="F4:J4"/>
    <mergeCell ref="F6:J6"/>
    <mergeCell ref="F8:J8"/>
    <mergeCell ref="F10:J10"/>
  </mergeCells>
  <phoneticPr fontId="0" type="noConversion"/>
  <dataValidations count="2">
    <dataValidation type="list" allowBlank="1" showInputMessage="1" showErrorMessage="1" sqref="F51:G58 F60:G69" xr:uid="{00000000-0002-0000-0000-000000000000}">
      <formula1>$F$85:$F$89</formula1>
    </dataValidation>
    <dataValidation type="list" allowBlank="1" showInputMessage="1" showErrorMessage="1" sqref="F59:G59" xr:uid="{00000000-0002-0000-0000-000001000000}">
      <formula1>$F$84:$F$89</formula1>
    </dataValidation>
  </dataValidations>
  <pageMargins left="0.74803149606299213" right="0.74803149606299213" top="0.98425196850393704" bottom="0.98425196850393704" header="0.51181102362204722" footer="0.51181102362204722"/>
  <pageSetup paperSize="8" orientation="landscape"/>
  <headerFooter alignWithMargins="0">
    <oddHeader>&amp;CGeneric Risk Assessment SR2008No5GRA</oddHeader>
    <oddFooter>Page &amp;P</odd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b270c1-eef4-4c01-b2a6-f58cdd2b8ede">
      <Terms xmlns="http://schemas.microsoft.com/office/infopath/2007/PartnerControls"/>
    </lcf76f155ced4ddcb4097134ff3c332f>
    <TaxCatchAll xmlns="662745e8-e224-48e8-a2e3-254862b8c2f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FE5F54692E514CB2AEA097AE037329" ma:contentTypeVersion="13" ma:contentTypeDescription="Create a new document." ma:contentTypeScope="" ma:versionID="27706427087b3649c9ea2af85812d7cb">
  <xsd:schema xmlns:xsd="http://www.w3.org/2001/XMLSchema" xmlns:xs="http://www.w3.org/2001/XMLSchema" xmlns:p="http://schemas.microsoft.com/office/2006/metadata/properties" xmlns:ns2="10b270c1-eef4-4c01-b2a6-f58cdd2b8ede" xmlns:ns3="662745e8-e224-48e8-a2e3-254862b8c2f5" xmlns:ns4="a419be38-4df6-424f-97b0-bdabc0d49042" targetNamespace="http://schemas.microsoft.com/office/2006/metadata/properties" ma:root="true" ma:fieldsID="4118e64ef635a8a25aa4a17c646efcd5" ns2:_="" ns3:_="" ns4:_="">
    <xsd:import namespace="10b270c1-eef4-4c01-b2a6-f58cdd2b8ede"/>
    <xsd:import namespace="662745e8-e224-48e8-a2e3-254862b8c2f5"/>
    <xsd:import namespace="a419be38-4df6-424f-97b0-bdabc0d490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270c1-eef4-4c01-b2a6-f58cdd2b8e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5f3799-e3ff-4dfb-a2c0-a6dc2dea0a0f}" ma:internalName="TaxCatchAll" ma:showField="CatchAllData" ma:web="a419be38-4df6-424f-97b0-bdabc0d490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19be38-4df6-424f-97b0-bdabc0d4904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D124EF-CC05-4A23-9458-99B482ABAEAC}">
  <ds:schemaRefs>
    <ds:schemaRef ds:uri="http://www.w3.org/XML/1998/namespace"/>
    <ds:schemaRef ds:uri="http://purl.org/dc/elements/1.1/"/>
    <ds:schemaRef ds:uri="10b270c1-eef4-4c01-b2a6-f58cdd2b8ede"/>
    <ds:schemaRef ds:uri="662745e8-e224-48e8-a2e3-254862b8c2f5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419be38-4df6-424f-97b0-bdabc0d4904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2BF8834-DA3E-497A-BB50-6C8BAC2F52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b270c1-eef4-4c01-b2a6-f58cdd2b8ede"/>
    <ds:schemaRef ds:uri="662745e8-e224-48e8-a2e3-254862b8c2f5"/>
    <ds:schemaRef ds:uri="a419be38-4df6-424f-97b0-bdabc0d49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4280DE-B7CD-4A87-9F5F-C103E0B938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Withdrawn</vt:lpstr>
      <vt:lpstr>Standard Permit GRA1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Withdrawn GRA SR2008 No 5</dc:title>
  <dc:subject/>
  <dc:creator/>
  <cp:keywords>LIT 7138, Generic Risk Assessment, Standard Rules</cp:keywords>
  <dc:description>207_06_SD33; Version 2_x000d_
Issue date: 22/02/07_x000d_
review due: 22/05/08</dc:description>
  <cp:lastModifiedBy>Spooncer, Aby</cp:lastModifiedBy>
  <cp:revision/>
  <dcterms:created xsi:type="dcterms:W3CDTF">2005-05-04T08:30:35Z</dcterms:created>
  <dcterms:modified xsi:type="dcterms:W3CDTF">2024-12-18T15:34:40Z</dcterms:modified>
  <cp:category>LIT 7138, Version 5, Issued: 04/08/2016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0x010100FEFE5F54692E514CB2AEA097AE037329</vt:lpwstr>
  </property>
  <property fmtid="{D5CDD505-2E9C-101B-9397-08002B2CF9AE}" pid="4" name="MediaServiceImageTags">
    <vt:lpwstr/>
  </property>
</Properties>
</file>