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fra.sharepoint.com/sites/MST-EA-EBPublishingGuidance/Publishing Jobs/0.1 Publishing Jobs 24-25/Waste Management/Standard rules/Tan's SR No 1 to 8/SR 5/"/>
    </mc:Choice>
  </mc:AlternateContent>
  <xr:revisionPtr revIDLastSave="1" documentId="8_{F634D3F0-2DF7-4011-ABE4-A0989DFF9D8C}" xr6:coauthVersionLast="47" xr6:coauthVersionMax="47" xr10:uidLastSave="{EC193222-6E21-430D-B37D-EA7619EC3453}"/>
  <bookViews>
    <workbookView xWindow="20370" yWindow="-120" windowWidth="29040" windowHeight="15720" xr2:uid="{00000000-000D-0000-FFFF-FFFF00000000}"/>
  </bookViews>
  <sheets>
    <sheet name="Withdrawn" sheetId="2" r:id="rId1"/>
    <sheet name="GRA SR2008 No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1" l="1"/>
  <c r="J92" i="1" s="1"/>
  <c r="K92" i="1" s="1"/>
  <c r="I92" i="1"/>
  <c r="H91" i="1"/>
  <c r="I91" i="1"/>
  <c r="J91" i="1" s="1"/>
  <c r="K91" i="1" s="1"/>
  <c r="H90" i="1"/>
  <c r="I90" i="1"/>
  <c r="J90" i="1"/>
  <c r="K90" i="1"/>
  <c r="H89" i="1"/>
  <c r="J89" i="1" s="1"/>
  <c r="K89" i="1" s="1"/>
  <c r="I89" i="1"/>
  <c r="H88" i="1"/>
  <c r="I88" i="1"/>
  <c r="H87" i="1"/>
  <c r="I87" i="1"/>
  <c r="J87" i="1" s="1"/>
  <c r="K87" i="1" s="1"/>
  <c r="H86" i="1"/>
  <c r="J86" i="1" s="1"/>
  <c r="K86" i="1" s="1"/>
  <c r="I86" i="1"/>
  <c r="H85" i="1"/>
  <c r="I85" i="1"/>
  <c r="H84" i="1"/>
  <c r="I84" i="1"/>
  <c r="J84" i="1" s="1"/>
  <c r="K84" i="1" s="1"/>
  <c r="H83" i="1"/>
  <c r="I83" i="1"/>
  <c r="J83" i="1"/>
  <c r="K83" i="1" s="1"/>
  <c r="H82" i="1"/>
  <c r="I82" i="1"/>
  <c r="H81" i="1"/>
  <c r="I81" i="1"/>
  <c r="J81" i="1"/>
  <c r="K81" i="1"/>
  <c r="H80" i="1"/>
  <c r="J80" i="1" s="1"/>
  <c r="K80" i="1" s="1"/>
  <c r="I80" i="1"/>
  <c r="H79" i="1"/>
  <c r="I79" i="1"/>
  <c r="H78" i="1"/>
  <c r="I78" i="1"/>
  <c r="J78" i="1" s="1"/>
  <c r="K78" i="1" s="1"/>
  <c r="H77" i="1"/>
  <c r="I77" i="1"/>
  <c r="I76" i="1"/>
  <c r="H76" i="1"/>
  <c r="J76" i="1" s="1"/>
  <c r="K76" i="1" s="1"/>
  <c r="I75" i="1"/>
  <c r="H75" i="1"/>
  <c r="J75" i="1"/>
  <c r="K75" i="1"/>
  <c r="H74" i="1"/>
  <c r="I74" i="1"/>
  <c r="J74" i="1" s="1"/>
  <c r="K74" i="1" s="1"/>
  <c r="H73" i="1"/>
  <c r="I73" i="1"/>
  <c r="J73" i="1"/>
  <c r="K73" i="1"/>
  <c r="J77" i="1" l="1"/>
  <c r="K77" i="1" s="1"/>
  <c r="J79" i="1"/>
  <c r="K79" i="1" s="1"/>
  <c r="J82" i="1"/>
  <c r="K82" i="1" s="1"/>
  <c r="J85" i="1"/>
  <c r="K85" i="1" s="1"/>
  <c r="J88" i="1"/>
  <c r="K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38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38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38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8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8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8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38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<sst xmlns="http://schemas.openxmlformats.org/spreadsheetml/2006/main" count="294" uniqueCount="176">
  <si>
    <t>This publication was withdrawn on 18 December 2024.</t>
  </si>
  <si>
    <t>This generic risk assessment for standard rules permit SR2008 No 2 has been withdrawn because it has been consolidated into standard rules permit SR2022 No 5: non-hazardous waste transfer with asbestos hazardous batteries cable and WEEE storage:</t>
  </si>
  <si>
    <t>https://www.gov.uk/government/government/publications/sr2022-no-5-non-hazardous-waste-transfer-with-asbestos-hazardous-batteries-cable-and-weee-storage</t>
  </si>
  <si>
    <t>You need to check if you comply with the new standard rules permit. If not, you must apply to vary your permit into a bespoke permit within 3 months of the date. The consolidated standard rules were published (18 December 2024).</t>
  </si>
  <si>
    <t>Generic risk assessment for standard rules set number SR2008 No2 v5.0</t>
  </si>
  <si>
    <t>Standard Facility:</t>
  </si>
  <si>
    <t>Waste Operation: Household, Commerical and Industrial Waste Transfer Station (no building)</t>
  </si>
  <si>
    <t>Location:</t>
  </si>
  <si>
    <t>Applies to all potential locations.</t>
  </si>
  <si>
    <t>Location of environmentally sensitive sites (km / m):</t>
  </si>
  <si>
    <t>Greater than 50m (see below)</t>
  </si>
  <si>
    <t>Risk assessment carried out by:</t>
  </si>
  <si>
    <t>Environment Agency</t>
  </si>
  <si>
    <t>Date:</t>
  </si>
  <si>
    <t>The scope of the permit and associated rules is defined by the following risk criteria:</t>
  </si>
  <si>
    <t>Parameter 1</t>
  </si>
  <si>
    <t>Permitted activities - The storage and repackaging of waste (D15, R13, D14) and treatment consisting only of</t>
  </si>
  <si>
    <t>manual sorting or separation (D9, R3, R4, R5).</t>
  </si>
  <si>
    <t>Parameter 2</t>
  </si>
  <si>
    <t>Permitted waste types - Non hazardous Household, Commercial and Industrial Waste</t>
  </si>
  <si>
    <t>Parameter 3</t>
  </si>
  <si>
    <t>Quantity of waste accepted at the facility: less than 5,000 tonnes per annum.</t>
  </si>
  <si>
    <t>Parameter 4</t>
  </si>
  <si>
    <t>The quantity of tyres stored at the facility shall not be more than 50 tonnes</t>
  </si>
  <si>
    <t>Parameter 5</t>
  </si>
  <si>
    <t xml:space="preserve">All waste shall be stored and treated on an impermeable surface with sealed drainage system, except for specified </t>
  </si>
  <si>
    <t>low-risk waste which may be stored and treated on hard standing.</t>
  </si>
  <si>
    <t>Parameter 6</t>
  </si>
  <si>
    <t>The only point source discharges to controlled waters or groundwater, are surface water from the roofs of buildings</t>
  </si>
  <si>
    <t>and from areas of the facility not used for the storage or treatment of wastes.</t>
  </si>
  <si>
    <t>Parameter 7</t>
  </si>
  <si>
    <t>The activities shall not be carried out within 200m of any residential dwelling or workplace.</t>
  </si>
  <si>
    <t>Parameter 8</t>
  </si>
  <si>
    <t xml:space="preserve">The activities shall not be carried out within 200m of a European Site (candidate or Special Area of Conservation,  </t>
  </si>
  <si>
    <t>proposed or Special Protection Area or Ramsar site) or a Site of Special Scientific Interest (SSSI).</t>
  </si>
  <si>
    <t>Parameter 9</t>
  </si>
  <si>
    <t>The activities are not carried out predominantly using a limited number of the permitted waste types</t>
  </si>
  <si>
    <t>in a manner which significantly increases any of the risks compared to the generic operation of this type of facility,</t>
  </si>
  <si>
    <t>for example predominantly storing wastes which present a significant increase in fire risk.</t>
  </si>
  <si>
    <t>Parameter 10</t>
  </si>
  <si>
    <t>The activities are not carried out within 50m of any well, spring or borehole used for the supply of water for
 human consumption.  This must include private water supplies.</t>
  </si>
  <si>
    <t>Parameter 11</t>
  </si>
  <si>
    <t>Requirement for 3 month maximum duration of waste storage on site.</t>
  </si>
  <si>
    <t>Abbreviations:</t>
  </si>
  <si>
    <t>SR - Standard Rule</t>
  </si>
  <si>
    <t>SR (no buildings)  - There is no requirement to carry out the activity in a building or store waste in containers so there</t>
  </si>
  <si>
    <t xml:space="preserve">are two standard rules to manage the risk -  the activities shall not be carried out within 200m of any residential dwelling  </t>
  </si>
  <si>
    <t>or workplace and the quantity of waste accepted at the facility shall be less than 5,000 tonnes per annum.</t>
  </si>
  <si>
    <t>Data and information</t>
  </si>
  <si>
    <t>Judgement</t>
  </si>
  <si>
    <t>Action (by permitting)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</si>
  <si>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</si>
  <si>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</si>
  <si>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</si>
  <si>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</si>
  <si>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</si>
  <si>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</si>
  <si>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</si>
  <si>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</si>
  <si>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</si>
  <si>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</si>
  <si>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</si>
  <si>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</si>
  <si>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</si>
  <si>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</si>
  <si>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</si>
  <si>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</si>
  <si>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</si>
  <si>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</si>
  <si>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</si>
  <si>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What is the magnitude of the risk after management? (This residual risk will be controlled by Compliance Assessment).</t>
  </si>
  <si>
    <t>Local human population</t>
  </si>
  <si>
    <t>Releases of particulate matter (dusts) and micro-organisms (bioaerosols).</t>
  </si>
  <si>
    <t>Harm to human health - respiratory irritation and illness.</t>
  </si>
  <si>
    <t>Air transport then inhalation.</t>
  </si>
  <si>
    <t>Medium</t>
  </si>
  <si>
    <t xml:space="preserve">Permitted waste types do not include  dusts, powders or loose fibres so only a medium magnitude risk is estimated.  There is potential for exposure if anyone is living or working close to the site (apart from the operator and employees).  </t>
  </si>
  <si>
    <t>SR - emissions of substances not controlled by emission limits. SR - (if required) - emissions management plan. Effects reduced by SR (no buildings).</t>
  </si>
  <si>
    <t>Low</t>
  </si>
  <si>
    <t>Nuisance - dust on cars, clothing etc.</t>
  </si>
  <si>
    <t>Air transport then deposition</t>
  </si>
  <si>
    <t>low</t>
  </si>
  <si>
    <t>Local residents often sensitive to dust.</t>
  </si>
  <si>
    <t>Local human population, livestock and wildlife.</t>
  </si>
  <si>
    <t xml:space="preserve">Litter </t>
  </si>
  <si>
    <t>Nuisance, loss of amenity and harm to animal health</t>
  </si>
  <si>
    <t>Local residents often sensitive to litter.</t>
  </si>
  <si>
    <t>As above. Appropriate measures could include clearing litter arising from the activities from affected areas outside the site.</t>
  </si>
  <si>
    <t>Waste, litter and mud on local roads</t>
  </si>
  <si>
    <t>Nuisance, loss of amenity, road traffic accidents.</t>
  </si>
  <si>
    <t>Vehicles entering and leaving site.</t>
  </si>
  <si>
    <t>Road safety, local residents often sensitive to mud on roads.</t>
  </si>
  <si>
    <t>As above. Appropriate measures could include clearing waste, litter and mud arising from the activities from affected areas outside the site.</t>
  </si>
  <si>
    <t>Odour</t>
  </si>
  <si>
    <t>Nuisance, loss of amenity</t>
  </si>
  <si>
    <t>Local residents often sensitive to odour.</t>
  </si>
  <si>
    <t>SR - emissions shall be free from odour, SR (if required) - odour management plan.  Effects will be reduced by SR (no buildings).</t>
  </si>
  <si>
    <t>Noise and vibration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</si>
  <si>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</si>
  <si>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</si>
  <si>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</si>
  <si>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SR - emissions shall be free from noise and vibrationSR (if required) - noise and vibration management plan.  Effects will be reduced by SR (no buildings).</t>
  </si>
  <si>
    <t>Scavenging animals and scavenging birds</t>
  </si>
  <si>
    <t>Harm to human health - from waste carried off site and faeces.  Nuisance and  loss of amenity.</t>
  </si>
  <si>
    <t>Air transport and over land</t>
  </si>
  <si>
    <t>Permitted wastes may attract scavenging animals and birds. Wastes may become nesting / breeding sites.</t>
  </si>
  <si>
    <t xml:space="preserve">SR - emissions of substances not controlled by emission limits (including those from scavenging animals, scavenging birds and other pests) shall not cause pollution.Effects will be reduced by SR (no buildings).   </t>
  </si>
  <si>
    <t>Pests (e.g. flies)</t>
  </si>
  <si>
    <t>Harm to human health, nuisance, loss of amenity</t>
  </si>
  <si>
    <t xml:space="preserve">Insect pests can multiply on permitted wastes, particularly in summer months </t>
  </si>
  <si>
    <t xml:space="preserve">SR - emissions of substances not controlled by emission limits (including those from scavenging animals, scavenging birds and other pests) shall not cause pollution. Effects will be reduced by SR (no buildings).   </t>
  </si>
  <si>
    <t>Local human population and local environment</t>
  </si>
  <si>
    <t>Flooding of site</t>
  </si>
  <si>
    <t>If waste is washed off site it may contaminate buildings / gardens / natural habitats downstream.</t>
  </si>
  <si>
    <t>Flood waters</t>
  </si>
  <si>
    <t xml:space="preserve">Hazardous waste are not permitted.  Wastes are not stored in buildings or inside secure containers so they could be washed off-site, which will add to the volume of the post-flood clean up workload, rather than the hazard.  </t>
  </si>
  <si>
    <t>SR - management system (will include flood risk management).  Effects will be reduced by SR (no buildings).</t>
  </si>
  <si>
    <t>Local human population and / or livestock after gaining unauthorised access to the waste operation</t>
  </si>
  <si>
    <t>All on-site hazards: wastes; machinery and vehicles.</t>
  </si>
  <si>
    <t>Bodily injury</t>
  </si>
  <si>
    <t>Direct physical contact</t>
  </si>
  <si>
    <t>Permitted waste types are non-hazardous therefore only a medium magnitude risk is estimated.</t>
  </si>
  <si>
    <t>SR - activities shall be managed and operated in accordance with a management system (will include site security measures to prevent unauthorised access).</t>
  </si>
  <si>
    <t>Local human population and local environment.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</si>
  <si>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</si>
  <si>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</si>
  <si>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</si>
  <si>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Permitted waste types do not include sludges or liquids and are non-hazardous therefore only a medium magnitude risk is estimated.</t>
  </si>
  <si>
    <t xml:space="preserve"> SR - management system (will include fire and spillages).  Effects will be reduced by SR (no buildings).  SR - tyre storage no more than 50 tonnes.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</si>
  <si>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</si>
  <si>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</si>
  <si>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Risk of accidental combustion of waste is moderate.</t>
  </si>
  <si>
    <t>As above. Permitted activities do not include the burning of waste.  Effects will be reduced by SR (no buildings).</t>
  </si>
  <si>
    <t>All surface waters close to and downstream of site.</t>
  </si>
  <si>
    <t>Spillage of liquids, leachate from waste, contaminated rainwater run-off from waste e.g. containing suspended solids.</t>
  </si>
  <si>
    <t>Acute effects: oxygen depletion, fish kill and algal blooms</t>
  </si>
  <si>
    <t>Direct run-off from site across ground surface, via surface water drains, ditches etc.</t>
  </si>
  <si>
    <t>Permitted waste types do not include sludges or liquids so only a medium magnitude risk is estimated.  There is potential for contaminated rainwater run-off from wastes stored outside buildings especially during heavy rain.</t>
  </si>
  <si>
    <t>SR - all liquids shall be provided with secondary containment (applies to non- wastes such as fuels). Effects reduced by SR (no buildings).  Run-off restricted by SR - emissions of substances not controlled by emission limits, with appropriate measures:  storage &amp; treatment on an impermeable surface with sealed drainage; only specified low risk wastes can be stored &amp; treated outside on hard standing.</t>
  </si>
  <si>
    <t>Chronic effects: deterioration of water quality</t>
  </si>
  <si>
    <t>Direct run-off from site across ground surface, via surface water drains, ditches etc.  Indirect run-off via the soil layer</t>
  </si>
  <si>
    <t>Waste types are non-hazardous so harm is likely to be temporary and reversible.</t>
  </si>
  <si>
    <t xml:space="preserve">Abstraction from watercourse downstream of facility (for agricultural or potable use). </t>
  </si>
  <si>
    <t>Acute effects, closure of abstraction intakes.</t>
  </si>
  <si>
    <t>Direct run-off from site across ground surface, via surface water drains, ditches etc. then abstraction.</t>
  </si>
  <si>
    <t>Watercourse must have medium / high flow for abstraction to be permitted, which will dilute contaminated run-off.</t>
  </si>
  <si>
    <t>Groundwater</t>
  </si>
  <si>
    <t>Chronic effects: contamination of groundwater, requiring treatment of water or closure of borehole.</t>
  </si>
  <si>
    <t>Transport through soil/groundwater then extraction at borehole.</t>
  </si>
  <si>
    <t>There is potential for contaminated rainwater run-off or leachate from permitted waste types.</t>
  </si>
  <si>
    <t xml:space="preserve">As above. Alsothe activities are not carried out within 50m of any well, spring or borehole used for the supply of water for
 human consumption.  This must include private water supplies. </t>
  </si>
  <si>
    <t>Contaminated waters used for recreational purposes</t>
  </si>
  <si>
    <t>Harm to human health - skin damage or gastro-intestinal illness.</t>
  </si>
  <si>
    <t>Direct contact or ingestion</t>
  </si>
  <si>
    <t>Unlikely to occur, but might restrict recreational use.</t>
  </si>
  <si>
    <t>SR - emissions of substances not controlled by emission limits shall not cause pollution. SR (if required) - emissions management plan.</t>
  </si>
  <si>
    <t>Very low</t>
  </si>
  <si>
    <t xml:space="preserve">Protected sites -  European sites and SSSIs  </t>
  </si>
  <si>
    <t>Any</t>
  </si>
  <si>
    <t>Harm to protected site through toxic contamination, nutrient enrichment, smothering, disturbance, predation etc.</t>
  </si>
  <si>
    <t xml:space="preserve">Waste operations may cause harm to and deterioration of nature conservation sites. </t>
  </si>
  <si>
    <t>SR (no buildings).  SR - activities shall not be carried out within 200m of a European Site or SSSI.  (Distance criteria as agreed with Natural England / Countryside Council for Wales).</t>
  </si>
  <si>
    <t>Local human population and all surface waters close to and downstream of site.</t>
  </si>
  <si>
    <t>Serious Fire</t>
  </si>
  <si>
    <t>Nuisance, harm to human health, loss of amenity, deterioration of water quality</t>
  </si>
  <si>
    <t>Air transport then inhalation or deposition.  Direct run off of fire water across site to surface waters.</t>
  </si>
  <si>
    <t>High</t>
  </si>
  <si>
    <t xml:space="preserve">Waste fires are not common but approximately 300 fires pa linked to waste activities.  Impact on health and amenity can be significant for many days or weeks.   </t>
  </si>
  <si>
    <t>SR - Limit in SR of annual tonnage to 5000 tonnes.
SR - activities shall not be carried out within 200m of a workplace or residential dwelling.
SR - Requirement for 3 month maximum duration of waste storage on site.
Requirement for Fire Prevention Plan</t>
  </si>
  <si>
    <t>Loss of amenity, deterioration of water quality</t>
  </si>
  <si>
    <t>Direct run off of fire water across site to surface waters.</t>
  </si>
  <si>
    <t xml:space="preserve">Waste fires are not common but approximately 300 fires pa linked to waste activities.  In event of fire, fire water can be produced for days/ weeks.  Contaminated firewater run-off can kill fish and aquatic life.   </t>
  </si>
  <si>
    <t xml:space="preserve">SR - Requirement for Fire Prevention Plan  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</si>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</sst>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9" fillId="0" borderId="35" applyNumberFormat="0" applyFill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Continuous" vertical="top"/>
    </xf>
    <xf numFmtId="0" fontId="3" fillId="2" borderId="9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0" fontId="4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0" borderId="0" xfId="0" applyNumberForma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12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7" borderId="0" xfId="0" applyFill="1"/>
    <xf numFmtId="0" fontId="0" fillId="7" borderId="14" xfId="0" applyFill="1" applyBorder="1"/>
    <xf numFmtId="0" fontId="0" fillId="7" borderId="15" xfId="0" applyFill="1" applyBorder="1"/>
    <xf numFmtId="0" fontId="3" fillId="7" borderId="0" xfId="0" applyFont="1" applyFill="1"/>
    <xf numFmtId="0" fontId="4" fillId="7" borderId="0" xfId="0" applyFont="1" applyFill="1"/>
    <xf numFmtId="0" fontId="5" fillId="7" borderId="0" xfId="0" applyFont="1" applyFill="1"/>
    <xf numFmtId="0" fontId="3" fillId="0" borderId="0" xfId="0" applyFont="1"/>
    <xf numFmtId="0" fontId="0" fillId="5" borderId="16" xfId="0" applyFill="1" applyBorder="1" applyAlignment="1" applyProtection="1">
      <alignment vertical="top" wrapText="1"/>
      <protection locked="0"/>
    </xf>
    <xf numFmtId="0" fontId="0" fillId="5" borderId="17" xfId="0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5" borderId="2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vertical="top"/>
    </xf>
    <xf numFmtId="0" fontId="2" fillId="0" borderId="11" xfId="0" applyFont="1" applyBorder="1" applyAlignment="1" applyProtection="1">
      <alignment vertical="top" wrapText="1"/>
      <protection locked="0"/>
    </xf>
    <xf numFmtId="0" fontId="5" fillId="0" borderId="0" xfId="0" applyFont="1"/>
    <xf numFmtId="0" fontId="2" fillId="0" borderId="5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10" borderId="25" xfId="0" applyFont="1" applyFill="1" applyBorder="1" applyAlignment="1">
      <alignment vertical="top" wrapText="1"/>
    </xf>
    <xf numFmtId="0" fontId="2" fillId="10" borderId="26" xfId="0" applyFont="1" applyFill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0" fillId="0" borderId="28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5" borderId="31" xfId="0" applyFill="1" applyBorder="1" applyAlignment="1" applyProtection="1">
      <alignment vertical="top" wrapText="1"/>
      <protection locked="0"/>
    </xf>
    <xf numFmtId="0" fontId="0" fillId="5" borderId="32" xfId="0" applyFill="1" applyBorder="1" applyAlignment="1" applyProtection="1">
      <alignment vertical="top" wrapText="1"/>
      <protection locked="0"/>
    </xf>
    <xf numFmtId="0" fontId="1" fillId="8" borderId="29" xfId="0" applyFont="1" applyFill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0" fillId="0" borderId="33" xfId="0" applyBorder="1" applyAlignment="1" applyProtection="1">
      <alignment vertical="top" wrapText="1"/>
      <protection locked="0"/>
    </xf>
    <xf numFmtId="0" fontId="2" fillId="0" borderId="34" xfId="0" applyFont="1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5" borderId="34" xfId="0" applyFill="1" applyBorder="1" applyAlignment="1" applyProtection="1">
      <alignment vertical="top" wrapText="1"/>
      <protection locked="0"/>
    </xf>
    <xf numFmtId="0" fontId="1" fillId="8" borderId="34" xfId="0" applyFont="1" applyFill="1" applyBorder="1" applyAlignment="1" applyProtection="1">
      <alignment vertical="top" wrapText="1"/>
      <protection locked="0"/>
    </xf>
    <xf numFmtId="0" fontId="2" fillId="0" borderId="34" xfId="0" applyFont="1" applyBorder="1" applyAlignment="1">
      <alignment vertical="top" wrapText="1"/>
    </xf>
    <xf numFmtId="0" fontId="2" fillId="10" borderId="3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vertical="center"/>
    </xf>
    <xf numFmtId="0" fontId="11" fillId="0" borderId="35" xfId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2" applyFont="1"/>
    <xf numFmtId="0" fontId="1" fillId="11" borderId="34" xfId="0" applyFont="1" applyFill="1" applyBorder="1" applyAlignment="1">
      <alignment vertical="top" wrapText="1"/>
    </xf>
    <xf numFmtId="0" fontId="1" fillId="11" borderId="23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15" fontId="0" fillId="9" borderId="14" xfId="0" applyNumberForma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9" borderId="14" xfId="0" applyFont="1" applyFill="1" applyBorder="1" applyAlignment="1" applyProtection="1">
      <alignment vertical="top" wrapText="1"/>
      <protection locked="0"/>
    </xf>
    <xf numFmtId="0" fontId="0" fillId="9" borderId="14" xfId="0" applyFill="1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government/publications/sr2022-no-5-non-hazardous-waste-transfer-with-asbestos-hazardous-batteries-cable-and-weee-stora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6AAB-6462-46CC-BA4E-2AAFA6B1A0E9}">
  <dimension ref="A1:A4"/>
  <sheetViews>
    <sheetView tabSelected="1" workbookViewId="0"/>
  </sheetViews>
  <sheetFormatPr defaultRowHeight="12.75"/>
  <sheetData>
    <row r="1" spans="1:1" s="74" customFormat="1" ht="20.25" thickBot="1">
      <c r="A1" s="73" t="s">
        <v>0</v>
      </c>
    </row>
    <row r="2" spans="1:1" s="75" customFormat="1" ht="15.75" thickTop="1">
      <c r="A2" s="75" t="s">
        <v>1</v>
      </c>
    </row>
    <row r="3" spans="1:1" s="75" customFormat="1" ht="15">
      <c r="A3" s="76" t="s">
        <v>2</v>
      </c>
    </row>
    <row r="4" spans="1:1" s="75" customFormat="1" ht="15">
      <c r="A4" s="12" t="s">
        <v>3</v>
      </c>
    </row>
  </sheetData>
  <hyperlinks>
    <hyperlink ref="A3" r:id="rId1" xr:uid="{1824F55A-1480-4C4B-B522-BF4165D8D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0"/>
  <sheetViews>
    <sheetView topLeftCell="B1" zoomScaleNormal="100" workbookViewId="0">
      <selection activeCell="B2" sqref="B2"/>
    </sheetView>
  </sheetViews>
  <sheetFormatPr defaultRowHeight="12.75"/>
  <cols>
    <col min="1" max="1" width="0" hidden="1" customWidth="1"/>
    <col min="2" max="2" width="16.7109375" customWidth="1"/>
    <col min="3" max="3" width="16.85546875" customWidth="1"/>
    <col min="4" max="5" width="16.7109375" customWidth="1"/>
    <col min="6" max="6" width="11.85546875" customWidth="1"/>
    <col min="7" max="7" width="9.7109375" customWidth="1"/>
    <col min="8" max="8" width="11.28515625" customWidth="1"/>
    <col min="9" max="9" width="35.7109375" customWidth="1"/>
    <col min="10" max="10" width="43.42578125" customWidth="1"/>
    <col min="11" max="11" width="16.7109375" customWidth="1"/>
  </cols>
  <sheetData>
    <row r="2" spans="2:11" ht="18">
      <c r="B2" s="44" t="s">
        <v>4</v>
      </c>
      <c r="C2" s="44"/>
      <c r="D2" s="44"/>
      <c r="E2" s="12"/>
    </row>
    <row r="3" spans="2:11" ht="12.75" customHeight="1">
      <c r="B3" s="29"/>
      <c r="C3" s="29"/>
      <c r="D3" s="29"/>
      <c r="E3" s="30"/>
      <c r="F3" s="26"/>
      <c r="G3" s="26"/>
      <c r="H3" s="26"/>
      <c r="I3" s="26"/>
      <c r="J3" s="26"/>
      <c r="K3" s="26"/>
    </row>
    <row r="4" spans="2:11" ht="15.75">
      <c r="B4" s="29" t="s">
        <v>5</v>
      </c>
      <c r="C4" s="29"/>
      <c r="D4" s="29"/>
      <c r="E4" s="30"/>
      <c r="F4" s="85" t="s">
        <v>6</v>
      </c>
      <c r="G4" s="85"/>
      <c r="H4" s="85"/>
      <c r="I4" s="85"/>
      <c r="J4" s="85"/>
      <c r="K4" s="27"/>
    </row>
    <row r="5" spans="2:11" ht="9.75" customHeight="1">
      <c r="B5" s="29"/>
      <c r="C5" s="29"/>
      <c r="D5" s="29"/>
      <c r="E5" s="30"/>
      <c r="F5" s="26"/>
      <c r="G5" s="26"/>
      <c r="H5" s="26"/>
      <c r="I5" s="26"/>
      <c r="J5" s="26"/>
      <c r="K5" s="26"/>
    </row>
    <row r="6" spans="2:11" ht="15.75">
      <c r="B6" s="29" t="s">
        <v>7</v>
      </c>
      <c r="C6" s="30"/>
      <c r="D6" s="30"/>
      <c r="E6" s="30"/>
      <c r="F6" s="86" t="s">
        <v>8</v>
      </c>
      <c r="G6" s="86"/>
      <c r="H6" s="86"/>
      <c r="I6" s="86"/>
      <c r="J6" s="86"/>
      <c r="K6" s="27"/>
    </row>
    <row r="7" spans="2:11" ht="9.75" customHeight="1">
      <c r="B7" s="31"/>
      <c r="C7" s="26"/>
      <c r="D7" s="26"/>
      <c r="E7" s="26"/>
      <c r="F7" s="26"/>
      <c r="G7" s="26"/>
      <c r="H7" s="26"/>
      <c r="I7" s="26"/>
      <c r="J7" s="26"/>
      <c r="K7" s="26"/>
    </row>
    <row r="8" spans="2:11" ht="15.75" customHeight="1">
      <c r="B8" s="29" t="s">
        <v>9</v>
      </c>
      <c r="C8" s="30"/>
      <c r="D8" s="30"/>
      <c r="E8" s="30"/>
      <c r="F8" s="85" t="s">
        <v>10</v>
      </c>
      <c r="G8" s="87"/>
      <c r="H8" s="87"/>
      <c r="I8" s="87"/>
      <c r="J8" s="87"/>
      <c r="K8" s="27"/>
    </row>
    <row r="9" spans="2:11" ht="10.5" customHeight="1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ht="15.75">
      <c r="B10" s="29" t="s">
        <v>11</v>
      </c>
      <c r="C10" s="26"/>
      <c r="D10" s="26"/>
      <c r="E10" s="26"/>
      <c r="F10" s="88" t="s">
        <v>12</v>
      </c>
      <c r="G10" s="88"/>
      <c r="H10" s="88"/>
      <c r="I10" s="88"/>
      <c r="J10" s="88"/>
      <c r="K10" s="28"/>
    </row>
    <row r="11" spans="2:11" ht="11.25" customHeight="1">
      <c r="B11" s="29"/>
      <c r="C11" s="26"/>
      <c r="D11" s="26"/>
      <c r="E11" s="26"/>
      <c r="F11" s="26"/>
      <c r="G11" s="26"/>
      <c r="H11" s="29"/>
      <c r="I11" s="26"/>
      <c r="J11" s="26"/>
      <c r="K11" s="26"/>
    </row>
    <row r="12" spans="2:11" ht="15.75">
      <c r="B12" s="29" t="s">
        <v>13</v>
      </c>
      <c r="C12" s="26"/>
      <c r="D12" s="26"/>
      <c r="E12" s="26"/>
      <c r="F12" s="83">
        <v>42208</v>
      </c>
      <c r="G12" s="84"/>
      <c r="H12" s="84"/>
      <c r="I12" s="84"/>
      <c r="J12" s="84"/>
      <c r="K12" s="27"/>
    </row>
    <row r="13" spans="2:11" ht="15.75">
      <c r="B13" s="29"/>
      <c r="C13" s="26"/>
      <c r="D13" s="26"/>
      <c r="E13" s="26"/>
      <c r="F13" s="26"/>
      <c r="G13" s="26"/>
      <c r="H13" s="29"/>
      <c r="I13" s="26"/>
      <c r="J13" s="26"/>
      <c r="K13" s="26"/>
    </row>
    <row r="14" spans="2:11" ht="15.75">
      <c r="B14" s="32"/>
      <c r="C14" t="s">
        <v>14</v>
      </c>
      <c r="H14" s="32"/>
    </row>
    <row r="15" spans="2:11" ht="15.75">
      <c r="B15" s="32"/>
      <c r="C15" t="s">
        <v>15</v>
      </c>
      <c r="D15" t="s">
        <v>16</v>
      </c>
      <c r="H15" s="32"/>
    </row>
    <row r="16" spans="2:11">
      <c r="D16" t="s">
        <v>17</v>
      </c>
    </row>
    <row r="17" spans="3:11">
      <c r="C17" t="s">
        <v>18</v>
      </c>
      <c r="D17" t="s">
        <v>19</v>
      </c>
    </row>
    <row r="18" spans="3:11">
      <c r="C18" t="s">
        <v>20</v>
      </c>
      <c r="D18" t="s">
        <v>21</v>
      </c>
    </row>
    <row r="19" spans="3:11">
      <c r="C19" t="s">
        <v>22</v>
      </c>
      <c r="D19" t="s">
        <v>23</v>
      </c>
    </row>
    <row r="20" spans="3:11">
      <c r="C20" t="s">
        <v>24</v>
      </c>
      <c r="D20" t="s">
        <v>25</v>
      </c>
    </row>
    <row r="21" spans="3:11">
      <c r="D21" t="s">
        <v>26</v>
      </c>
    </row>
    <row r="22" spans="3:11">
      <c r="C22" t="s">
        <v>27</v>
      </c>
      <c r="D22" t="s">
        <v>28</v>
      </c>
    </row>
    <row r="23" spans="3:11">
      <c r="D23" t="s">
        <v>29</v>
      </c>
    </row>
    <row r="24" spans="3:11">
      <c r="C24" t="s">
        <v>30</v>
      </c>
      <c r="D24" t="s">
        <v>31</v>
      </c>
    </row>
    <row r="25" spans="3:11">
      <c r="C25" t="s">
        <v>32</v>
      </c>
      <c r="D25" t="s">
        <v>33</v>
      </c>
    </row>
    <row r="26" spans="3:11">
      <c r="D26" t="s">
        <v>34</v>
      </c>
    </row>
    <row r="27" spans="3:11">
      <c r="C27" t="s">
        <v>35</v>
      </c>
      <c r="D27" t="s">
        <v>36</v>
      </c>
    </row>
    <row r="28" spans="3:11">
      <c r="D28" t="s">
        <v>37</v>
      </c>
    </row>
    <row r="29" spans="3:11">
      <c r="D29" t="s">
        <v>38</v>
      </c>
    </row>
    <row r="30" spans="3:11" ht="27.75" customHeight="1">
      <c r="C30" s="42" t="s">
        <v>39</v>
      </c>
      <c r="D30" s="82" t="s">
        <v>40</v>
      </c>
      <c r="E30" s="82"/>
      <c r="F30" s="82"/>
      <c r="G30" s="82"/>
      <c r="H30" s="82"/>
      <c r="I30" s="82"/>
      <c r="J30" s="82"/>
      <c r="K30" s="82"/>
    </row>
    <row r="31" spans="3:11" ht="27.75" customHeight="1">
      <c r="C31" s="42" t="s">
        <v>41</v>
      </c>
      <c r="D31" s="82" t="s">
        <v>42</v>
      </c>
      <c r="E31" s="82"/>
      <c r="F31" s="82"/>
      <c r="G31" s="82"/>
      <c r="H31" s="82"/>
      <c r="I31" s="82"/>
      <c r="J31" s="69"/>
      <c r="K31" s="69"/>
    </row>
    <row r="32" spans="3:11">
      <c r="C32" t="s">
        <v>43</v>
      </c>
      <c r="D32" t="s">
        <v>44</v>
      </c>
    </row>
    <row r="33" spans="1:11">
      <c r="D33" t="s">
        <v>45</v>
      </c>
    </row>
    <row r="34" spans="1:11">
      <c r="D34" t="s">
        <v>46</v>
      </c>
    </row>
    <row r="35" spans="1:11">
      <c r="D35" t="s">
        <v>47</v>
      </c>
    </row>
    <row r="36" spans="1:11" ht="13.5" thickBot="1"/>
    <row r="37" spans="1:11" ht="28.5" customHeight="1" thickTop="1">
      <c r="A37" s="1"/>
      <c r="B37" s="10" t="s">
        <v>48</v>
      </c>
      <c r="C37" s="9"/>
      <c r="D37" s="9"/>
      <c r="E37" s="9"/>
      <c r="F37" s="70"/>
      <c r="G37" s="71" t="s">
        <v>49</v>
      </c>
      <c r="H37" s="71"/>
      <c r="I37" s="72"/>
      <c r="J37" s="10" t="s">
        <v>50</v>
      </c>
      <c r="K37" s="11"/>
    </row>
    <row r="38" spans="1:11" ht="25.5">
      <c r="B38" s="2" t="s">
        <v>51</v>
      </c>
      <c r="C38" s="3" t="s">
        <v>52</v>
      </c>
      <c r="D38" s="3" t="s">
        <v>53</v>
      </c>
      <c r="E38" s="4" t="s">
        <v>54</v>
      </c>
      <c r="F38" s="2" t="s">
        <v>55</v>
      </c>
      <c r="G38" s="3" t="s">
        <v>56</v>
      </c>
      <c r="H38" s="3" t="s">
        <v>57</v>
      </c>
      <c r="I38" s="4" t="s">
        <v>58</v>
      </c>
      <c r="J38" s="2" t="s">
        <v>59</v>
      </c>
      <c r="K38" s="35" t="s">
        <v>60</v>
      </c>
    </row>
    <row r="39" spans="1:11" ht="121.5" customHeight="1">
      <c r="B39" s="5" t="s">
        <v>61</v>
      </c>
      <c r="C39" s="6" t="s">
        <v>62</v>
      </c>
      <c r="D39" s="6" t="s">
        <v>63</v>
      </c>
      <c r="E39" s="7" t="s">
        <v>64</v>
      </c>
      <c r="F39" s="5" t="s">
        <v>65</v>
      </c>
      <c r="G39" s="6" t="s">
        <v>66</v>
      </c>
      <c r="H39" s="6" t="s">
        <v>67</v>
      </c>
      <c r="I39" s="7" t="s">
        <v>68</v>
      </c>
      <c r="J39" s="5" t="s">
        <v>69</v>
      </c>
      <c r="K39" s="36" t="s">
        <v>70</v>
      </c>
    </row>
    <row r="40" spans="1:11" ht="107.25" customHeight="1">
      <c r="A40" s="23"/>
      <c r="B40" s="18" t="s">
        <v>71</v>
      </c>
      <c r="C40" s="46" t="s">
        <v>72</v>
      </c>
      <c r="D40" s="19" t="s">
        <v>73</v>
      </c>
      <c r="E40" s="20" t="s">
        <v>74</v>
      </c>
      <c r="F40" s="33" t="s">
        <v>75</v>
      </c>
      <c r="G40" s="34" t="s">
        <v>75</v>
      </c>
      <c r="H40" s="39" t="s">
        <v>75</v>
      </c>
      <c r="I40" s="47" t="s">
        <v>76</v>
      </c>
      <c r="J40" s="45" t="s">
        <v>77</v>
      </c>
      <c r="K40" s="24" t="s">
        <v>78</v>
      </c>
    </row>
    <row r="41" spans="1:11" ht="103.5" customHeight="1">
      <c r="A41" s="23"/>
      <c r="B41" s="18" t="s">
        <v>71</v>
      </c>
      <c r="C41" s="46" t="s">
        <v>72</v>
      </c>
      <c r="D41" s="19" t="s">
        <v>79</v>
      </c>
      <c r="E41" s="20" t="s">
        <v>80</v>
      </c>
      <c r="F41" s="33" t="s">
        <v>75</v>
      </c>
      <c r="G41" s="34" t="s">
        <v>78</v>
      </c>
      <c r="H41" s="39" t="s">
        <v>81</v>
      </c>
      <c r="I41" s="20" t="s">
        <v>82</v>
      </c>
      <c r="J41" s="45" t="s">
        <v>77</v>
      </c>
      <c r="K41" s="24" t="s">
        <v>78</v>
      </c>
    </row>
    <row r="42" spans="1:11" ht="82.5" customHeight="1">
      <c r="A42" s="23"/>
      <c r="B42" s="18" t="s">
        <v>83</v>
      </c>
      <c r="C42" s="19" t="s">
        <v>84</v>
      </c>
      <c r="D42" s="19" t="s">
        <v>85</v>
      </c>
      <c r="E42" s="20" t="s">
        <v>80</v>
      </c>
      <c r="F42" s="33" t="s">
        <v>75</v>
      </c>
      <c r="G42" s="34" t="s">
        <v>75</v>
      </c>
      <c r="H42" s="39" t="s">
        <v>75</v>
      </c>
      <c r="I42" s="20" t="s">
        <v>86</v>
      </c>
      <c r="J42" s="18" t="s">
        <v>87</v>
      </c>
      <c r="K42" s="24" t="s">
        <v>78</v>
      </c>
    </row>
    <row r="43" spans="1:11" ht="85.5" customHeight="1">
      <c r="A43" s="23"/>
      <c r="B43" s="18" t="s">
        <v>71</v>
      </c>
      <c r="C43" s="19" t="s">
        <v>88</v>
      </c>
      <c r="D43" s="19" t="s">
        <v>89</v>
      </c>
      <c r="E43" s="20" t="s">
        <v>90</v>
      </c>
      <c r="F43" s="33" t="s">
        <v>75</v>
      </c>
      <c r="G43" s="34" t="s">
        <v>75</v>
      </c>
      <c r="H43" s="39" t="s">
        <v>75</v>
      </c>
      <c r="I43" s="20" t="s">
        <v>91</v>
      </c>
      <c r="J43" s="18" t="s">
        <v>92</v>
      </c>
      <c r="K43" s="24" t="s">
        <v>78</v>
      </c>
    </row>
    <row r="44" spans="1:11" ht="84" customHeight="1">
      <c r="A44" s="23"/>
      <c r="B44" s="18" t="s">
        <v>71</v>
      </c>
      <c r="C44" s="19" t="s">
        <v>93</v>
      </c>
      <c r="D44" s="19" t="s">
        <v>94</v>
      </c>
      <c r="E44" s="20" t="s">
        <v>74</v>
      </c>
      <c r="F44" s="33" t="s">
        <v>75</v>
      </c>
      <c r="G44" s="34" t="s">
        <v>75</v>
      </c>
      <c r="H44" s="39" t="s">
        <v>75</v>
      </c>
      <c r="I44" s="20" t="s">
        <v>95</v>
      </c>
      <c r="J44" s="45" t="s">
        <v>96</v>
      </c>
      <c r="K44" s="24" t="s">
        <v>78</v>
      </c>
    </row>
    <row r="45" spans="1:11" ht="111.75" customHeight="1">
      <c r="A45" s="23"/>
      <c r="B45" s="18" t="s">
        <v>71</v>
      </c>
      <c r="C45" s="19" t="s">
        <v>97</v>
      </c>
      <c r="D45" s="19" t="s">
        <v>98</v>
      </c>
      <c r="E45" s="20" t="s">
        <v>99</v>
      </c>
      <c r="F45" s="33" t="s">
        <v>75</v>
      </c>
      <c r="G45" s="34" t="s">
        <v>75</v>
      </c>
      <c r="H45" s="39" t="s">
        <v>75</v>
      </c>
      <c r="I45" s="20" t="s">
        <v>100</v>
      </c>
      <c r="J45" s="45" t="s">
        <v>101</v>
      </c>
      <c r="K45" s="24" t="s">
        <v>78</v>
      </c>
    </row>
    <row r="46" spans="1:11" ht="150" customHeight="1">
      <c r="A46" s="23"/>
      <c r="B46" s="18" t="s">
        <v>71</v>
      </c>
      <c r="C46" s="19" t="s">
        <v>102</v>
      </c>
      <c r="D46" s="19" t="s">
        <v>103</v>
      </c>
      <c r="E46" s="20" t="s">
        <v>104</v>
      </c>
      <c r="F46" s="33" t="s">
        <v>75</v>
      </c>
      <c r="G46" s="34" t="s">
        <v>75</v>
      </c>
      <c r="H46" s="39" t="s">
        <v>75</v>
      </c>
      <c r="I46" s="20" t="s">
        <v>105</v>
      </c>
      <c r="J46" s="45" t="s">
        <v>106</v>
      </c>
      <c r="K46" s="24" t="s">
        <v>78</v>
      </c>
    </row>
    <row r="47" spans="1:11" ht="150" customHeight="1">
      <c r="A47" s="23"/>
      <c r="B47" s="18" t="s">
        <v>71</v>
      </c>
      <c r="C47" s="19" t="s">
        <v>107</v>
      </c>
      <c r="D47" s="19" t="s">
        <v>108</v>
      </c>
      <c r="E47" s="20" t="s">
        <v>104</v>
      </c>
      <c r="F47" s="33" t="s">
        <v>75</v>
      </c>
      <c r="G47" s="34" t="s">
        <v>75</v>
      </c>
      <c r="H47" s="39" t="s">
        <v>75</v>
      </c>
      <c r="I47" s="20" t="s">
        <v>109</v>
      </c>
      <c r="J47" s="18" t="s">
        <v>110</v>
      </c>
      <c r="K47" s="24" t="s">
        <v>78</v>
      </c>
    </row>
    <row r="48" spans="1:11" ht="150" customHeight="1">
      <c r="A48" s="23"/>
      <c r="B48" s="18" t="s">
        <v>111</v>
      </c>
      <c r="C48" s="19" t="s">
        <v>112</v>
      </c>
      <c r="D48" s="19" t="s">
        <v>113</v>
      </c>
      <c r="E48" s="20" t="s">
        <v>114</v>
      </c>
      <c r="F48" s="33" t="s">
        <v>78</v>
      </c>
      <c r="G48" s="34" t="s">
        <v>75</v>
      </c>
      <c r="H48" s="39" t="s">
        <v>78</v>
      </c>
      <c r="I48" s="20" t="s">
        <v>115</v>
      </c>
      <c r="J48" s="18" t="s">
        <v>116</v>
      </c>
      <c r="K48" s="24" t="s">
        <v>78</v>
      </c>
    </row>
    <row r="49" spans="1:11" ht="95.25" customHeight="1">
      <c r="A49" s="23"/>
      <c r="B49" s="18" t="s">
        <v>117</v>
      </c>
      <c r="C49" s="19" t="s">
        <v>118</v>
      </c>
      <c r="D49" s="19" t="s">
        <v>119</v>
      </c>
      <c r="E49" s="20" t="s">
        <v>120</v>
      </c>
      <c r="F49" s="33" t="s">
        <v>75</v>
      </c>
      <c r="G49" s="34" t="s">
        <v>75</v>
      </c>
      <c r="H49" s="39" t="s">
        <v>75</v>
      </c>
      <c r="I49" s="20" t="s">
        <v>121</v>
      </c>
      <c r="J49" s="18" t="s">
        <v>122</v>
      </c>
      <c r="K49" s="24" t="s">
        <v>78</v>
      </c>
    </row>
    <row r="50" spans="1:11" ht="120" customHeight="1">
      <c r="A50" s="23"/>
      <c r="B50" s="18" t="s">
        <v>123</v>
      </c>
      <c r="C50" s="19" t="s">
        <v>124</v>
      </c>
      <c r="D50" s="19" t="s">
        <v>125</v>
      </c>
      <c r="E50" s="20" t="s">
        <v>126</v>
      </c>
      <c r="F50" s="33" t="s">
        <v>75</v>
      </c>
      <c r="G50" s="34" t="s">
        <v>75</v>
      </c>
      <c r="H50" s="39" t="s">
        <v>75</v>
      </c>
      <c r="I50" s="20" t="s">
        <v>127</v>
      </c>
      <c r="J50" s="45" t="s">
        <v>128</v>
      </c>
      <c r="K50" s="24" t="s">
        <v>78</v>
      </c>
    </row>
    <row r="51" spans="1:11" ht="120" customHeight="1">
      <c r="A51" s="23"/>
      <c r="B51" s="18" t="s">
        <v>111</v>
      </c>
      <c r="C51" s="19" t="s">
        <v>129</v>
      </c>
      <c r="D51" s="19" t="s">
        <v>130</v>
      </c>
      <c r="E51" s="20" t="s">
        <v>126</v>
      </c>
      <c r="F51" s="33" t="s">
        <v>75</v>
      </c>
      <c r="G51" s="34" t="s">
        <v>75</v>
      </c>
      <c r="H51" s="39" t="s">
        <v>75</v>
      </c>
      <c r="I51" s="20" t="s">
        <v>131</v>
      </c>
      <c r="J51" s="18" t="s">
        <v>132</v>
      </c>
      <c r="K51" s="24" t="s">
        <v>78</v>
      </c>
    </row>
    <row r="52" spans="1:11" ht="254.25" customHeight="1">
      <c r="A52" s="23"/>
      <c r="B52" s="18" t="s">
        <v>133</v>
      </c>
      <c r="C52" s="46" t="s">
        <v>134</v>
      </c>
      <c r="D52" s="19" t="s">
        <v>135</v>
      </c>
      <c r="E52" s="47" t="s">
        <v>136</v>
      </c>
      <c r="F52" s="33" t="s">
        <v>75</v>
      </c>
      <c r="G52" s="34" t="s">
        <v>75</v>
      </c>
      <c r="H52" s="39" t="s">
        <v>75</v>
      </c>
      <c r="I52" s="20" t="s">
        <v>137</v>
      </c>
      <c r="J52" s="45" t="s">
        <v>138</v>
      </c>
      <c r="K52" s="24" t="s">
        <v>78</v>
      </c>
    </row>
    <row r="53" spans="1:11" ht="245.45" customHeight="1">
      <c r="A53" s="23"/>
      <c r="B53" s="18" t="s">
        <v>133</v>
      </c>
      <c r="C53" s="46" t="s">
        <v>134</v>
      </c>
      <c r="D53" s="19" t="s">
        <v>139</v>
      </c>
      <c r="E53" s="47" t="s">
        <v>140</v>
      </c>
      <c r="F53" s="33" t="s">
        <v>75</v>
      </c>
      <c r="G53" s="34" t="s">
        <v>78</v>
      </c>
      <c r="H53" s="39" t="s">
        <v>78</v>
      </c>
      <c r="I53" s="20" t="s">
        <v>141</v>
      </c>
      <c r="J53" s="45" t="s">
        <v>138</v>
      </c>
      <c r="K53" s="24" t="s">
        <v>78</v>
      </c>
    </row>
    <row r="54" spans="1:11" ht="245.45" customHeight="1">
      <c r="A54" s="23"/>
      <c r="B54" s="18" t="s">
        <v>142</v>
      </c>
      <c r="C54" s="46" t="s">
        <v>134</v>
      </c>
      <c r="D54" s="19" t="s">
        <v>143</v>
      </c>
      <c r="E54" s="20" t="s">
        <v>144</v>
      </c>
      <c r="F54" s="33" t="s">
        <v>75</v>
      </c>
      <c r="G54" s="34" t="s">
        <v>75</v>
      </c>
      <c r="H54" s="39" t="s">
        <v>75</v>
      </c>
      <c r="I54" s="20" t="s">
        <v>145</v>
      </c>
      <c r="J54" s="45" t="s">
        <v>138</v>
      </c>
      <c r="K54" s="24" t="s">
        <v>78</v>
      </c>
    </row>
    <row r="55" spans="1:11" ht="120.75" customHeight="1" thickBot="1">
      <c r="A55" s="23"/>
      <c r="B55" s="21" t="s">
        <v>146</v>
      </c>
      <c r="C55" s="48" t="s">
        <v>134</v>
      </c>
      <c r="D55" s="22" t="s">
        <v>147</v>
      </c>
      <c r="E55" s="37" t="s">
        <v>148</v>
      </c>
      <c r="F55" s="40" t="s">
        <v>75</v>
      </c>
      <c r="G55" s="38" t="s">
        <v>75</v>
      </c>
      <c r="H55" s="41" t="s">
        <v>75</v>
      </c>
      <c r="I55" s="37" t="s">
        <v>149</v>
      </c>
      <c r="J55" s="43" t="s">
        <v>150</v>
      </c>
      <c r="K55" s="25" t="s">
        <v>78</v>
      </c>
    </row>
    <row r="56" spans="1:11" ht="101.25" customHeight="1" thickTop="1">
      <c r="A56" s="23"/>
      <c r="B56" s="55" t="s">
        <v>71</v>
      </c>
      <c r="C56" s="56" t="s">
        <v>151</v>
      </c>
      <c r="D56" s="56" t="s">
        <v>152</v>
      </c>
      <c r="E56" s="57" t="s">
        <v>153</v>
      </c>
      <c r="F56" s="58" t="s">
        <v>78</v>
      </c>
      <c r="G56" s="59" t="s">
        <v>75</v>
      </c>
      <c r="H56" s="60" t="s">
        <v>78</v>
      </c>
      <c r="I56" s="57" t="s">
        <v>154</v>
      </c>
      <c r="J56" s="61" t="s">
        <v>155</v>
      </c>
      <c r="K56" s="62" t="s">
        <v>156</v>
      </c>
    </row>
    <row r="57" spans="1:11" ht="123" customHeight="1">
      <c r="A57" s="23"/>
      <c r="B57" s="63" t="s">
        <v>157</v>
      </c>
      <c r="C57" s="64" t="s">
        <v>158</v>
      </c>
      <c r="D57" s="64" t="s">
        <v>159</v>
      </c>
      <c r="E57" s="64" t="s">
        <v>158</v>
      </c>
      <c r="F57" s="65" t="s">
        <v>78</v>
      </c>
      <c r="G57" s="65" t="s">
        <v>75</v>
      </c>
      <c r="H57" s="66" t="s">
        <v>78</v>
      </c>
      <c r="I57" s="64" t="s">
        <v>160</v>
      </c>
      <c r="J57" s="64" t="s">
        <v>161</v>
      </c>
      <c r="K57" s="64" t="s">
        <v>78</v>
      </c>
    </row>
    <row r="58" spans="1:11" ht="150.75" customHeight="1">
      <c r="A58" s="8"/>
      <c r="B58" s="67" t="s">
        <v>162</v>
      </c>
      <c r="C58" s="67" t="s">
        <v>163</v>
      </c>
      <c r="D58" s="67" t="s">
        <v>164</v>
      </c>
      <c r="E58" s="67" t="s">
        <v>165</v>
      </c>
      <c r="F58" s="68" t="s">
        <v>78</v>
      </c>
      <c r="G58" s="68" t="s">
        <v>166</v>
      </c>
      <c r="H58" s="77" t="s">
        <v>75</v>
      </c>
      <c r="I58" s="67" t="s">
        <v>167</v>
      </c>
      <c r="J58" s="67" t="s">
        <v>168</v>
      </c>
      <c r="K58" s="67" t="s">
        <v>78</v>
      </c>
    </row>
    <row r="59" spans="1:11" ht="77.25" thickBot="1">
      <c r="A59" s="8"/>
      <c r="B59" s="49" t="s">
        <v>133</v>
      </c>
      <c r="C59" s="50" t="s">
        <v>163</v>
      </c>
      <c r="D59" s="50" t="s">
        <v>169</v>
      </c>
      <c r="E59" s="51" t="s">
        <v>170</v>
      </c>
      <c r="F59" s="52" t="s">
        <v>78</v>
      </c>
      <c r="G59" s="53" t="s">
        <v>166</v>
      </c>
      <c r="H59" s="78" t="s">
        <v>75</v>
      </c>
      <c r="I59" s="51" t="s">
        <v>171</v>
      </c>
      <c r="J59" s="49" t="s">
        <v>172</v>
      </c>
      <c r="K59" s="54" t="s">
        <v>78</v>
      </c>
    </row>
    <row r="60" spans="1:11" ht="15.75">
      <c r="A60" s="8"/>
      <c r="B60" s="79" t="s">
        <v>173</v>
      </c>
      <c r="C60" t="s">
        <v>174</v>
      </c>
      <c r="H60" s="32"/>
    </row>
    <row r="61" spans="1:11" ht="15.75">
      <c r="A61" s="8"/>
      <c r="B61" s="80"/>
      <c r="C61" t="s">
        <v>175</v>
      </c>
      <c r="H61" s="32"/>
    </row>
    <row r="62" spans="1:11" ht="15.75">
      <c r="A62" s="8"/>
      <c r="B62" s="80"/>
      <c r="H62" s="32"/>
    </row>
    <row r="63" spans="1:11" ht="15.75" hidden="1">
      <c r="A63" s="8"/>
      <c r="B63" s="80"/>
      <c r="H63" s="32"/>
    </row>
    <row r="64" spans="1:11" hidden="1">
      <c r="A64" s="8"/>
    </row>
    <row r="65" spans="1:11" hidden="1">
      <c r="A65" s="8"/>
      <c r="C65" s="81" t="s">
        <v>156</v>
      </c>
      <c r="D65" s="81" t="s">
        <v>78</v>
      </c>
      <c r="E65" s="81" t="s">
        <v>75</v>
      </c>
      <c r="F65" s="81" t="s">
        <v>166</v>
      </c>
    </row>
    <row r="66" spans="1:11" hidden="1">
      <c r="A66" s="8"/>
      <c r="B66" s="80" t="s">
        <v>166</v>
      </c>
      <c r="C66" s="16">
        <v>4</v>
      </c>
      <c r="D66" s="15">
        <v>8</v>
      </c>
      <c r="E66" s="14">
        <v>12</v>
      </c>
      <c r="F66" s="14">
        <v>16</v>
      </c>
    </row>
    <row r="67" spans="1:11" hidden="1">
      <c r="A67" s="8"/>
      <c r="B67" s="80" t="s">
        <v>75</v>
      </c>
      <c r="C67" s="16">
        <v>3</v>
      </c>
      <c r="D67" s="15">
        <v>6</v>
      </c>
      <c r="E67" s="15">
        <v>9</v>
      </c>
      <c r="F67" s="14">
        <v>12</v>
      </c>
    </row>
    <row r="68" spans="1:11" hidden="1">
      <c r="A68" s="8"/>
      <c r="B68" s="80" t="s">
        <v>78</v>
      </c>
      <c r="C68" s="16">
        <v>2</v>
      </c>
      <c r="D68" s="16">
        <v>4</v>
      </c>
      <c r="E68" s="15">
        <v>6</v>
      </c>
      <c r="F68" s="15">
        <v>8</v>
      </c>
    </row>
    <row r="69" spans="1:11" hidden="1">
      <c r="A69" s="8"/>
      <c r="B69" s="80" t="s">
        <v>156</v>
      </c>
      <c r="C69" s="16">
        <v>1</v>
      </c>
      <c r="D69" s="16">
        <v>2</v>
      </c>
      <c r="E69" s="16">
        <v>3</v>
      </c>
      <c r="F69" s="16">
        <v>4</v>
      </c>
    </row>
    <row r="70" spans="1:11" hidden="1">
      <c r="A70" s="8"/>
    </row>
    <row r="71" spans="1:11" hidden="1">
      <c r="A71" s="8"/>
    </row>
    <row r="72" spans="1:11" hidden="1">
      <c r="A72" s="8"/>
    </row>
    <row r="73" spans="1:11" hidden="1">
      <c r="A73" s="8"/>
      <c r="F73" t="s">
        <v>156</v>
      </c>
      <c r="H73" s="13" t="e">
        <f>IF(#REF!="",0,IF(#REF!="Very low",1,IF(#REF!="Low",2,IF(#REF!="Medium",3,IF(#REF!="High",4,F54)))))</f>
        <v>#REF!</v>
      </c>
      <c r="I73" s="13" t="e">
        <f>IF(#REF!="",0,IF(#REF!="Very low",1,IF(#REF!="Low",2,IF(#REF!="Medium",3,IF(#REF!="High",4,G54)))))</f>
        <v>#REF!</v>
      </c>
      <c r="J73" s="17" t="e">
        <f>IF(H73*I73=0,"",IF(H73*I73&gt;0.5,H73*I73))</f>
        <v>#REF!</v>
      </c>
      <c r="K73" t="e">
        <f>IF(J73="","",IF(J73&lt;5, "Low",IF(J73&lt;11,"Medium",IF(J73&gt;11,"High"))))</f>
        <v>#REF!</v>
      </c>
    </row>
    <row r="74" spans="1:11" hidden="1">
      <c r="A74" s="8"/>
      <c r="F74" t="s">
        <v>78</v>
      </c>
      <c r="H74" s="13">
        <f>IF(F54="",0,IF(F54="Very low",1,IF(F54="Low",2,IF(F54="Medium",3,IF(F54="High",4,#REF!)))))</f>
        <v>3</v>
      </c>
      <c r="I74" s="13">
        <f>IF(G54="",0,IF(G54="Very low",1,IF(G54="Low",2,IF(G54="Medium",3,IF(G54="High",4,#REF!)))))</f>
        <v>3</v>
      </c>
      <c r="J74" s="17">
        <f t="shared" ref="J74:J92" si="0">IF(H74*I74=0,"",IF(H74*I74&gt;0.5,H74*I74))</f>
        <v>9</v>
      </c>
      <c r="K74" t="str">
        <f t="shared" ref="K74:K92" si="1">IF(J74="","",IF(J74&lt;5, "Low",IF(J74&lt;11,"Medium",IF(J74&gt;11,"High"))))</f>
        <v>Medium</v>
      </c>
    </row>
    <row r="75" spans="1:11" hidden="1">
      <c r="A75" s="8"/>
      <c r="F75" t="s">
        <v>75</v>
      </c>
      <c r="H75" s="13" t="e">
        <f>IF(#REF!="",0,IF(#REF!="Very low",1,IF(#REF!="Low",2,IF(#REF!="Medium",3,IF(#REF!="High",4,F40)))))</f>
        <v>#REF!</v>
      </c>
      <c r="I75" s="13" t="e">
        <f>IF(#REF!="",0,IF(#REF!="Very low",1,IF(#REF!="Low",2,IF(#REF!="Medium",3,IF(#REF!="High",4,G40)))))</f>
        <v>#REF!</v>
      </c>
      <c r="J75" s="17" t="e">
        <f t="shared" si="0"/>
        <v>#REF!</v>
      </c>
      <c r="K75" t="e">
        <f t="shared" si="1"/>
        <v>#REF!</v>
      </c>
    </row>
    <row r="76" spans="1:11" hidden="1">
      <c r="A76" s="8"/>
      <c r="F76" t="s">
        <v>166</v>
      </c>
      <c r="H76" s="13">
        <f>IF(F40="",0,IF(F40="Very low",1,IF(F40="Low",2,IF(F40="Medium",3,IF(F40="High",4,F41)))))</f>
        <v>3</v>
      </c>
      <c r="I76" s="13">
        <f>IF(G40="",0,IF(G40="Very low",1,IF(G40="Low",2,IF(G40="Medium",3,IF(G40="High",4,G41)))))</f>
        <v>3</v>
      </c>
      <c r="J76" s="17">
        <f t="shared" si="0"/>
        <v>9</v>
      </c>
      <c r="K76" t="str">
        <f t="shared" si="1"/>
        <v>Medium</v>
      </c>
    </row>
    <row r="77" spans="1:11" hidden="1">
      <c r="A77" s="8"/>
      <c r="H77" s="13">
        <f>IF(F41="",0,IF(F41="Very low",1,IF(F41="Low",2,IF(F41="Medium",3,IF(F41="High",4,#REF!)))))</f>
        <v>3</v>
      </c>
      <c r="I77" s="13">
        <f>IF(G41="",0,IF(G41="Very low",1,IF(G41="Low",2,IF(G41="Medium",3,IF(G41="High",4,#REF!)))))</f>
        <v>2</v>
      </c>
      <c r="J77" s="17">
        <f t="shared" si="0"/>
        <v>6</v>
      </c>
      <c r="K77" t="str">
        <f t="shared" si="1"/>
        <v>Medium</v>
      </c>
    </row>
    <row r="78" spans="1:11" hidden="1">
      <c r="A78" s="8"/>
      <c r="H78" s="13" t="e">
        <f>IF(#REF!="",0,IF(#REF!="Very low",1,IF(#REF!="Low",2,IF(#REF!="Medium",3,IF(#REF!="High",4,F43)))))</f>
        <v>#REF!</v>
      </c>
      <c r="I78" s="13" t="e">
        <f>IF(#REF!="",0,IF(#REF!="Very low",1,IF(#REF!="Low",2,IF(#REF!="Medium",3,IF(#REF!="High",4,G43)))))</f>
        <v>#REF!</v>
      </c>
      <c r="J78" s="17" t="e">
        <f t="shared" si="0"/>
        <v>#REF!</v>
      </c>
      <c r="K78" t="e">
        <f t="shared" si="1"/>
        <v>#REF!</v>
      </c>
    </row>
    <row r="79" spans="1:11" hidden="1">
      <c r="A79" s="8"/>
      <c r="H79" s="13">
        <f>IF(F43="",0,IF(F43="Very low",1,IF(F43="Low",2,IF(F43="Medium",3,IF(F43="High",4,F44)))))</f>
        <v>3</v>
      </c>
      <c r="I79" s="13">
        <f>IF(G43="",0,IF(G43="Very low",1,IF(G43="Low",2,IF(G43="Medium",3,IF(G43="High",4,G44)))))</f>
        <v>3</v>
      </c>
      <c r="J79" s="17">
        <f t="shared" si="0"/>
        <v>9</v>
      </c>
      <c r="K79" t="str">
        <f t="shared" si="1"/>
        <v>Medium</v>
      </c>
    </row>
    <row r="80" spans="1:11" hidden="1">
      <c r="A80" s="8"/>
      <c r="H80" s="13">
        <f>IF(F44="",0,IF(F44="Very low",1,IF(F44="Low",2,IF(F44="Medium",3,IF(F44="High",4,#REF!)))))</f>
        <v>3</v>
      </c>
      <c r="I80" s="13">
        <f>IF(G44="",0,IF(G44="Very low",1,IF(G44="Low",2,IF(G44="Medium",3,IF(G44="High",4,#REF!)))))</f>
        <v>3</v>
      </c>
      <c r="J80" s="17">
        <f t="shared" si="0"/>
        <v>9</v>
      </c>
      <c r="K80" t="str">
        <f t="shared" si="1"/>
        <v>Medium</v>
      </c>
    </row>
    <row r="81" spans="1:11" hidden="1">
      <c r="A81" s="8"/>
      <c r="C81" t="s">
        <v>156</v>
      </c>
      <c r="D81" t="s">
        <v>78</v>
      </c>
      <c r="E81" t="s">
        <v>75</v>
      </c>
      <c r="F81" t="s">
        <v>166</v>
      </c>
      <c r="H81" s="13" t="e">
        <f>IF(#REF!="",0,IF(#REF!="Very low",1,IF(#REF!="Low",2,IF(#REF!="Medium",3,IF(#REF!="High",4,#REF!)))))</f>
        <v>#REF!</v>
      </c>
      <c r="I81" s="13" t="e">
        <f>IF(#REF!="",0,IF(#REF!="Very low",1,IF(#REF!="Low",2,IF(#REF!="Medium",3,IF(#REF!="High",4,#REF!)))))</f>
        <v>#REF!</v>
      </c>
      <c r="J81" s="17" t="e">
        <f t="shared" si="0"/>
        <v>#REF!</v>
      </c>
      <c r="K81" t="e">
        <f t="shared" si="1"/>
        <v>#REF!</v>
      </c>
    </row>
    <row r="82" spans="1:11" hidden="1">
      <c r="A82" s="8"/>
      <c r="B82" t="s">
        <v>156</v>
      </c>
      <c r="C82" s="16">
        <v>1</v>
      </c>
      <c r="D82" s="16">
        <v>2</v>
      </c>
      <c r="E82" s="16">
        <v>3</v>
      </c>
      <c r="F82" s="16">
        <v>4</v>
      </c>
      <c r="H82" s="13" t="e">
        <f>IF(#REF!="",0,IF(#REF!="Very low",1,IF(#REF!="Low",2,IF(#REF!="Medium",3,IF(#REF!="High",4,F46)))))</f>
        <v>#REF!</v>
      </c>
      <c r="I82" s="13" t="e">
        <f>IF(#REF!="",0,IF(#REF!="Very low",1,IF(#REF!="Low",2,IF(#REF!="Medium",3,IF(#REF!="High",4,G46)))))</f>
        <v>#REF!</v>
      </c>
      <c r="J82" s="17" t="e">
        <f t="shared" si="0"/>
        <v>#REF!</v>
      </c>
      <c r="K82" t="e">
        <f t="shared" si="1"/>
        <v>#REF!</v>
      </c>
    </row>
    <row r="83" spans="1:11" hidden="1">
      <c r="A83" s="8"/>
      <c r="B83" t="s">
        <v>78</v>
      </c>
      <c r="C83" s="16">
        <v>2</v>
      </c>
      <c r="D83" s="16">
        <v>4</v>
      </c>
      <c r="E83" s="15">
        <v>6</v>
      </c>
      <c r="F83" s="15">
        <v>8</v>
      </c>
      <c r="H83" s="13">
        <f>IF(F46="",0,IF(F46="Very low",1,IF(F46="Low",2,IF(F46="Medium",3,IF(F46="High",4,#REF!)))))</f>
        <v>3</v>
      </c>
      <c r="I83" s="13">
        <f>IF(G46="",0,IF(G46="Very low",1,IF(G46="Low",2,IF(G46="Medium",3,IF(G46="High",4,#REF!)))))</f>
        <v>3</v>
      </c>
      <c r="J83" s="17">
        <f t="shared" si="0"/>
        <v>9</v>
      </c>
      <c r="K83" t="str">
        <f t="shared" si="1"/>
        <v>Medium</v>
      </c>
    </row>
    <row r="84" spans="1:11" hidden="1">
      <c r="A84" s="8"/>
      <c r="B84" t="s">
        <v>75</v>
      </c>
      <c r="C84" s="16">
        <v>3</v>
      </c>
      <c r="D84" s="15">
        <v>6</v>
      </c>
      <c r="E84" s="15">
        <v>9</v>
      </c>
      <c r="F84" s="14">
        <v>12</v>
      </c>
      <c r="H84" s="13" t="e">
        <f>IF(#REF!="",0,IF(#REF!="Very low",1,IF(#REF!="Low",2,IF(#REF!="Medium",3,IF(#REF!="High",4,#REF!)))))</f>
        <v>#REF!</v>
      </c>
      <c r="I84" s="13" t="e">
        <f>IF(#REF!="",0,IF(#REF!="Very low",1,IF(#REF!="Low",2,IF(#REF!="Medium",3,IF(#REF!="High",4,#REF!)))))</f>
        <v>#REF!</v>
      </c>
      <c r="J84" s="17" t="e">
        <f t="shared" si="0"/>
        <v>#REF!</v>
      </c>
      <c r="K84" t="e">
        <f t="shared" si="1"/>
        <v>#REF!</v>
      </c>
    </row>
    <row r="85" spans="1:11" hidden="1">
      <c r="A85" s="8"/>
      <c r="B85" t="s">
        <v>166</v>
      </c>
      <c r="C85" s="16">
        <v>4</v>
      </c>
      <c r="D85" s="15">
        <v>8</v>
      </c>
      <c r="E85" s="14">
        <v>12</v>
      </c>
      <c r="F85" s="14">
        <v>16</v>
      </c>
      <c r="H85" s="13" t="e">
        <f>IF(#REF!="",0,IF(#REF!="Very low",1,IF(#REF!="Low",2,IF(#REF!="Medium",3,IF(#REF!="High",4,#REF!)))))</f>
        <v>#REF!</v>
      </c>
      <c r="I85" s="13" t="e">
        <f>IF(#REF!="",0,IF(#REF!="Very low",1,IF(#REF!="Low",2,IF(#REF!="Medium",3,IF(#REF!="High",4,#REF!)))))</f>
        <v>#REF!</v>
      </c>
      <c r="J85" s="17" t="e">
        <f t="shared" si="0"/>
        <v>#REF!</v>
      </c>
      <c r="K85" t="e">
        <f t="shared" si="1"/>
        <v>#REF!</v>
      </c>
    </row>
    <row r="86" spans="1:11" hidden="1">
      <c r="A86" s="8"/>
      <c r="H86" s="13" t="e">
        <f>IF(#REF!="",0,IF(#REF!="Very low",1,IF(#REF!="Low",2,IF(#REF!="Medium",3,IF(#REF!="High",4,#REF!)))))</f>
        <v>#REF!</v>
      </c>
      <c r="I86" s="13" t="e">
        <f>IF(#REF!="",0,IF(#REF!="Very low",1,IF(#REF!="Low",2,IF(#REF!="Medium",3,IF(#REF!="High",4,#REF!)))))</f>
        <v>#REF!</v>
      </c>
      <c r="J86" s="17" t="e">
        <f t="shared" si="0"/>
        <v>#REF!</v>
      </c>
      <c r="K86" t="e">
        <f t="shared" si="1"/>
        <v>#REF!</v>
      </c>
    </row>
    <row r="87" spans="1:11" hidden="1">
      <c r="A87" s="8"/>
      <c r="H87" s="13" t="e">
        <f>IF(#REF!="",0,IF(#REF!="Very low",1,IF(#REF!="Low",2,IF(#REF!="Medium",3,IF(#REF!="High",4,#REF!)))))</f>
        <v>#REF!</v>
      </c>
      <c r="I87" s="13" t="e">
        <f>IF(#REF!="",0,IF(#REF!="Very low",1,IF(#REF!="Low",2,IF(#REF!="Medium",3,IF(#REF!="High",4,#REF!)))))</f>
        <v>#REF!</v>
      </c>
      <c r="J87" s="17" t="e">
        <f t="shared" si="0"/>
        <v>#REF!</v>
      </c>
      <c r="K87" t="e">
        <f t="shared" si="1"/>
        <v>#REF!</v>
      </c>
    </row>
    <row r="88" spans="1:11" hidden="1">
      <c r="A88" s="8"/>
      <c r="H88" s="13" t="e">
        <f>IF(#REF!="",0,IF(#REF!="Very low",1,IF(#REF!="Low",2,IF(#REF!="Medium",3,IF(#REF!="High",4,#REF!)))))</f>
        <v>#REF!</v>
      </c>
      <c r="I88" s="13" t="e">
        <f>IF(#REF!="",0,IF(#REF!="Very low",1,IF(#REF!="Low",2,IF(#REF!="Medium",3,IF(#REF!="High",4,#REF!)))))</f>
        <v>#REF!</v>
      </c>
      <c r="J88" s="17" t="e">
        <f t="shared" si="0"/>
        <v>#REF!</v>
      </c>
      <c r="K88" t="e">
        <f t="shared" si="1"/>
        <v>#REF!</v>
      </c>
    </row>
    <row r="89" spans="1:11" hidden="1">
      <c r="A89" s="8"/>
      <c r="H89" s="13" t="e">
        <f>IF(#REF!="",0,IF(#REF!="Very low",1,IF(#REF!="Low",2,IF(#REF!="Medium",3,IF(#REF!="High",4,#REF!)))))</f>
        <v>#REF!</v>
      </c>
      <c r="I89" s="13" t="e">
        <f>IF(#REF!="",0,IF(#REF!="Very low",1,IF(#REF!="Low",2,IF(#REF!="Medium",3,IF(#REF!="High",4,#REF!)))))</f>
        <v>#REF!</v>
      </c>
      <c r="J89" s="17" t="e">
        <f t="shared" si="0"/>
        <v>#REF!</v>
      </c>
      <c r="K89" t="e">
        <f t="shared" si="1"/>
        <v>#REF!</v>
      </c>
    </row>
    <row r="90" spans="1:11" hidden="1">
      <c r="A90" s="8"/>
      <c r="H90" s="13" t="e">
        <f>IF(#REF!="",0,IF(#REF!="Very low",1,IF(#REF!="Low",2,IF(#REF!="Medium",3,IF(#REF!="High",4,#REF!)))))</f>
        <v>#REF!</v>
      </c>
      <c r="I90" s="13" t="e">
        <f>IF(#REF!="",0,IF(#REF!="Very low",1,IF(#REF!="Low",2,IF(#REF!="Medium",3,IF(#REF!="High",4,#REF!)))))</f>
        <v>#REF!</v>
      </c>
      <c r="J90" s="17" t="e">
        <f t="shared" si="0"/>
        <v>#REF!</v>
      </c>
      <c r="K90" t="e">
        <f t="shared" si="1"/>
        <v>#REF!</v>
      </c>
    </row>
    <row r="91" spans="1:11" hidden="1">
      <c r="A91" s="8"/>
      <c r="H91" s="13" t="e">
        <f>IF(#REF!="",0,IF(#REF!="Very low",1,IF(#REF!="Low",2,IF(#REF!="Medium",3,IF(#REF!="High",4,#REF!)))))</f>
        <v>#REF!</v>
      </c>
      <c r="I91" s="13" t="e">
        <f>IF(#REF!="",0,IF(#REF!="Very low",1,IF(#REF!="Low",2,IF(#REF!="Medium",3,IF(#REF!="High",4,#REF!)))))</f>
        <v>#REF!</v>
      </c>
      <c r="J91" s="17" t="e">
        <f t="shared" si="0"/>
        <v>#REF!</v>
      </c>
      <c r="K91" t="e">
        <f t="shared" si="1"/>
        <v>#REF!</v>
      </c>
    </row>
    <row r="92" spans="1:11" hidden="1">
      <c r="A92" s="8"/>
      <c r="H92" s="13" t="e">
        <f>IF(#REF!="",0,IF(#REF!="Very low",1,IF(#REF!="Low",2,IF(#REF!="Medium",3,IF(#REF!="High",4,F58)))))</f>
        <v>#REF!</v>
      </c>
      <c r="I92" s="13" t="e">
        <f>IF(#REF!="",0,IF(#REF!="Very low",1,IF(#REF!="Low",2,IF(#REF!="Medium",3,IF(#REF!="High",4,G58)))))</f>
        <v>#REF!</v>
      </c>
      <c r="J92" s="17" t="e">
        <f t="shared" si="0"/>
        <v>#REF!</v>
      </c>
      <c r="K92" t="e">
        <f t="shared" si="1"/>
        <v>#REF!</v>
      </c>
    </row>
    <row r="93" spans="1:11" hidden="1">
      <c r="A93" s="8"/>
    </row>
    <row r="94" spans="1:11" hidden="1"/>
    <row r="95" spans="1:11" hidden="1"/>
    <row r="96" spans="1:11" hidden="1"/>
    <row r="130" ht="13.5" customHeight="1"/>
  </sheetData>
  <sheetProtection selectLockedCells="1"/>
  <mergeCells count="7">
    <mergeCell ref="D31:I31"/>
    <mergeCell ref="F12:J12"/>
    <mergeCell ref="F4:J4"/>
    <mergeCell ref="F6:J6"/>
    <mergeCell ref="F8:J8"/>
    <mergeCell ref="F10:J10"/>
    <mergeCell ref="D30:K30"/>
  </mergeCells>
  <phoneticPr fontId="0" type="noConversion"/>
  <dataValidations count="2">
    <dataValidation type="list" allowBlank="1" showInputMessage="1" showErrorMessage="1" sqref="F48:G57 F40:G46" xr:uid="{00000000-0002-0000-0000-000000000000}">
      <formula1>$F$73:$F$77</formula1>
    </dataValidation>
    <dataValidation type="list" allowBlank="1" showInputMessage="1" showErrorMessage="1" sqref="F47:G47" xr:uid="{00000000-0002-0000-0000-000001000000}">
      <formula1>$F$72:$F$77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SR2008No2GRA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270c1-eef4-4c01-b2a6-f58cdd2b8ede">
      <Terms xmlns="http://schemas.microsoft.com/office/infopath/2007/PartnerControls"/>
    </lcf76f155ced4ddcb4097134ff3c332f>
    <TaxCatchAll xmlns="662745e8-e224-48e8-a2e3-254862b8c2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E5F54692E514CB2AEA097AE037329" ma:contentTypeVersion="13" ma:contentTypeDescription="Create a new document." ma:contentTypeScope="" ma:versionID="27706427087b3649c9ea2af85812d7cb">
  <xsd:schema xmlns:xsd="http://www.w3.org/2001/XMLSchema" xmlns:xs="http://www.w3.org/2001/XMLSchema" xmlns:p="http://schemas.microsoft.com/office/2006/metadata/properties" xmlns:ns2="10b270c1-eef4-4c01-b2a6-f58cdd2b8ede" xmlns:ns3="662745e8-e224-48e8-a2e3-254862b8c2f5" xmlns:ns4="a419be38-4df6-424f-97b0-bdabc0d49042" targetNamespace="http://schemas.microsoft.com/office/2006/metadata/properties" ma:root="true" ma:fieldsID="4118e64ef635a8a25aa4a17c646efcd5" ns2:_="" ns3:_="" ns4:_="">
    <xsd:import namespace="10b270c1-eef4-4c01-b2a6-f58cdd2b8ede"/>
    <xsd:import namespace="662745e8-e224-48e8-a2e3-254862b8c2f5"/>
    <xsd:import namespace="a419be38-4df6-424f-97b0-bdabc0d49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70c1-eef4-4c01-b2a6-f58cdd2b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5f3799-e3ff-4dfb-a2c0-a6dc2dea0a0f}" ma:internalName="TaxCatchAll" ma:showField="CatchAllData" ma:web="a419be38-4df6-424f-97b0-bdabc0d49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be38-4df6-424f-97b0-bdabc0d49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25978E-81F3-4D13-9ABC-C7CB9E499B09}"/>
</file>

<file path=customXml/itemProps2.xml><?xml version="1.0" encoding="utf-8"?>
<ds:datastoreItem xmlns:ds="http://schemas.openxmlformats.org/officeDocument/2006/customXml" ds:itemID="{D2CE39FC-BBB0-4377-A547-AB5C1D5E4673}"/>
</file>

<file path=customXml/itemProps3.xml><?xml version="1.0" encoding="utf-8"?>
<ds:datastoreItem xmlns:ds="http://schemas.openxmlformats.org/officeDocument/2006/customXml" ds:itemID="{BE65C377-E317-42CB-AA58-46A1196A02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Withdrawn GRA for SR2008 No 2</dc:title>
  <dc:subject/>
  <dc:creator/>
  <cp:keywords/>
  <dc:description>207_06_SD33; Version 2_x000d_
Issue date: 22/02/07_x000d_
review due: 22/05/08</dc:description>
  <cp:lastModifiedBy>Spooncer, Aby</cp:lastModifiedBy>
  <cp:revision/>
  <dcterms:created xsi:type="dcterms:W3CDTF">2005-05-04T08:30:35Z</dcterms:created>
  <dcterms:modified xsi:type="dcterms:W3CDTF">2024-12-18T16:34:51Z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0x010100FEFE5F54692E514CB2AEA097AE037329</vt:lpwstr>
  </property>
  <property fmtid="{D5CDD505-2E9C-101B-9397-08002B2CF9AE}" pid="4" name="MediaServiceImageTags">
    <vt:lpwstr/>
  </property>
</Properties>
</file>