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24226"/>
  <mc:AlternateContent xmlns:mc="http://schemas.openxmlformats.org/markup-compatibility/2006">
    <mc:Choice Requires="x15">
      <x15ac:absPath xmlns:x15ac="http://schemas.microsoft.com/office/spreadsheetml/2010/11/ac" url="https://defra.sharepoint.com/sites/MST-EA-EBPublishingGuidance/Publishing Jobs/0.1 Publishing Jobs 24-25/Waste Management/Standard rules/Tan's SR No 1 to 8/SR 4/"/>
    </mc:Choice>
  </mc:AlternateContent>
  <xr:revisionPtr revIDLastSave="3" documentId="8_{51F4B871-166F-464E-81B8-252111D89EA2}" xr6:coauthVersionLast="47" xr6:coauthVersionMax="47" xr10:uidLastSave="{298EAC58-9A65-478B-88AB-50A8693FD73D}"/>
  <bookViews>
    <workbookView xWindow="20370" yWindow="-120" windowWidth="29040" windowHeight="1572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6" i="1" l="1"/>
  <c r="I106" i="1"/>
  <c r="H105" i="1"/>
  <c r="J105" i="1"/>
  <c r="K105" i="1"/>
  <c r="I105" i="1"/>
  <c r="H104" i="1"/>
  <c r="J104" i="1" s="1"/>
  <c r="K104" i="1" s="1"/>
  <c r="I104" i="1"/>
  <c r="H103" i="1"/>
  <c r="J103" i="1"/>
  <c r="K103" i="1"/>
  <c r="I103" i="1"/>
  <c r="H102" i="1"/>
  <c r="I102" i="1"/>
  <c r="J102" i="1" s="1"/>
  <c r="K102" i="1" s="1"/>
  <c r="H101" i="1"/>
  <c r="J101" i="1"/>
  <c r="K101" i="1"/>
  <c r="I101" i="1"/>
  <c r="H100" i="1"/>
  <c r="I100" i="1"/>
  <c r="J100" i="1"/>
  <c r="K100" i="1"/>
  <c r="H99" i="1"/>
  <c r="I99" i="1"/>
  <c r="J99" i="1"/>
  <c r="K99" i="1" s="1"/>
  <c r="H98" i="1"/>
  <c r="I98" i="1"/>
  <c r="J98" i="1"/>
  <c r="K98" i="1"/>
  <c r="H97" i="1"/>
  <c r="I97" i="1"/>
  <c r="J97" i="1"/>
  <c r="K97" i="1" s="1"/>
  <c r="H96" i="1"/>
  <c r="I96" i="1"/>
  <c r="J96" i="1" s="1"/>
  <c r="K96" i="1" s="1"/>
  <c r="H95" i="1"/>
  <c r="J95" i="1"/>
  <c r="K95" i="1"/>
  <c r="I95" i="1"/>
  <c r="H94" i="1"/>
  <c r="J94" i="1" s="1"/>
  <c r="K94" i="1" s="1"/>
  <c r="I94" i="1"/>
  <c r="H93" i="1"/>
  <c r="J93" i="1"/>
  <c r="K93" i="1"/>
  <c r="I93" i="1"/>
  <c r="H92" i="1"/>
  <c r="J92" i="1" s="1"/>
  <c r="K92" i="1" s="1"/>
  <c r="I92" i="1"/>
  <c r="H91" i="1"/>
  <c r="J91" i="1"/>
  <c r="K91" i="1"/>
  <c r="I91" i="1"/>
  <c r="I90" i="1"/>
  <c r="H90" i="1"/>
  <c r="J90" i="1"/>
  <c r="K90" i="1"/>
  <c r="I89" i="1"/>
  <c r="J89" i="1"/>
  <c r="K89" i="1"/>
  <c r="H89" i="1"/>
  <c r="H88" i="1"/>
  <c r="J88" i="1" s="1"/>
  <c r="K88" i="1" s="1"/>
  <c r="I88" i="1"/>
  <c r="H87" i="1"/>
  <c r="J87" i="1"/>
  <c r="K87" i="1"/>
  <c r="I87" i="1"/>
  <c r="J106" i="1" l="1"/>
  <c r="K10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51"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51"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51"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51"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51"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51"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51"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51"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<sst xmlns="http://schemas.openxmlformats.org/spreadsheetml/2006/main" count="317" uniqueCount="196">
  <si>
    <t>This publication was withdrawn on 18 December 2024.</t>
  </si>
  <si>
    <t>This generic risk assessment for standard rules permit SR2008 No 7 has been withdrawn because it has been consolidated into standard rules permit SR2022 No 4: non-hazardous waste recycling with asbestos hazardous batteries cable and WEEE storage:</t>
  </si>
  <si>
    <t>https://www.gov.uk/government/government/publications/sr2022-no-4-non-hazardous-waste-recycling-with-asbestos-hazardous-batteries-cable-and-weee-storage</t>
  </si>
  <si>
    <t>You need to check if you comply with the new standard rules permit. If not, you must apply to vary your permit into a bespoke permit within 3 months of the date. The consolidated standard rules were published (18 December 2024).</t>
  </si>
  <si>
    <t>Generic risk assessment for standard rules set number SR2008 No7 v5.0</t>
  </si>
  <si>
    <t>Standard Facility:</t>
  </si>
  <si>
    <t>Waste Operation: Household, Commercial and Industrial Waste Transfer Station with treatment and asbestos storage</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</si>
  <si>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</si>
  <si>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</si>
  <si>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</si>
  <si>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</si>
  <si>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</si>
  <si>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</si>
  <si>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</si>
  <si>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</si>
  <si>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</si>
  <si>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and repackaging of waste (D15, R13, D14) and treatment consisting only of</t>
  </si>
  <si>
    <t>manual sorting, separation, screening, baling, shredding, crushing or compaction of non hazardous waste (D9, R3, R4, R5).</t>
  </si>
  <si>
    <t>Parameter 2</t>
  </si>
  <si>
    <t>Permitted waste types - Non hazardous and hazardous (asbestos only) Household, Commercial and Industrial Waste</t>
  </si>
  <si>
    <t>Parameter 3</t>
  </si>
  <si>
    <t>Quantity of waste accepted at the facility: &lt;75,000 tonnes per annum,</t>
  </si>
  <si>
    <t>including not more than 10 tonnes per day of asbestos</t>
  </si>
  <si>
    <t>Parameter 4</t>
  </si>
  <si>
    <t>The quantity of tyres stored at the facility shall not be more than 50 tonnes</t>
  </si>
  <si>
    <t>Parameter 5</t>
  </si>
  <si>
    <t>The quantity of asbestos stored at the facility shall not be more than 10 tonnes</t>
  </si>
  <si>
    <t>Parameter 6</t>
  </si>
  <si>
    <t>All wastes shall be bulked, transferred or treated inside a building, except for specified low-risk waste</t>
  </si>
  <si>
    <t xml:space="preserve">which may be bulked, transferred or treated outside.  However, specified low risk waste must be treated inside </t>
  </si>
  <si>
    <t xml:space="preserve">a building if the activities are being carried out within an Air Quality Management Area (AQMA) designated for </t>
  </si>
  <si>
    <t>particulate matter in the form of PM10.</t>
  </si>
  <si>
    <t>Parameter 7</t>
  </si>
  <si>
    <t>All waste shall be stored in a building or outside within a secure container, except for specified low-risk waste</t>
  </si>
  <si>
    <t>which may be stored outside without using containers.</t>
  </si>
  <si>
    <t>Parameter 8</t>
  </si>
  <si>
    <t>Asbestos waste shall be double bagged and stored within secure lockable containers</t>
  </si>
  <si>
    <t>Parameter 9</t>
  </si>
  <si>
    <t xml:space="preserve">All waste shall be stored and treated on an impermeable surface with sealed drainage system, except for specified </t>
  </si>
  <si>
    <t>low-risk waste which may be stored and treated on hard standing.</t>
  </si>
  <si>
    <t>Parameter 10</t>
  </si>
  <si>
    <t>The only point source discharges to controlled waters or groundwater, are surface water from the roofs of buildings</t>
  </si>
  <si>
    <t>and from areas of the facility not used for the storage or treatment of wastes.</t>
  </si>
  <si>
    <t>Parameter 11</t>
  </si>
  <si>
    <t xml:space="preserve">The activities shall not be carried out within 500m of a European Site (candidate or Special Area of Conservation,  </t>
  </si>
  <si>
    <t>proposed or Special Protection Area or Ramsar site) or a Site of Special Scientific Interest (SSSI).</t>
  </si>
  <si>
    <t>Parameter 12</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</si>
  <si>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</si>
  <si>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</si>
  <si>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 a significant increase in fire risk.</t>
  </si>
  <si>
    <t>Parameter 13</t>
  </si>
  <si>
    <t>The activities shall not be carried out within 50m of any well, spring or borehole used for the supply of water for human consumption.  This must include private water supplies.</t>
  </si>
  <si>
    <t>Abbreviations:</t>
  </si>
  <si>
    <t>SR - Standard Rule</t>
  </si>
  <si>
    <t xml:space="preserve">SR (emissions of substances not controlled by emission limits - buildings) - emissions of substances    shall not cause pollution…., with appropriate measures: </t>
  </si>
  <si>
    <t>bulking, transfer or treatment …. in a building; storage in a building or secure container;</t>
  </si>
  <si>
    <t xml:space="preserve">waste storage and treatment…. on impermeable surface with sealed drainage (except); </t>
  </si>
  <si>
    <t>specified waste storage and treatment…. on hard standing or on impermeable surface with sealed drainage.</t>
  </si>
  <si>
    <t xml:space="preserve">SR (asbestos) - Asbestos is the only permitted hazardous waste and there are several standard rules to manage the risk: </t>
  </si>
  <si>
    <t xml:space="preserve">quantity received shall not exceed 10 tonnes per day; quantity stored shall not exceed 10 tonnes;  there shall be no treatment; </t>
  </si>
  <si>
    <t>storage conditions shall be double bagged  within clearly identified, segregated, secure,  lockable containers on</t>
  </si>
  <si>
    <t>an impermeable surface with a sealed drainage system.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</si>
  <si>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</si>
  <si>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</si>
  <si>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</si>
  <si>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</si>
  <si>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</si>
  <si>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</si>
  <si>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</si>
  <si>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</si>
  <si>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</si>
  <si>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</si>
  <si>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</si>
  <si>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</si>
  <si>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</si>
  <si>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</si>
  <si>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</si>
  <si>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</si>
  <si>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</si>
  <si>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</si>
  <si>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</si>
  <si>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</si>
  <si>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</si>
  <si>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</si>
  <si>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</si>
  <si>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</si>
  <si>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Airborne asbestos fibres</t>
  </si>
  <si>
    <t>Respiratory illness i.e. lung cancer and mesothelioma</t>
  </si>
  <si>
    <t>Air transport then inhalation.</t>
  </si>
  <si>
    <t>Low</t>
  </si>
  <si>
    <t>High</t>
  </si>
  <si>
    <t>Medium</t>
  </si>
  <si>
    <t>Potential for exposure is low because of separate health and safety controls to protect employees</t>
  </si>
  <si>
    <t>SR (asbestos)</t>
  </si>
  <si>
    <t>Releases of particulate matter (dusts) and micro-organisms (bioaerosols).</t>
  </si>
  <si>
    <t>Harm to human health - respiratory irritation and illness.</t>
  </si>
  <si>
    <t>Air transport then inhalation</t>
  </si>
  <si>
    <t>Apart from asbestos, permitted waste types do not include dusts, powders or loose fibres but the treatment activities will produce particulate matter so a high magnitude risk is estimated.  There is potential for exposure if anyone is living or working close to the site (apart from the operator and employees)</t>
  </si>
  <si>
    <t>SR (emissions of substances not controlled by emission limits - buildings). SR (if required) - emissions management plan. Long term increases in particulate levels are restricted by SR - treatment of specified low risk wastes shall be carried out inside a building if the activities are located within an AQMA designated for PM10.</t>
  </si>
  <si>
    <t>As above</t>
  </si>
  <si>
    <t>Nuisance - dust on cars, clothing etc.</t>
  </si>
  <si>
    <t>Air transport then deposition</t>
  </si>
  <si>
    <t>Local residents often sensitive to dust.</t>
  </si>
  <si>
    <t>Local human population, livestock and wildlife.</t>
  </si>
  <si>
    <t xml:space="preserve">Litter </t>
  </si>
  <si>
    <t>Nuisance, loss of amenity and harm to animal health</t>
  </si>
  <si>
    <t>Local residents often sensitive to litter.</t>
  </si>
  <si>
    <t>As above.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</si>
  <si>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</si>
  <si>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</si>
  <si>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</si>
  <si>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</si>
  <si>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</si>
  <si>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</si>
  <si>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</si>
  <si>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</si>
  <si>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Odour will be restricted by SR (emissions of substances not controlled by emission limits -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</si>
  <si>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</si>
  <si>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</si>
  <si>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</si>
  <si>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</si>
  <si>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Noise will be restricted by SR (emissions of substances not controlled by emission limits - buildings).</t>
  </si>
  <si>
    <t>Scavenging animals and scavenging birds</t>
  </si>
  <si>
    <t>Harm to human health - from waste carried off site and faeces.  Nuisance and  loss of amenity.</t>
  </si>
  <si>
    <t>Air transport and over land</t>
  </si>
  <si>
    <t>Permitted wastes may attract scavenging animals and birds. Specified low-risk wastes stored outside may become nesting / breeding sites.</t>
  </si>
  <si>
    <t xml:space="preserve"> SR - emissions of substances not controlled by emission limits (including those from scavenging animals, scavenging birds and other pests) shall not cause pollution .Access to waste is restricted by SR (emissions of substances not controlled by emission limits - buildings). Access to hazardous waste is restricted by SR (asbestos).</t>
  </si>
  <si>
    <t>Very low</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</si>
  <si>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</si>
  <si>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</si>
  <si>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</si>
  <si>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</si>
  <si>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</si>
  <si>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</si>
  <si>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</si>
  <si>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Apart from asbestos, permitted waste types are non-hazardous so any waste washed off site will add to the volume of the local post-flood clean up workload, rather than the hazard.  </t>
  </si>
  <si>
    <t>SR - management system (will include flood risk management). Waste washed off site restricted by SR (emissions of substances not controlled by emission limits - buildings). Hazardous waste washed off site restricted by SR (asbestos).</t>
  </si>
  <si>
    <t>Local human population and / or livestock after gaining unauthorised access to the waste operation</t>
  </si>
  <si>
    <t>All on-site hazards: wastes; machinery and vehicles.</t>
  </si>
  <si>
    <t>Bodily injury</t>
  </si>
  <si>
    <t>Direct physical contact</t>
  </si>
  <si>
    <t>Apart from asbestos, permitted waste types are non-hazardous so only a medium magnitude risk is estimated.</t>
  </si>
  <si>
    <t>SR - activities shall be managed and operated in accordance with a management system (will include site security measures to prevent unauthorised access). Access to waste restricted by SR (emissions of substances not controlled by emission limits - buildings). Access to hazardous waste restricted by SR (asbestos).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</si>
  <si>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</si>
  <si>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</si>
  <si>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</si>
  <si>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</si>
  <si>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do not include sludges or liquids and, apart from asbestos, are non-hazardous so only a medium magnitude risk is estimated.</t>
  </si>
  <si>
    <t>As above. SR - management system (will include fire and spillages). Spread of fire restricted by SR (emissions of substances not controlled by emission limits - buildings). Spread of fire to hazardous waste restricted by SR (asbestos). SR - tyre storage no more than 50 tonnes.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</si>
  <si>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</si>
  <si>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</si>
  <si>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</si>
  <si>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</si>
  <si>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As above (excluding comments on access to waste).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</si>
  <si>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</si>
  <si>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</si>
  <si>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</si>
  <si>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</si>
  <si>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do not include sludges or liquids so only a medium magnitude risk is estimated.  There is potential for contaminated rainwater run-off from wastes stored outside buildings especially during heavy rain.</t>
  </si>
  <si>
    <t>SR - All liquids shall be provided with secondary containment   (applies to non- wastes such as fuels). Run-off restricted by SR (emissions of substances not controlled by emission limits - buildings).</t>
  </si>
  <si>
    <t xml:space="preserve">As above </t>
  </si>
  <si>
    <t>Chronic effects: deterioration of water quality</t>
  </si>
  <si>
    <t>As above.  Indirect run-off via the soil layer</t>
  </si>
  <si>
    <t>Apart from asbestos, 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</si>
  <si>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</si>
  <si>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</si>
  <si>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</si>
  <si>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</si>
  <si>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Groundwater</t>
  </si>
  <si>
    <t>Chronic effects: contamination of groundwater, requiring treatment of water or closure of borehole.</t>
  </si>
  <si>
    <t>Transport through soil/groundwater then extraction at borehole.</t>
  </si>
  <si>
    <t>There is a potential for contaminated rainwater run-off or leachate from permitted waste types.</t>
  </si>
  <si>
    <t>As above. Also the activities shall not be carried out within 50m of any well, spring or borehole used for the supply of water for human consumption.  This must include private water supplies.</t>
  </si>
  <si>
    <t>Contaminated waters used for recreational purposes</t>
  </si>
  <si>
    <t>Harm to human health - skin damage or gastro-intestinal illness.</t>
  </si>
  <si>
    <t>Direct contact or ingestion</t>
  </si>
  <si>
    <t>Unlikely to occur, but might restrict recreational use.</t>
  </si>
  <si>
    <t>SR (emissions of substances not controlled by emission limits - buildings). SR - emissions of substances not controlled by emission limits  SR (if required) - emissions management plan.</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</si>
  <si>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</si>
  <si>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</si>
  <si>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</si>
  <si>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</si>
  <si>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(emissions of substances not controlled by emission limits - buildings). SR - activities shall not be carried out within 500m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</si>
  <si>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</si>
  <si>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</si>
  <si>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</si>
  <si>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</si>
  <si>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 xml:space="preserve">Waste fires are not common but approximately 300 fires pa linked to waste activities.  Impact on health and amenity can be significant for many days or weeks.   </t>
  </si>
  <si>
    <t xml:space="preserve">SR - Limit in SR of annual tonnage to 75,000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</si>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</sst>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sz val="9"/>
      <name val="Arial"/>
      <family val="2"/>
    </font>
    <font>
      <b/>
      <sz val="15"/>
      <color theme="3"/>
      <name val="Calibri"/>
      <family val="2"/>
      <scheme val="minor"/>
    </font>
    <font>
      <u/>
      <sz val="10"/>
      <color theme="10"/>
      <name val="Arial"/>
      <family val="2"/>
    </font>
    <font>
      <b/>
      <sz val="15"/>
      <color theme="3"/>
      <name val="Arial"/>
      <family val="2"/>
    </font>
    <font>
      <sz val="11"/>
      <color theme="1"/>
      <name val="Arial"/>
      <family val="2"/>
    </font>
    <font>
      <sz val="12"/>
      <color theme="1"/>
      <name val="Arial"/>
      <family val="2"/>
    </font>
    <font>
      <u/>
      <sz val="12"/>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0">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3">
    <xf numFmtId="0" fontId="0" fillId="0" borderId="0"/>
    <xf numFmtId="0" fontId="10" fillId="0" borderId="29" applyNumberFormat="0" applyFill="0" applyAlignment="0" applyProtection="0"/>
    <xf numFmtId="0" fontId="11" fillId="0" borderId="0" applyNumberFormat="0" applyFill="0" applyBorder="0" applyAlignment="0" applyProtection="0"/>
  </cellStyleXfs>
  <cellXfs count="76">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8" xfId="0" applyFill="1" applyBorder="1" applyAlignment="1">
      <alignment horizontal="centerContinuous" vertical="top"/>
    </xf>
    <xf numFmtId="0" fontId="2"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xf numFmtId="0" fontId="0" fillId="7" borderId="14" xfId="0" applyFill="1" applyBorder="1"/>
    <xf numFmtId="0" fontId="0" fillId="7" borderId="15"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Alignment="1" applyProtection="1">
      <alignment vertical="top" wrapText="1"/>
      <protection locked="0"/>
    </xf>
    <xf numFmtId="0" fontId="0" fillId="5" borderId="2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1" fillId="8" borderId="23" xfId="0" applyFont="1" applyFill="1" applyBorder="1" applyAlignment="1" applyProtection="1">
      <alignment vertical="top" wrapText="1"/>
      <protection locked="0"/>
    </xf>
    <xf numFmtId="0" fontId="0" fillId="0" borderId="27" xfId="0" applyBorder="1" applyAlignment="1" applyProtection="1">
      <alignment vertical="top" wrapText="1"/>
      <protection locked="0"/>
    </xf>
    <xf numFmtId="0" fontId="8" fillId="0" borderId="0" xfId="0" applyFont="1" applyAlignment="1">
      <alignment vertical="top"/>
    </xf>
    <xf numFmtId="0" fontId="8" fillId="0" borderId="11" xfId="0" applyFont="1" applyBorder="1" applyAlignment="1" applyProtection="1">
      <alignment vertical="top" wrapText="1"/>
      <protection locked="0"/>
    </xf>
    <xf numFmtId="0" fontId="8" fillId="0" borderId="0" xfId="0" applyFont="1" applyAlignment="1">
      <alignment vertical="top" wrapText="1"/>
    </xf>
    <xf numFmtId="0" fontId="9" fillId="0" borderId="0" xfId="0" applyFont="1" applyAlignment="1">
      <alignment vertical="top"/>
    </xf>
    <xf numFmtId="0" fontId="8" fillId="0" borderId="5"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28" xfId="0" applyFont="1" applyBorder="1" applyAlignment="1">
      <alignment vertical="top" wrapText="1"/>
    </xf>
    <xf numFmtId="0" fontId="8" fillId="10" borderId="28" xfId="0" applyFont="1" applyFill="1" applyBorder="1" applyAlignment="1">
      <alignment vertical="top" wrapText="1"/>
    </xf>
    <xf numFmtId="0" fontId="4" fillId="0" borderId="0" xfId="0" applyFont="1"/>
    <xf numFmtId="0" fontId="2" fillId="2" borderId="9" xfId="0" applyFont="1" applyFill="1" applyBorder="1" applyAlignment="1">
      <alignment vertical="center"/>
    </xf>
    <xf numFmtId="0" fontId="2" fillId="2" borderId="8" xfId="0" applyFont="1" applyFill="1" applyBorder="1" applyAlignment="1">
      <alignment horizontal="centerContinuous" vertical="center"/>
    </xf>
    <xf numFmtId="0" fontId="2" fillId="2" borderId="8" xfId="0" applyFont="1" applyFill="1" applyBorder="1" applyAlignment="1">
      <alignment vertical="center"/>
    </xf>
    <xf numFmtId="0" fontId="1" fillId="11" borderId="28"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xf numFmtId="0" fontId="12" fillId="0" borderId="29" xfId="1" applyFont="1" applyAlignment="1">
      <alignment vertical="center"/>
    </xf>
    <xf numFmtId="0" fontId="13" fillId="0" borderId="0" xfId="0" applyFont="1"/>
    <xf numFmtId="0" fontId="14" fillId="0" borderId="0" xfId="0" applyFont="1"/>
    <xf numFmtId="0" fontId="15" fillId="0" borderId="0" xfId="2" applyFont="1"/>
    <xf numFmtId="0" fontId="8" fillId="0" borderId="0" xfId="0" applyFont="1" applyAlignment="1">
      <alignment vertical="top" wrapText="1"/>
    </xf>
    <xf numFmtId="15" fontId="0" fillId="9"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8"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0" fillId="9" borderId="15" xfId="0" applyFill="1" applyBorder="1" applyAlignment="1" applyProtection="1">
      <alignment vertical="top" wrapText="1"/>
      <protection locked="0"/>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government/publications/sr2022-no-4-non-hazardous-waste-recycling-with-asbestos-hazardous-batteries-cable-and-weee-storag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F334C-56C6-4974-BEE8-EE209423BC61}">
  <dimension ref="A1:A4"/>
  <sheetViews>
    <sheetView tabSelected="1" workbookViewId="0"/>
  </sheetViews>
  <sheetFormatPr defaultRowHeight="12.75"/>
  <sheetData>
    <row r="1" spans="1:1" s="66" customFormat="1" ht="20.25" thickBot="1">
      <c r="A1" s="65" t="s">
        <v>0</v>
      </c>
    </row>
    <row r="2" spans="1:1" s="67" customFormat="1" ht="15.75" thickTop="1">
      <c r="A2" s="67" t="s">
        <v>1</v>
      </c>
    </row>
    <row r="3" spans="1:1" s="67" customFormat="1" ht="15">
      <c r="A3" s="68" t="s">
        <v>2</v>
      </c>
    </row>
    <row r="4" spans="1:1" s="67" customFormat="1" ht="15">
      <c r="A4" s="12" t="s">
        <v>3</v>
      </c>
    </row>
  </sheetData>
  <hyperlinks>
    <hyperlink ref="A3" r:id="rId1" xr:uid="{6708A1E6-29FD-40F6-A65E-6E78DC8EC1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44"/>
  <sheetViews>
    <sheetView topLeftCell="B1" zoomScaleNormal="100" workbookViewId="0">
      <selection activeCell="B2" sqref="B2"/>
    </sheetView>
  </sheetViews>
  <sheetFormatPr defaultRowHeight="12.75"/>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51.42578125" customWidth="1"/>
    <col min="11" max="11" width="16.7109375" customWidth="1"/>
  </cols>
  <sheetData>
    <row r="2" spans="2:11" ht="18">
      <c r="B2" s="57" t="s">
        <v>4</v>
      </c>
      <c r="C2" s="57"/>
      <c r="D2" s="57"/>
      <c r="E2" s="12"/>
    </row>
    <row r="3" spans="2:11" ht="12.75" customHeight="1">
      <c r="B3" s="29"/>
      <c r="C3" s="29"/>
      <c r="D3" s="29"/>
      <c r="E3" s="30"/>
      <c r="F3" s="26"/>
      <c r="G3" s="26"/>
      <c r="H3" s="26"/>
      <c r="I3" s="26"/>
      <c r="J3" s="26"/>
      <c r="K3" s="26"/>
    </row>
    <row r="4" spans="2:11" ht="15.75">
      <c r="B4" s="29" t="s">
        <v>5</v>
      </c>
      <c r="C4" s="29"/>
      <c r="D4" s="29"/>
      <c r="E4" s="30"/>
      <c r="F4" s="72" t="s">
        <v>6</v>
      </c>
      <c r="G4" s="72"/>
      <c r="H4" s="72"/>
      <c r="I4" s="72"/>
      <c r="J4" s="72"/>
      <c r="K4" s="27"/>
    </row>
    <row r="5" spans="2:11" ht="9.75" customHeight="1">
      <c r="B5" s="29"/>
      <c r="C5" s="29"/>
      <c r="D5" s="29"/>
      <c r="E5" s="30"/>
      <c r="F5" s="26"/>
      <c r="G5" s="26"/>
      <c r="H5" s="26"/>
      <c r="I5" s="26"/>
      <c r="J5" s="26"/>
      <c r="K5" s="26"/>
    </row>
    <row r="6" spans="2:11" ht="15.75">
      <c r="B6" s="29" t="s">
        <v>7</v>
      </c>
      <c r="C6" s="30"/>
      <c r="D6" s="30"/>
      <c r="E6" s="30"/>
      <c r="F6" s="72" t="s">
        <v>8</v>
      </c>
      <c r="G6" s="72"/>
      <c r="H6" s="72"/>
      <c r="I6" s="72"/>
      <c r="J6" s="72"/>
      <c r="K6" s="27"/>
    </row>
    <row r="7" spans="2:11" ht="9.75" customHeight="1">
      <c r="B7" s="31"/>
      <c r="C7" s="26"/>
      <c r="D7" s="26"/>
      <c r="E7" s="26"/>
      <c r="F7" s="26"/>
      <c r="G7" s="26"/>
      <c r="H7" s="26"/>
      <c r="I7" s="26"/>
      <c r="J7" s="26"/>
      <c r="K7" s="26"/>
    </row>
    <row r="8" spans="2:11" ht="15.75" customHeight="1">
      <c r="B8" s="29" t="s">
        <v>9</v>
      </c>
      <c r="C8" s="30"/>
      <c r="D8" s="30"/>
      <c r="E8" s="30"/>
      <c r="F8" s="73" t="s">
        <v>10</v>
      </c>
      <c r="G8" s="74"/>
      <c r="H8" s="74"/>
      <c r="I8" s="74"/>
      <c r="J8" s="74"/>
      <c r="K8" s="27"/>
    </row>
    <row r="9" spans="2:11" ht="10.5" customHeight="1">
      <c r="B9" s="26"/>
      <c r="C9" s="26"/>
      <c r="D9" s="26"/>
      <c r="E9" s="26"/>
      <c r="F9" s="26"/>
      <c r="G9" s="26"/>
      <c r="H9" s="26"/>
      <c r="I9" s="26"/>
      <c r="J9" s="26"/>
      <c r="K9" s="26"/>
    </row>
    <row r="10" spans="2:11" ht="15.75">
      <c r="B10" s="29" t="s">
        <v>11</v>
      </c>
      <c r="C10" s="26"/>
      <c r="D10" s="26"/>
      <c r="E10" s="26"/>
      <c r="F10" s="75" t="s">
        <v>12</v>
      </c>
      <c r="G10" s="75"/>
      <c r="H10" s="75"/>
      <c r="I10" s="75"/>
      <c r="J10" s="75"/>
      <c r="K10" s="28"/>
    </row>
    <row r="11" spans="2:11" ht="11.25" customHeight="1">
      <c r="B11" s="29"/>
      <c r="C11" s="26"/>
      <c r="D11" s="26"/>
      <c r="E11" s="26"/>
      <c r="F11" s="26"/>
      <c r="G11" s="26"/>
      <c r="H11" s="29"/>
      <c r="I11" s="26"/>
      <c r="J11" s="26"/>
      <c r="K11" s="26"/>
    </row>
    <row r="12" spans="2:11" ht="15.75">
      <c r="B12" s="29" t="s">
        <v>13</v>
      </c>
      <c r="C12" s="26"/>
      <c r="D12" s="26"/>
      <c r="E12" s="26"/>
      <c r="F12" s="70">
        <v>42216</v>
      </c>
      <c r="G12" s="71"/>
      <c r="H12" s="71"/>
      <c r="I12" s="71"/>
      <c r="J12" s="71"/>
      <c r="K12" s="27"/>
    </row>
    <row r="13" spans="2:11" ht="15.75">
      <c r="B13" s="29"/>
      <c r="C13" s="26"/>
      <c r="D13" s="26"/>
      <c r="E13" s="26"/>
      <c r="F13" s="26"/>
      <c r="G13" s="26"/>
      <c r="H13" s="29"/>
      <c r="I13" s="26"/>
      <c r="J13" s="26"/>
      <c r="K13" s="26"/>
    </row>
    <row r="14" spans="2:11" ht="15.75">
      <c r="B14" s="32"/>
      <c r="C14" t="s">
        <v>14</v>
      </c>
      <c r="H14" s="32"/>
    </row>
    <row r="15" spans="2:11" ht="15.75">
      <c r="B15" s="32"/>
      <c r="C15" t="s">
        <v>15</v>
      </c>
      <c r="D15" t="s">
        <v>16</v>
      </c>
      <c r="H15" s="32"/>
    </row>
    <row r="16" spans="2:11">
      <c r="D16" t="s">
        <v>17</v>
      </c>
    </row>
    <row r="17" spans="3:4">
      <c r="C17" t="s">
        <v>18</v>
      </c>
      <c r="D17" t="s">
        <v>19</v>
      </c>
    </row>
    <row r="18" spans="3:4">
      <c r="C18" t="s">
        <v>20</v>
      </c>
      <c r="D18" t="s">
        <v>21</v>
      </c>
    </row>
    <row r="19" spans="3:4">
      <c r="D19" t="s">
        <v>22</v>
      </c>
    </row>
    <row r="20" spans="3:4">
      <c r="C20" t="s">
        <v>23</v>
      </c>
      <c r="D20" t="s">
        <v>24</v>
      </c>
    </row>
    <row r="21" spans="3:4">
      <c r="C21" t="s">
        <v>25</v>
      </c>
      <c r="D21" t="s">
        <v>26</v>
      </c>
    </row>
    <row r="22" spans="3:4">
      <c r="C22" t="s">
        <v>27</v>
      </c>
      <c r="D22" t="s">
        <v>28</v>
      </c>
    </row>
    <row r="23" spans="3:4">
      <c r="D23" t="s">
        <v>29</v>
      </c>
    </row>
    <row r="24" spans="3:4">
      <c r="D24" t="s">
        <v>30</v>
      </c>
    </row>
    <row r="25" spans="3:4">
      <c r="D25" t="s">
        <v>31</v>
      </c>
    </row>
    <row r="26" spans="3:4">
      <c r="C26" t="s">
        <v>32</v>
      </c>
      <c r="D26" t="s">
        <v>33</v>
      </c>
    </row>
    <row r="27" spans="3:4">
      <c r="D27" t="s">
        <v>34</v>
      </c>
    </row>
    <row r="28" spans="3:4">
      <c r="C28" t="s">
        <v>35</v>
      </c>
      <c r="D28" t="s">
        <v>36</v>
      </c>
    </row>
    <row r="29" spans="3:4">
      <c r="C29" t="s">
        <v>37</v>
      </c>
      <c r="D29" t="s">
        <v>38</v>
      </c>
    </row>
    <row r="30" spans="3:4">
      <c r="D30" t="s">
        <v>39</v>
      </c>
    </row>
    <row r="31" spans="3:4">
      <c r="C31" t="s">
        <v>40</v>
      </c>
      <c r="D31" t="s">
        <v>41</v>
      </c>
    </row>
    <row r="32" spans="3:4">
      <c r="D32" t="s">
        <v>42</v>
      </c>
    </row>
    <row r="33" spans="3:11">
      <c r="C33" t="s">
        <v>43</v>
      </c>
      <c r="D33" t="s">
        <v>44</v>
      </c>
    </row>
    <row r="34" spans="3:11">
      <c r="D34" t="s">
        <v>45</v>
      </c>
    </row>
    <row r="35" spans="3:11">
      <c r="C35" t="s">
        <v>46</v>
      </c>
      <c r="D35" t="s">
        <v>47</v>
      </c>
    </row>
    <row r="36" spans="3:11">
      <c r="D36" t="s">
        <v>48</v>
      </c>
    </row>
    <row r="37" spans="3:11">
      <c r="D37" t="s">
        <v>49</v>
      </c>
    </row>
    <row r="38" spans="3:11" ht="24.75" customHeight="1">
      <c r="C38" s="49" t="s">
        <v>50</v>
      </c>
      <c r="D38" s="69" t="s">
        <v>51</v>
      </c>
      <c r="E38" s="69"/>
      <c r="F38" s="69"/>
      <c r="G38" s="69"/>
      <c r="H38" s="69"/>
      <c r="I38" s="69"/>
      <c r="J38" s="69"/>
      <c r="K38" s="69"/>
    </row>
    <row r="39" spans="3:11" ht="24.75" customHeight="1">
      <c r="C39" s="49"/>
      <c r="D39" s="52"/>
      <c r="E39" s="51"/>
      <c r="F39" s="51"/>
      <c r="G39" s="51"/>
      <c r="H39" s="51"/>
      <c r="I39" s="51"/>
      <c r="J39" s="51"/>
      <c r="K39" s="51"/>
    </row>
    <row r="40" spans="3:11">
      <c r="C40" t="s">
        <v>52</v>
      </c>
      <c r="D40" t="s">
        <v>53</v>
      </c>
    </row>
    <row r="41" spans="3:11">
      <c r="D41" t="s">
        <v>54</v>
      </c>
    </row>
    <row r="42" spans="3:11">
      <c r="D42" t="s">
        <v>55</v>
      </c>
    </row>
    <row r="43" spans="3:11">
      <c r="D43" t="s">
        <v>56</v>
      </c>
    </row>
    <row r="44" spans="3:11">
      <c r="D44" t="s">
        <v>57</v>
      </c>
    </row>
    <row r="45" spans="3:11">
      <c r="D45" t="s">
        <v>58</v>
      </c>
    </row>
    <row r="46" spans="3:11">
      <c r="D46" t="s">
        <v>59</v>
      </c>
    </row>
    <row r="47" spans="3:11">
      <c r="D47" t="s">
        <v>60</v>
      </c>
    </row>
    <row r="48" spans="3:11">
      <c r="D48" t="s">
        <v>61</v>
      </c>
    </row>
    <row r="49" spans="1:11" ht="13.5" thickBot="1"/>
    <row r="50" spans="1:11" ht="28.5" customHeight="1" thickTop="1">
      <c r="A50" s="1"/>
      <c r="B50" s="10" t="s">
        <v>62</v>
      </c>
      <c r="C50" s="9"/>
      <c r="D50" s="9"/>
      <c r="E50" s="9"/>
      <c r="F50" s="58"/>
      <c r="G50" s="59" t="s">
        <v>63</v>
      </c>
      <c r="H50" s="59"/>
      <c r="I50" s="60"/>
      <c r="J50" s="10" t="s">
        <v>64</v>
      </c>
      <c r="K50" s="11"/>
    </row>
    <row r="51" spans="1:11" ht="25.5">
      <c r="B51" s="2" t="s">
        <v>65</v>
      </c>
      <c r="C51" s="3" t="s">
        <v>66</v>
      </c>
      <c r="D51" s="3" t="s">
        <v>67</v>
      </c>
      <c r="E51" s="4" t="s">
        <v>68</v>
      </c>
      <c r="F51" s="2" t="s">
        <v>69</v>
      </c>
      <c r="G51" s="3" t="s">
        <v>70</v>
      </c>
      <c r="H51" s="3" t="s">
        <v>71</v>
      </c>
      <c r="I51" s="4" t="s">
        <v>72</v>
      </c>
      <c r="J51" s="2" t="s">
        <v>73</v>
      </c>
      <c r="K51" s="35" t="s">
        <v>74</v>
      </c>
    </row>
    <row r="52" spans="1:11" ht="121.5" customHeight="1">
      <c r="B52" s="5" t="s">
        <v>75</v>
      </c>
      <c r="C52" s="6" t="s">
        <v>76</v>
      </c>
      <c r="D52" s="6" t="s">
        <v>77</v>
      </c>
      <c r="E52" s="7" t="s">
        <v>78</v>
      </c>
      <c r="F52" s="5" t="s">
        <v>79</v>
      </c>
      <c r="G52" s="6" t="s">
        <v>80</v>
      </c>
      <c r="H52" s="6" t="s">
        <v>81</v>
      </c>
      <c r="I52" s="7" t="s">
        <v>82</v>
      </c>
      <c r="J52" s="5" t="s">
        <v>83</v>
      </c>
      <c r="K52" s="36" t="s">
        <v>84</v>
      </c>
    </row>
    <row r="53" spans="1:11" ht="86.25" customHeight="1">
      <c r="A53" s="23"/>
      <c r="B53" s="18" t="s">
        <v>85</v>
      </c>
      <c r="C53" s="19" t="s">
        <v>86</v>
      </c>
      <c r="D53" s="19" t="s">
        <v>87</v>
      </c>
      <c r="E53" s="20" t="s">
        <v>88</v>
      </c>
      <c r="F53" s="33" t="s">
        <v>89</v>
      </c>
      <c r="G53" s="34" t="s">
        <v>90</v>
      </c>
      <c r="H53" s="39" t="s">
        <v>91</v>
      </c>
      <c r="I53" s="20" t="s">
        <v>92</v>
      </c>
      <c r="J53" s="18" t="s">
        <v>93</v>
      </c>
      <c r="K53" s="24" t="s">
        <v>89</v>
      </c>
    </row>
    <row r="54" spans="1:11" ht="225" customHeight="1">
      <c r="A54" s="23"/>
      <c r="B54" s="18" t="s">
        <v>85</v>
      </c>
      <c r="C54" s="19" t="s">
        <v>94</v>
      </c>
      <c r="D54" s="19" t="s">
        <v>95</v>
      </c>
      <c r="E54" s="20" t="s">
        <v>96</v>
      </c>
      <c r="F54" s="33" t="s">
        <v>90</v>
      </c>
      <c r="G54" s="34" t="s">
        <v>91</v>
      </c>
      <c r="H54" s="39" t="s">
        <v>90</v>
      </c>
      <c r="I54" s="54" t="s">
        <v>97</v>
      </c>
      <c r="J54" s="53" t="s">
        <v>98</v>
      </c>
      <c r="K54" s="24"/>
    </row>
    <row r="55" spans="1:11" ht="85.5" customHeight="1">
      <c r="A55" s="23"/>
      <c r="B55" s="18" t="s">
        <v>85</v>
      </c>
      <c r="C55" s="19" t="s">
        <v>99</v>
      </c>
      <c r="D55" s="19" t="s">
        <v>100</v>
      </c>
      <c r="E55" s="20" t="s">
        <v>101</v>
      </c>
      <c r="F55" s="33" t="s">
        <v>91</v>
      </c>
      <c r="G55" s="34" t="s">
        <v>89</v>
      </c>
      <c r="H55" s="39" t="s">
        <v>89</v>
      </c>
      <c r="I55" s="20" t="s">
        <v>102</v>
      </c>
      <c r="J55" s="53" t="s">
        <v>98</v>
      </c>
      <c r="K55" s="24" t="s">
        <v>89</v>
      </c>
    </row>
    <row r="56" spans="1:11" ht="84" customHeight="1">
      <c r="A56" s="23"/>
      <c r="B56" s="18" t="s">
        <v>103</v>
      </c>
      <c r="C56" s="19" t="s">
        <v>104</v>
      </c>
      <c r="D56" s="19" t="s">
        <v>105</v>
      </c>
      <c r="E56" s="20" t="s">
        <v>101</v>
      </c>
      <c r="F56" s="33" t="s">
        <v>91</v>
      </c>
      <c r="G56" s="34" t="s">
        <v>91</v>
      </c>
      <c r="H56" s="39" t="s">
        <v>91</v>
      </c>
      <c r="I56" s="20" t="s">
        <v>106</v>
      </c>
      <c r="J56" s="18" t="s">
        <v>107</v>
      </c>
      <c r="K56" s="24" t="s">
        <v>89</v>
      </c>
    </row>
    <row r="57" spans="1:11" ht="82.5" customHeight="1">
      <c r="A57" s="23"/>
      <c r="B57" s="18" t="s">
        <v>85</v>
      </c>
      <c r="C57" s="19" t="s">
        <v>108</v>
      </c>
      <c r="D57" s="19" t="s">
        <v>109</v>
      </c>
      <c r="E57" s="20" t="s">
        <v>110</v>
      </c>
      <c r="F57" s="33" t="s">
        <v>91</v>
      </c>
      <c r="G57" s="34" t="s">
        <v>91</v>
      </c>
      <c r="H57" s="39" t="s">
        <v>91</v>
      </c>
      <c r="I57" s="20" t="s">
        <v>111</v>
      </c>
      <c r="J57" s="18" t="s">
        <v>112</v>
      </c>
      <c r="K57" s="24" t="s">
        <v>89</v>
      </c>
    </row>
    <row r="58" spans="1:11" ht="67.5" customHeight="1">
      <c r="A58" s="23"/>
      <c r="B58" s="18" t="s">
        <v>85</v>
      </c>
      <c r="C58" s="19" t="s">
        <v>113</v>
      </c>
      <c r="D58" s="19" t="s">
        <v>114</v>
      </c>
      <c r="E58" s="20" t="s">
        <v>88</v>
      </c>
      <c r="F58" s="33" t="s">
        <v>91</v>
      </c>
      <c r="G58" s="34" t="s">
        <v>91</v>
      </c>
      <c r="H58" s="39" t="s">
        <v>91</v>
      </c>
      <c r="I58" s="20" t="s">
        <v>115</v>
      </c>
      <c r="J58" s="18" t="s">
        <v>116</v>
      </c>
      <c r="K58" s="24" t="s">
        <v>89</v>
      </c>
    </row>
    <row r="59" spans="1:11" ht="69.75" customHeight="1">
      <c r="A59" s="23"/>
      <c r="B59" s="18" t="s">
        <v>85</v>
      </c>
      <c r="C59" s="19" t="s">
        <v>117</v>
      </c>
      <c r="D59" s="19" t="s">
        <v>118</v>
      </c>
      <c r="E59" s="20" t="s">
        <v>119</v>
      </c>
      <c r="F59" s="33" t="s">
        <v>91</v>
      </c>
      <c r="G59" s="34" t="s">
        <v>91</v>
      </c>
      <c r="H59" s="39" t="s">
        <v>91</v>
      </c>
      <c r="I59" s="20" t="s">
        <v>120</v>
      </c>
      <c r="J59" s="18" t="s">
        <v>121</v>
      </c>
      <c r="K59" s="24" t="s">
        <v>89</v>
      </c>
    </row>
    <row r="60" spans="1:11" ht="119.25" customHeight="1">
      <c r="A60" s="23"/>
      <c r="B60" s="18" t="s">
        <v>85</v>
      </c>
      <c r="C60" s="19" t="s">
        <v>122</v>
      </c>
      <c r="D60" s="19" t="s">
        <v>123</v>
      </c>
      <c r="E60" s="20" t="s">
        <v>124</v>
      </c>
      <c r="F60" s="33" t="s">
        <v>91</v>
      </c>
      <c r="G60" s="34" t="s">
        <v>91</v>
      </c>
      <c r="H60" s="39" t="s">
        <v>91</v>
      </c>
      <c r="I60" s="20" t="s">
        <v>125</v>
      </c>
      <c r="J60" s="53" t="s">
        <v>126</v>
      </c>
      <c r="K60" s="24" t="s">
        <v>127</v>
      </c>
    </row>
    <row r="61" spans="1:11" ht="87.75" customHeight="1">
      <c r="A61" s="23"/>
      <c r="B61" s="18" t="s">
        <v>85</v>
      </c>
      <c r="C61" s="19" t="s">
        <v>128</v>
      </c>
      <c r="D61" s="19" t="s">
        <v>129</v>
      </c>
      <c r="E61" s="20" t="s">
        <v>124</v>
      </c>
      <c r="F61" s="33" t="s">
        <v>91</v>
      </c>
      <c r="G61" s="34" t="s">
        <v>91</v>
      </c>
      <c r="H61" s="39" t="s">
        <v>91</v>
      </c>
      <c r="I61" s="20" t="s">
        <v>130</v>
      </c>
      <c r="J61" s="18" t="s">
        <v>126</v>
      </c>
      <c r="K61" s="24" t="s">
        <v>89</v>
      </c>
    </row>
    <row r="62" spans="1:11" ht="143.25" customHeight="1">
      <c r="A62" s="23"/>
      <c r="B62" s="18" t="s">
        <v>131</v>
      </c>
      <c r="C62" s="19" t="s">
        <v>132</v>
      </c>
      <c r="D62" s="19" t="s">
        <v>133</v>
      </c>
      <c r="E62" s="20" t="s">
        <v>134</v>
      </c>
      <c r="F62" s="33" t="s">
        <v>89</v>
      </c>
      <c r="G62" s="34" t="s">
        <v>91</v>
      </c>
      <c r="H62" s="39" t="s">
        <v>89</v>
      </c>
      <c r="I62" s="20" t="s">
        <v>135</v>
      </c>
      <c r="J62" s="18" t="s">
        <v>136</v>
      </c>
      <c r="K62" s="24" t="s">
        <v>127</v>
      </c>
    </row>
    <row r="63" spans="1:11" ht="216" customHeight="1">
      <c r="A63" s="23"/>
      <c r="B63" s="18" t="s">
        <v>137</v>
      </c>
      <c r="C63" s="19" t="s">
        <v>138</v>
      </c>
      <c r="D63" s="19" t="s">
        <v>139</v>
      </c>
      <c r="E63" s="20" t="s">
        <v>140</v>
      </c>
      <c r="F63" s="33" t="s">
        <v>91</v>
      </c>
      <c r="G63" s="34" t="s">
        <v>91</v>
      </c>
      <c r="H63" s="39" t="s">
        <v>91</v>
      </c>
      <c r="I63" s="20" t="s">
        <v>141</v>
      </c>
      <c r="J63" s="18" t="s">
        <v>142</v>
      </c>
      <c r="K63" s="24" t="s">
        <v>89</v>
      </c>
    </row>
    <row r="64" spans="1:11" ht="126" customHeight="1">
      <c r="A64" s="23"/>
      <c r="B64" s="18" t="s">
        <v>143</v>
      </c>
      <c r="C64" s="19" t="s">
        <v>144</v>
      </c>
      <c r="D64" s="19" t="s">
        <v>145</v>
      </c>
      <c r="E64" s="20" t="s">
        <v>146</v>
      </c>
      <c r="F64" s="33" t="s">
        <v>91</v>
      </c>
      <c r="G64" s="34" t="s">
        <v>91</v>
      </c>
      <c r="H64" s="39" t="s">
        <v>91</v>
      </c>
      <c r="I64" s="20" t="s">
        <v>147</v>
      </c>
      <c r="J64" s="18" t="s">
        <v>148</v>
      </c>
      <c r="K64" s="24" t="s">
        <v>89</v>
      </c>
    </row>
    <row r="65" spans="1:11" ht="114" customHeight="1">
      <c r="A65" s="23"/>
      <c r="B65" s="18" t="s">
        <v>131</v>
      </c>
      <c r="C65" s="19" t="s">
        <v>149</v>
      </c>
      <c r="D65" s="19" t="s">
        <v>150</v>
      </c>
      <c r="E65" s="20" t="s">
        <v>151</v>
      </c>
      <c r="F65" s="33" t="s">
        <v>91</v>
      </c>
      <c r="G65" s="34" t="s">
        <v>91</v>
      </c>
      <c r="H65" s="39" t="s">
        <v>91</v>
      </c>
      <c r="I65" s="20" t="s">
        <v>152</v>
      </c>
      <c r="J65" s="18" t="s">
        <v>153</v>
      </c>
      <c r="K65" s="24" t="s">
        <v>89</v>
      </c>
    </row>
    <row r="66" spans="1:11" ht="171" customHeight="1">
      <c r="A66" s="23"/>
      <c r="B66" s="18" t="s">
        <v>154</v>
      </c>
      <c r="C66" s="19" t="s">
        <v>155</v>
      </c>
      <c r="D66" s="19" t="s">
        <v>156</v>
      </c>
      <c r="E66" s="20" t="s">
        <v>157</v>
      </c>
      <c r="F66" s="33" t="s">
        <v>91</v>
      </c>
      <c r="G66" s="34" t="s">
        <v>91</v>
      </c>
      <c r="H66" s="39" t="s">
        <v>91</v>
      </c>
      <c r="I66" s="20" t="s">
        <v>158</v>
      </c>
      <c r="J66" s="53" t="s">
        <v>159</v>
      </c>
      <c r="K66" s="24" t="s">
        <v>127</v>
      </c>
    </row>
    <row r="67" spans="1:11" ht="84.75" customHeight="1">
      <c r="A67" s="23"/>
      <c r="B67" s="18" t="s">
        <v>154</v>
      </c>
      <c r="C67" s="19" t="s">
        <v>160</v>
      </c>
      <c r="D67" s="19" t="s">
        <v>161</v>
      </c>
      <c r="E67" s="20" t="s">
        <v>162</v>
      </c>
      <c r="F67" s="33" t="s">
        <v>91</v>
      </c>
      <c r="G67" s="34" t="s">
        <v>89</v>
      </c>
      <c r="H67" s="39" t="s">
        <v>89</v>
      </c>
      <c r="I67" s="20" t="s">
        <v>163</v>
      </c>
      <c r="J67" s="18" t="s">
        <v>159</v>
      </c>
      <c r="K67" s="24" t="s">
        <v>89</v>
      </c>
    </row>
    <row r="68" spans="1:11" ht="101.25" customHeight="1">
      <c r="A68" s="23"/>
      <c r="B68" s="18" t="s">
        <v>164</v>
      </c>
      <c r="C68" s="19" t="s">
        <v>99</v>
      </c>
      <c r="D68" s="19" t="s">
        <v>165</v>
      </c>
      <c r="E68" s="20" t="s">
        <v>166</v>
      </c>
      <c r="F68" s="33" t="s">
        <v>91</v>
      </c>
      <c r="G68" s="34" t="s">
        <v>91</v>
      </c>
      <c r="H68" s="39" t="s">
        <v>91</v>
      </c>
      <c r="I68" s="20" t="s">
        <v>167</v>
      </c>
      <c r="J68" s="18" t="s">
        <v>99</v>
      </c>
      <c r="K68" s="24" t="s">
        <v>89</v>
      </c>
    </row>
    <row r="69" spans="1:11" ht="131.25" customHeight="1" thickBot="1">
      <c r="A69" s="23"/>
      <c r="B69" s="21" t="s">
        <v>168</v>
      </c>
      <c r="C69" s="22" t="s">
        <v>99</v>
      </c>
      <c r="D69" s="22" t="s">
        <v>169</v>
      </c>
      <c r="E69" s="37" t="s">
        <v>170</v>
      </c>
      <c r="F69" s="40" t="s">
        <v>91</v>
      </c>
      <c r="G69" s="38" t="s">
        <v>91</v>
      </c>
      <c r="H69" s="41" t="s">
        <v>91</v>
      </c>
      <c r="I69" s="37" t="s">
        <v>171</v>
      </c>
      <c r="J69" s="50" t="s">
        <v>172</v>
      </c>
      <c r="K69" s="25" t="s">
        <v>89</v>
      </c>
    </row>
    <row r="70" spans="1:11" ht="138.75" customHeight="1" thickTop="1" thickBot="1">
      <c r="A70" s="23"/>
      <c r="B70" s="42" t="s">
        <v>85</v>
      </c>
      <c r="C70" s="43" t="s">
        <v>173</v>
      </c>
      <c r="D70" s="43" t="s">
        <v>174</v>
      </c>
      <c r="E70" s="44" t="s">
        <v>175</v>
      </c>
      <c r="F70" s="45" t="s">
        <v>89</v>
      </c>
      <c r="G70" s="46" t="s">
        <v>91</v>
      </c>
      <c r="H70" s="47" t="s">
        <v>89</v>
      </c>
      <c r="I70" s="44" t="s">
        <v>176</v>
      </c>
      <c r="J70" s="42" t="s">
        <v>177</v>
      </c>
      <c r="K70" s="48" t="s">
        <v>127</v>
      </c>
    </row>
    <row r="71" spans="1:11" ht="152.25" customHeight="1" thickTop="1">
      <c r="A71" s="23"/>
      <c r="B71" s="21" t="s">
        <v>178</v>
      </c>
      <c r="C71" s="22" t="s">
        <v>179</v>
      </c>
      <c r="D71" s="22" t="s">
        <v>180</v>
      </c>
      <c r="E71" s="37" t="s">
        <v>179</v>
      </c>
      <c r="F71" s="40" t="s">
        <v>91</v>
      </c>
      <c r="G71" s="38" t="s">
        <v>91</v>
      </c>
      <c r="H71" s="41" t="s">
        <v>91</v>
      </c>
      <c r="I71" s="37" t="s">
        <v>181</v>
      </c>
      <c r="J71" s="21" t="s">
        <v>182</v>
      </c>
      <c r="K71" s="25" t="s">
        <v>89</v>
      </c>
    </row>
    <row r="72" spans="1:11" ht="114.75">
      <c r="A72" s="8"/>
      <c r="B72" s="55" t="s">
        <v>183</v>
      </c>
      <c r="C72" s="55" t="s">
        <v>184</v>
      </c>
      <c r="D72" s="55" t="s">
        <v>185</v>
      </c>
      <c r="E72" s="55" t="s">
        <v>186</v>
      </c>
      <c r="F72" s="56" t="s">
        <v>89</v>
      </c>
      <c r="G72" s="56" t="s">
        <v>90</v>
      </c>
      <c r="H72" s="61" t="s">
        <v>91</v>
      </c>
      <c r="I72" s="55" t="s">
        <v>187</v>
      </c>
      <c r="J72" s="55" t="s">
        <v>188</v>
      </c>
      <c r="K72" s="55" t="s">
        <v>89</v>
      </c>
    </row>
    <row r="73" spans="1:11" ht="165.75">
      <c r="A73" s="8"/>
      <c r="B73" s="55" t="s">
        <v>154</v>
      </c>
      <c r="C73" s="55" t="s">
        <v>184</v>
      </c>
      <c r="D73" s="55" t="s">
        <v>189</v>
      </c>
      <c r="E73" s="55" t="s">
        <v>190</v>
      </c>
      <c r="F73" s="56" t="s">
        <v>89</v>
      </c>
      <c r="G73" s="56" t="s">
        <v>90</v>
      </c>
      <c r="H73" s="61" t="s">
        <v>91</v>
      </c>
      <c r="I73" s="55" t="s">
        <v>191</v>
      </c>
      <c r="J73" s="55" t="s">
        <v>192</v>
      </c>
      <c r="K73" s="55" t="s">
        <v>89</v>
      </c>
    </row>
    <row r="74" spans="1:11" ht="15.75">
      <c r="A74" s="8"/>
      <c r="B74" s="62" t="s">
        <v>193</v>
      </c>
      <c r="C74" t="s">
        <v>194</v>
      </c>
      <c r="H74" s="32"/>
    </row>
    <row r="75" spans="1:11" ht="15.75">
      <c r="A75" s="8"/>
      <c r="B75" s="63"/>
      <c r="C75" t="s">
        <v>195</v>
      </c>
      <c r="H75" s="32"/>
    </row>
    <row r="76" spans="1:11" ht="15.75">
      <c r="A76" s="8"/>
      <c r="B76" s="63"/>
      <c r="H76" s="32"/>
    </row>
    <row r="77" spans="1:11" ht="15.75" hidden="1">
      <c r="A77" s="8"/>
      <c r="B77" s="63"/>
      <c r="H77" s="32"/>
    </row>
    <row r="78" spans="1:11" hidden="1">
      <c r="A78" s="8"/>
    </row>
    <row r="79" spans="1:11" hidden="1">
      <c r="A79" s="8"/>
      <c r="C79" s="64" t="s">
        <v>127</v>
      </c>
      <c r="D79" s="64" t="s">
        <v>89</v>
      </c>
      <c r="E79" s="64" t="s">
        <v>91</v>
      </c>
      <c r="F79" s="64" t="s">
        <v>90</v>
      </c>
    </row>
    <row r="80" spans="1:11" hidden="1">
      <c r="A80" s="8"/>
      <c r="B80" s="63" t="s">
        <v>90</v>
      </c>
      <c r="C80" s="16">
        <v>4</v>
      </c>
      <c r="D80" s="15">
        <v>8</v>
      </c>
      <c r="E80" s="14">
        <v>12</v>
      </c>
      <c r="F80" s="14">
        <v>16</v>
      </c>
    </row>
    <row r="81" spans="1:11" hidden="1">
      <c r="A81" s="8"/>
      <c r="B81" s="63" t="s">
        <v>91</v>
      </c>
      <c r="C81" s="16">
        <v>3</v>
      </c>
      <c r="D81" s="15">
        <v>6</v>
      </c>
      <c r="E81" s="15">
        <v>9</v>
      </c>
      <c r="F81" s="14">
        <v>12</v>
      </c>
    </row>
    <row r="82" spans="1:11" hidden="1">
      <c r="A82" s="8"/>
      <c r="B82" s="63" t="s">
        <v>89</v>
      </c>
      <c r="C82" s="16">
        <v>2</v>
      </c>
      <c r="D82" s="16">
        <v>4</v>
      </c>
      <c r="E82" s="15">
        <v>6</v>
      </c>
      <c r="F82" s="15">
        <v>8</v>
      </c>
    </row>
    <row r="83" spans="1:11" hidden="1">
      <c r="A83" s="8"/>
      <c r="B83" s="63" t="s">
        <v>127</v>
      </c>
      <c r="C83" s="16">
        <v>1</v>
      </c>
      <c r="D83" s="16">
        <v>2</v>
      </c>
      <c r="E83" s="16">
        <v>3</v>
      </c>
      <c r="F83" s="16">
        <v>4</v>
      </c>
    </row>
    <row r="84" spans="1:11" hidden="1">
      <c r="A84" s="8"/>
    </row>
    <row r="85" spans="1:11" hidden="1">
      <c r="A85" s="8"/>
    </row>
    <row r="86" spans="1:11" hidden="1">
      <c r="A86" s="8"/>
    </row>
    <row r="87" spans="1:11" hidden="1">
      <c r="A87" s="8"/>
      <c r="F87" t="s">
        <v>127</v>
      </c>
      <c r="H87" s="13" t="e">
        <f>IF(#REF!="",0,IF(#REF!="Very low",1,IF(#REF!="Low",2,IF(#REF!="Medium",3,IF(#REF!="High",4,F68)))))</f>
        <v>#REF!</v>
      </c>
      <c r="I87" s="13" t="e">
        <f>IF(#REF!="",0,IF(#REF!="Very low",1,IF(#REF!="Low",2,IF(#REF!="Medium",3,IF(#REF!="High",4,G68)))))</f>
        <v>#REF!</v>
      </c>
      <c r="J87" s="17" t="e">
        <f>IF(H87*I87=0,"",IF(H87*I87&gt;0.5,H87*I87))</f>
        <v>#REF!</v>
      </c>
      <c r="K87" t="e">
        <f>IF(J87="","",IF(J87&lt;5, "Low",IF(J87&lt;11,"Medium",IF(J87&gt;11,"High"))))</f>
        <v>#REF!</v>
      </c>
    </row>
    <row r="88" spans="1:11" hidden="1">
      <c r="A88" s="8"/>
      <c r="F88" t="s">
        <v>89</v>
      </c>
      <c r="H88" s="13">
        <f>IF(F68="",0,IF(F68="Very low",1,IF(F68="Low",2,IF(F68="Medium",3,IF(F68="High",4,#REF!)))))</f>
        <v>3</v>
      </c>
      <c r="I88" s="13">
        <f>IF(G68="",0,IF(G68="Very low",1,IF(G68="Low",2,IF(G68="Medium",3,IF(G68="High",4,#REF!)))))</f>
        <v>3</v>
      </c>
      <c r="J88" s="17">
        <f t="shared" ref="J88:J106" si="0">IF(H88*I88=0,"",IF(H88*I88&gt;0.5,H88*I88))</f>
        <v>9</v>
      </c>
      <c r="K88" t="str">
        <f t="shared" ref="K88:K106" si="1">IF(J88="","",IF(J88&lt;5, "Low",IF(J88&lt;11,"Medium",IF(J88&gt;11,"High"))))</f>
        <v>Medium</v>
      </c>
    </row>
    <row r="89" spans="1:11" hidden="1">
      <c r="A89" s="8"/>
      <c r="F89" t="s">
        <v>91</v>
      </c>
      <c r="H89" s="13" t="e">
        <f>IF(#REF!="",0,IF(#REF!="Very low",1,IF(#REF!="Low",2,IF(#REF!="Medium",3,IF(#REF!="High",4,F53)))))</f>
        <v>#REF!</v>
      </c>
      <c r="I89" s="13" t="e">
        <f>IF(#REF!="",0,IF(#REF!="Very low",1,IF(#REF!="Low",2,IF(#REF!="Medium",3,IF(#REF!="High",4,G53)))))</f>
        <v>#REF!</v>
      </c>
      <c r="J89" s="17" t="e">
        <f t="shared" si="0"/>
        <v>#REF!</v>
      </c>
      <c r="K89" t="e">
        <f t="shared" si="1"/>
        <v>#REF!</v>
      </c>
    </row>
    <row r="90" spans="1:11" hidden="1">
      <c r="A90" s="8"/>
      <c r="F90" t="s">
        <v>90</v>
      </c>
      <c r="H90" s="13">
        <f>IF(F53="",0,IF(F53="Very low",1,IF(F53="Low",2,IF(F53="Medium",3,IF(F53="High",4,F55)))))</f>
        <v>2</v>
      </c>
      <c r="I90" s="13">
        <f>IF(G53="",0,IF(G53="Very low",1,IF(G53="Low",2,IF(G53="Medium",3,IF(G53="High",4,G55)))))</f>
        <v>4</v>
      </c>
      <c r="J90" s="17">
        <f t="shared" si="0"/>
        <v>8</v>
      </c>
      <c r="K90" t="str">
        <f t="shared" si="1"/>
        <v>Medium</v>
      </c>
    </row>
    <row r="91" spans="1:11" hidden="1">
      <c r="A91" s="8"/>
      <c r="H91" s="13">
        <f>IF(F55="",0,IF(F55="Very low",1,IF(F55="Low",2,IF(F55="Medium",3,IF(F55="High",4,#REF!)))))</f>
        <v>3</v>
      </c>
      <c r="I91" s="13">
        <f>IF(G55="",0,IF(G55="Very low",1,IF(G55="Low",2,IF(G55="Medium",3,IF(G55="High",4,#REF!)))))</f>
        <v>2</v>
      </c>
      <c r="J91" s="17">
        <f t="shared" si="0"/>
        <v>6</v>
      </c>
      <c r="K91" t="str">
        <f t="shared" si="1"/>
        <v>Medium</v>
      </c>
    </row>
    <row r="92" spans="1:11" hidden="1">
      <c r="A92" s="8"/>
      <c r="H92" s="13" t="e">
        <f>IF(#REF!="",0,IF(#REF!="Very low",1,IF(#REF!="Low",2,IF(#REF!="Medium",3,IF(#REF!="High",4,F57)))))</f>
        <v>#REF!</v>
      </c>
      <c r="I92" s="13" t="e">
        <f>IF(#REF!="",0,IF(#REF!="Very low",1,IF(#REF!="Low",2,IF(#REF!="Medium",3,IF(#REF!="High",4,G57)))))</f>
        <v>#REF!</v>
      </c>
      <c r="J92" s="17" t="e">
        <f t="shared" si="0"/>
        <v>#REF!</v>
      </c>
      <c r="K92" t="e">
        <f t="shared" si="1"/>
        <v>#REF!</v>
      </c>
    </row>
    <row r="93" spans="1:11" hidden="1">
      <c r="A93" s="8"/>
      <c r="H93" s="13">
        <f>IF(F57="",0,IF(F57="Very low",1,IF(F57="Low",2,IF(F57="Medium",3,IF(F57="High",4,F58)))))</f>
        <v>3</v>
      </c>
      <c r="I93" s="13">
        <f>IF(G57="",0,IF(G57="Very low",1,IF(G57="Low",2,IF(G57="Medium",3,IF(G57="High",4,G58)))))</f>
        <v>3</v>
      </c>
      <c r="J93" s="17">
        <f t="shared" si="0"/>
        <v>9</v>
      </c>
      <c r="K93" t="str">
        <f t="shared" si="1"/>
        <v>Medium</v>
      </c>
    </row>
    <row r="94" spans="1:11" hidden="1">
      <c r="A94" s="8"/>
      <c r="H94" s="13">
        <f>IF(F58="",0,IF(F58="Very low",1,IF(F58="Low",2,IF(F58="Medium",3,IF(F58="High",4,#REF!)))))</f>
        <v>3</v>
      </c>
      <c r="I94" s="13">
        <f>IF(G58="",0,IF(G58="Very low",1,IF(G58="Low",2,IF(G58="Medium",3,IF(G58="High",4,#REF!)))))</f>
        <v>3</v>
      </c>
      <c r="J94" s="17">
        <f t="shared" si="0"/>
        <v>9</v>
      </c>
      <c r="K94" t="str">
        <f t="shared" si="1"/>
        <v>Medium</v>
      </c>
    </row>
    <row r="95" spans="1:11" hidden="1">
      <c r="A95" s="8"/>
      <c r="C95" t="s">
        <v>127</v>
      </c>
      <c r="D95" t="s">
        <v>89</v>
      </c>
      <c r="E95" t="s">
        <v>91</v>
      </c>
      <c r="F95" t="s">
        <v>90</v>
      </c>
      <c r="H95" s="13" t="e">
        <f>IF(#REF!="",0,IF(#REF!="Very low",1,IF(#REF!="Low",2,IF(#REF!="Medium",3,IF(#REF!="High",4,#REF!)))))</f>
        <v>#REF!</v>
      </c>
      <c r="I95" s="13" t="e">
        <f>IF(#REF!="",0,IF(#REF!="Very low",1,IF(#REF!="Low",2,IF(#REF!="Medium",3,IF(#REF!="High",4,#REF!)))))</f>
        <v>#REF!</v>
      </c>
      <c r="J95" s="17" t="e">
        <f t="shared" si="0"/>
        <v>#REF!</v>
      </c>
      <c r="K95" t="e">
        <f t="shared" si="1"/>
        <v>#REF!</v>
      </c>
    </row>
    <row r="96" spans="1:11" hidden="1">
      <c r="A96" s="8"/>
      <c r="B96" t="s">
        <v>127</v>
      </c>
      <c r="C96" s="16">
        <v>1</v>
      </c>
      <c r="D96" s="16">
        <v>2</v>
      </c>
      <c r="E96" s="16">
        <v>3</v>
      </c>
      <c r="F96" s="16">
        <v>4</v>
      </c>
      <c r="H96" s="13" t="e">
        <f>IF(#REF!="",0,IF(#REF!="Very low",1,IF(#REF!="Low",2,IF(#REF!="Medium",3,IF(#REF!="High",4,F60)))))</f>
        <v>#REF!</v>
      </c>
      <c r="I96" s="13" t="e">
        <f>IF(#REF!="",0,IF(#REF!="Very low",1,IF(#REF!="Low",2,IF(#REF!="Medium",3,IF(#REF!="High",4,G60)))))</f>
        <v>#REF!</v>
      </c>
      <c r="J96" s="17" t="e">
        <f t="shared" si="0"/>
        <v>#REF!</v>
      </c>
      <c r="K96" t="e">
        <f t="shared" si="1"/>
        <v>#REF!</v>
      </c>
    </row>
    <row r="97" spans="1:11" hidden="1">
      <c r="A97" s="8"/>
      <c r="B97" t="s">
        <v>89</v>
      </c>
      <c r="C97" s="16">
        <v>2</v>
      </c>
      <c r="D97" s="16">
        <v>4</v>
      </c>
      <c r="E97" s="15">
        <v>6</v>
      </c>
      <c r="F97" s="15">
        <v>8</v>
      </c>
      <c r="H97" s="13">
        <f>IF(F60="",0,IF(F60="Very low",1,IF(F60="Low",2,IF(F60="Medium",3,IF(F60="High",4,#REF!)))))</f>
        <v>3</v>
      </c>
      <c r="I97" s="13">
        <f>IF(G60="",0,IF(G60="Very low",1,IF(G60="Low",2,IF(G60="Medium",3,IF(G60="High",4,#REF!)))))</f>
        <v>3</v>
      </c>
      <c r="J97" s="17">
        <f t="shared" si="0"/>
        <v>9</v>
      </c>
      <c r="K97" t="str">
        <f t="shared" si="1"/>
        <v>Medium</v>
      </c>
    </row>
    <row r="98" spans="1:11" hidden="1">
      <c r="A98" s="8"/>
      <c r="B98" t="s">
        <v>91</v>
      </c>
      <c r="C98" s="16">
        <v>3</v>
      </c>
      <c r="D98" s="15">
        <v>6</v>
      </c>
      <c r="E98" s="15">
        <v>9</v>
      </c>
      <c r="F98" s="14">
        <v>12</v>
      </c>
      <c r="H98" s="13" t="e">
        <f>IF(#REF!="",0,IF(#REF!="Very low",1,IF(#REF!="Low",2,IF(#REF!="Medium",3,IF(#REF!="High",4,#REF!)))))</f>
        <v>#REF!</v>
      </c>
      <c r="I98" s="13" t="e">
        <f>IF(#REF!="",0,IF(#REF!="Very low",1,IF(#REF!="Low",2,IF(#REF!="Medium",3,IF(#REF!="High",4,#REF!)))))</f>
        <v>#REF!</v>
      </c>
      <c r="J98" s="17" t="e">
        <f t="shared" si="0"/>
        <v>#REF!</v>
      </c>
      <c r="K98" t="e">
        <f t="shared" si="1"/>
        <v>#REF!</v>
      </c>
    </row>
    <row r="99" spans="1:11" hidden="1">
      <c r="A99" s="8"/>
      <c r="B99" t="s">
        <v>90</v>
      </c>
      <c r="C99" s="16">
        <v>4</v>
      </c>
      <c r="D99" s="15">
        <v>8</v>
      </c>
      <c r="E99" s="14">
        <v>12</v>
      </c>
      <c r="F99" s="14">
        <v>16</v>
      </c>
      <c r="H99" s="13" t="e">
        <f>IF(#REF!="",0,IF(#REF!="Very low",1,IF(#REF!="Low",2,IF(#REF!="Medium",3,IF(#REF!="High",4,#REF!)))))</f>
        <v>#REF!</v>
      </c>
      <c r="I99" s="13" t="e">
        <f>IF(#REF!="",0,IF(#REF!="Very low",1,IF(#REF!="Low",2,IF(#REF!="Medium",3,IF(#REF!="High",4,#REF!)))))</f>
        <v>#REF!</v>
      </c>
      <c r="J99" s="17" t="e">
        <f t="shared" si="0"/>
        <v>#REF!</v>
      </c>
      <c r="K99" t="e">
        <f t="shared" si="1"/>
        <v>#REF!</v>
      </c>
    </row>
    <row r="100" spans="1:11" hidden="1">
      <c r="A100" s="8"/>
      <c r="H100" s="13" t="e">
        <f>IF(#REF!="",0,IF(#REF!="Very low",1,IF(#REF!="Low",2,IF(#REF!="Medium",3,IF(#REF!="High",4,#REF!)))))</f>
        <v>#REF!</v>
      </c>
      <c r="I100" s="13" t="e">
        <f>IF(#REF!="",0,IF(#REF!="Very low",1,IF(#REF!="Low",2,IF(#REF!="Medium",3,IF(#REF!="High",4,#REF!)))))</f>
        <v>#REF!</v>
      </c>
      <c r="J100" s="17" t="e">
        <f t="shared" si="0"/>
        <v>#REF!</v>
      </c>
      <c r="K100" t="e">
        <f t="shared" si="1"/>
        <v>#REF!</v>
      </c>
    </row>
    <row r="101" spans="1:11" hidden="1">
      <c r="A101" s="8"/>
      <c r="H101" s="13" t="e">
        <f>IF(#REF!="",0,IF(#REF!="Very low",1,IF(#REF!="Low",2,IF(#REF!="Medium",3,IF(#REF!="High",4,#REF!)))))</f>
        <v>#REF!</v>
      </c>
      <c r="I101" s="13" t="e">
        <f>IF(#REF!="",0,IF(#REF!="Very low",1,IF(#REF!="Low",2,IF(#REF!="Medium",3,IF(#REF!="High",4,#REF!)))))</f>
        <v>#REF!</v>
      </c>
      <c r="J101" s="17" t="e">
        <f t="shared" si="0"/>
        <v>#REF!</v>
      </c>
      <c r="K101" t="e">
        <f t="shared" si="1"/>
        <v>#REF!</v>
      </c>
    </row>
    <row r="102" spans="1:11" hidden="1">
      <c r="A102" s="8"/>
      <c r="H102" s="13" t="e">
        <f>IF(#REF!="",0,IF(#REF!="Very low",1,IF(#REF!="Low",2,IF(#REF!="Medium",3,IF(#REF!="High",4,#REF!)))))</f>
        <v>#REF!</v>
      </c>
      <c r="I102" s="13" t="e">
        <f>IF(#REF!="",0,IF(#REF!="Very low",1,IF(#REF!="Low",2,IF(#REF!="Medium",3,IF(#REF!="High",4,#REF!)))))</f>
        <v>#REF!</v>
      </c>
      <c r="J102" s="17" t="e">
        <f t="shared" si="0"/>
        <v>#REF!</v>
      </c>
      <c r="K102" t="e">
        <f t="shared" si="1"/>
        <v>#REF!</v>
      </c>
    </row>
    <row r="103" spans="1:11" hidden="1">
      <c r="A103" s="8"/>
      <c r="H103" s="13" t="e">
        <f>IF(#REF!="",0,IF(#REF!="Very low",1,IF(#REF!="Low",2,IF(#REF!="Medium",3,IF(#REF!="High",4,#REF!)))))</f>
        <v>#REF!</v>
      </c>
      <c r="I103" s="13" t="e">
        <f>IF(#REF!="",0,IF(#REF!="Very low",1,IF(#REF!="Low",2,IF(#REF!="Medium",3,IF(#REF!="High",4,#REF!)))))</f>
        <v>#REF!</v>
      </c>
      <c r="J103" s="17" t="e">
        <f t="shared" si="0"/>
        <v>#REF!</v>
      </c>
      <c r="K103" t="e">
        <f t="shared" si="1"/>
        <v>#REF!</v>
      </c>
    </row>
    <row r="104" spans="1:11" hidden="1">
      <c r="A104" s="8"/>
      <c r="H104" s="13" t="e">
        <f>IF(#REF!="",0,IF(#REF!="Very low",1,IF(#REF!="Low",2,IF(#REF!="Medium",3,IF(#REF!="High",4,#REF!)))))</f>
        <v>#REF!</v>
      </c>
      <c r="I104" s="13" t="e">
        <f>IF(#REF!="",0,IF(#REF!="Very low",1,IF(#REF!="Low",2,IF(#REF!="Medium",3,IF(#REF!="High",4,#REF!)))))</f>
        <v>#REF!</v>
      </c>
      <c r="J104" s="17" t="e">
        <f t="shared" si="0"/>
        <v>#REF!</v>
      </c>
      <c r="K104" t="e">
        <f t="shared" si="1"/>
        <v>#REF!</v>
      </c>
    </row>
    <row r="105" spans="1:11" hidden="1">
      <c r="A105" s="8"/>
      <c r="H105" s="13" t="e">
        <f>IF(#REF!="",0,IF(#REF!="Very low",1,IF(#REF!="Low",2,IF(#REF!="Medium",3,IF(#REF!="High",4,#REF!)))))</f>
        <v>#REF!</v>
      </c>
      <c r="I105" s="13" t="e">
        <f>IF(#REF!="",0,IF(#REF!="Very low",1,IF(#REF!="Low",2,IF(#REF!="Medium",3,IF(#REF!="High",4,#REF!)))))</f>
        <v>#REF!</v>
      </c>
      <c r="J105" s="17" t="e">
        <f t="shared" si="0"/>
        <v>#REF!</v>
      </c>
      <c r="K105" t="e">
        <f t="shared" si="1"/>
        <v>#REF!</v>
      </c>
    </row>
    <row r="106" spans="1:11" hidden="1">
      <c r="A106" s="8"/>
      <c r="H106" s="13" t="e">
        <f>IF(#REF!="",0,IF(#REF!="Very low",1,IF(#REF!="Low",2,IF(#REF!="Medium",3,IF(#REF!="High",4,F72)))))</f>
        <v>#REF!</v>
      </c>
      <c r="I106" s="13" t="e">
        <f>IF(#REF!="",0,IF(#REF!="Very low",1,IF(#REF!="Low",2,IF(#REF!="Medium",3,IF(#REF!="High",4,G72)))))</f>
        <v>#REF!</v>
      </c>
      <c r="J106" s="17" t="e">
        <f t="shared" si="0"/>
        <v>#REF!</v>
      </c>
      <c r="K106" t="e">
        <f t="shared" si="1"/>
        <v>#REF!</v>
      </c>
    </row>
    <row r="107" spans="1:11" hidden="1">
      <c r="A107" s="8"/>
    </row>
    <row r="108" spans="1:11" hidden="1"/>
    <row r="109" spans="1:11" hidden="1"/>
    <row r="110" spans="1:11" hidden="1"/>
    <row r="144" ht="13.5" customHeight="1"/>
  </sheetData>
  <sheetProtection selectLockedCells="1"/>
  <mergeCells count="6">
    <mergeCell ref="D38:K38"/>
    <mergeCell ref="F12:J12"/>
    <mergeCell ref="F4:J4"/>
    <mergeCell ref="F6:J6"/>
    <mergeCell ref="F8:J8"/>
    <mergeCell ref="F10:J10"/>
  </mergeCells>
  <phoneticPr fontId="0" type="noConversion"/>
  <dataValidations count="2">
    <dataValidation type="list" allowBlank="1" showInputMessage="1" showErrorMessage="1" sqref="F53:G60 F62:G71" xr:uid="{00000000-0002-0000-0000-000000000000}">
      <formula1>$F$87:$F$91</formula1>
    </dataValidation>
    <dataValidation type="list" allowBlank="1" showInputMessage="1" showErrorMessage="1" sqref="F61:G61" xr:uid="{00000000-0002-0000-0000-000001000000}">
      <formula1>$F$86:$F$91</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SR2008No7GRA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12321E-21C2-474C-86C4-C57F93D7379B}"/>
</file>

<file path=customXml/itemProps2.xml><?xml version="1.0" encoding="utf-8"?>
<ds:datastoreItem xmlns:ds="http://schemas.openxmlformats.org/officeDocument/2006/customXml" ds:itemID="{E590AF78-B822-43AC-BF8B-302A7A961A5B}"/>
</file>

<file path=customXml/itemProps3.xml><?xml version="1.0" encoding="utf-8"?>
<ds:datastoreItem xmlns:ds="http://schemas.openxmlformats.org/officeDocument/2006/customXml" ds:itemID="{3241F839-05E7-4CD6-90E4-CC7B910794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for SR2008 No 7</dc:title>
  <dc:subject/>
  <dc:creator/>
  <cp:keywords/>
  <dc:description>207_06_SD33; Version 2_x000d_
Issue date: 22/02/07_x000d_
review due: 22/05/08</dc:description>
  <cp:lastModifiedBy>Spooncer, Aby</cp:lastModifiedBy>
  <cp:revision/>
  <dcterms:created xsi:type="dcterms:W3CDTF">2005-05-04T08:30:35Z</dcterms:created>
  <dcterms:modified xsi:type="dcterms:W3CDTF">2024-12-18T16:28:57Z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-287714844</vt:i4>
  </property>
  <property fmtid="{D5CDD505-2E9C-101B-9397-08002B2CF9AE}" pid="3" name="_NewReviewCycle">
    <vt:lpwstr/>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PreviousAdHocReviewCycleID">
    <vt:i4>-832766666</vt:i4>
  </property>
  <property fmtid="{D5CDD505-2E9C-101B-9397-08002B2CF9AE}" pid="8" name="_ReviewingToolsShownOnce">
    <vt:lpwstr/>
  </property>
  <property fmtid="{D5CDD505-2E9C-101B-9397-08002B2CF9AE}" pid="9" name="ContentTypeId">
    <vt:lpwstr>0x010100FEFE5F54692E514CB2AEA097AE037329</vt:lpwstr>
  </property>
  <property fmtid="{D5CDD505-2E9C-101B-9397-08002B2CF9AE}" pid="10" name="MediaServiceImageTags">
    <vt:lpwstr/>
  </property>
</Properties>
</file>