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3/"/>
    </mc:Choice>
  </mc:AlternateContent>
  <xr:revisionPtr revIDLastSave="1" documentId="14_{AFEFB2CC-A568-432E-AC61-213448E5B6CD}" xr6:coauthVersionLast="47" xr6:coauthVersionMax="47" xr10:uidLastSave="{E79DA9B0-9F68-4AA5-B161-7C466922ADEC}"/>
  <bookViews>
    <workbookView xWindow="20385" yWindow="0" windowWidth="14610" windowHeight="7845"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1" l="1"/>
  <c r="J64" i="1"/>
  <c r="K64" i="1" s="1"/>
  <c r="I64" i="1"/>
  <c r="H65" i="1"/>
  <c r="J65" i="1"/>
  <c r="K65" i="1" s="1"/>
  <c r="I65" i="1"/>
  <c r="H66" i="1"/>
  <c r="J66" i="1"/>
  <c r="K66" i="1" s="1"/>
  <c r="I66" i="1"/>
  <c r="H67" i="1"/>
  <c r="J67" i="1"/>
  <c r="K67" i="1" s="1"/>
  <c r="I67" i="1"/>
  <c r="H68" i="1"/>
  <c r="J68" i="1"/>
  <c r="K68" i="1" s="1"/>
  <c r="I68" i="1"/>
  <c r="H69" i="1"/>
  <c r="J69" i="1"/>
  <c r="K69" i="1" s="1"/>
  <c r="I69" i="1"/>
  <c r="H70" i="1"/>
  <c r="J70" i="1"/>
  <c r="K70" i="1" s="1"/>
  <c r="I70" i="1"/>
  <c r="H71" i="1"/>
  <c r="J71" i="1"/>
  <c r="K71" i="1" s="1"/>
  <c r="I71" i="1"/>
  <c r="H72" i="1"/>
  <c r="J72" i="1"/>
  <c r="K72" i="1" s="1"/>
  <c r="I72" i="1"/>
  <c r="H73" i="1"/>
  <c r="J73" i="1"/>
  <c r="K73" i="1" s="1"/>
  <c r="I73" i="1"/>
  <c r="H74" i="1"/>
  <c r="J74" i="1"/>
  <c r="K74" i="1" s="1"/>
  <c r="I74" i="1"/>
  <c r="H75" i="1"/>
  <c r="J75" i="1"/>
  <c r="K75" i="1" s="1"/>
  <c r="I75" i="1"/>
  <c r="H76" i="1"/>
  <c r="J76" i="1"/>
  <c r="K76" i="1" s="1"/>
  <c r="I76" i="1"/>
  <c r="H77" i="1"/>
  <c r="J77" i="1"/>
  <c r="K77" i="1" s="1"/>
  <c r="I77" i="1"/>
  <c r="H78" i="1"/>
  <c r="J78" i="1"/>
  <c r="K78" i="1" s="1"/>
  <c r="I78" i="1"/>
  <c r="H79" i="1"/>
  <c r="J79" i="1"/>
  <c r="K79" i="1" s="1"/>
  <c r="I79" i="1"/>
  <c r="H80" i="1"/>
  <c r="J80" i="1"/>
  <c r="K80" i="1" s="1"/>
  <c r="I80" i="1"/>
  <c r="H81" i="1"/>
  <c r="J81" i="1"/>
  <c r="K81" i="1" s="1"/>
  <c r="I81" i="1"/>
  <c r="H82" i="1"/>
  <c r="J82" i="1"/>
  <c r="K82" i="1" s="1"/>
  <c r="I82" i="1"/>
  <c r="H83" i="1"/>
  <c r="J83" i="1"/>
  <c r="K83" i="1" s="1"/>
  <c r="I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<sst xmlns="http://schemas.openxmlformats.org/spreadsheetml/2006/main" count="261" uniqueCount="152">
  <si>
    <t>This publication was withdrawn on 18 December 2024.</t>
  </si>
  <si>
    <t>This generic risk assessment for standard rules permit SR2008 No 10 has been withdrawn because it has been consolidated into standard rules permit SR2022 No 3: construction demolition and excavation waste transfer station:</t>
  </si>
  <si>
    <t>https://www.gov.uk/government/government/publications/sr2022-no-3-construction-demolition-and-excavation-waste-transfer-station</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</si>
  <si>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</si>
  <si>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SR2008No10 v4.0</t>
  </si>
  <si>
    <t>Standard Facility:</t>
  </si>
  <si>
    <t>Waste Operation: Inert and Excavation Waste Transfer Station</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</si>
  <si>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</si>
  <si>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</si>
  <si>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</si>
  <si>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</si>
  <si>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</si>
  <si>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</si>
  <si>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</si>
  <si>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</si>
  <si>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</si>
  <si>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</si>
  <si>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or separation (D9, R3, R4, R5).</t>
  </si>
  <si>
    <t>Parameter 2</t>
  </si>
  <si>
    <t>Permitted waste types - Inert and Excavation Waste</t>
  </si>
  <si>
    <t>Parameter 3</t>
  </si>
  <si>
    <t>Quantity of waste accepted at the facility: &lt;75,000 tonnes per annum.</t>
  </si>
  <si>
    <t>Parameter 4</t>
  </si>
  <si>
    <t>All waste shall be stored and treated on an impermeable surface with sealed drainage system,</t>
  </si>
  <si>
    <t>or on hard standing.</t>
  </si>
  <si>
    <t>Parameter 5</t>
  </si>
  <si>
    <t>The only point source discharges to controlled waters or groundwater, are surface water from the roofs of buildings</t>
  </si>
  <si>
    <t>and from areas of the facility not used for the storage or treatment of wastes.</t>
  </si>
  <si>
    <t>Parameter 6</t>
  </si>
  <si>
    <t xml:space="preserve">The activities shall not be carried out within 200m of a European Site (candidate or Special Area of Conservation,  </t>
  </si>
  <si>
    <t>proposed or Special Protection Area or Ramsar site) or a Site of Special Scientific Interest (SSSI).</t>
  </si>
  <si>
    <t>or within 50m of any well, spring, or borehole used for the supply of water for human consumption. This must include Private Water Supplies;</t>
  </si>
  <si>
    <t xml:space="preserve">or within 250 m of presence of Great Crested Newts. </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</si>
  <si>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</si>
  <si>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</si>
  <si>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</si>
  <si>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</si>
  <si>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</si>
  <si>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</si>
  <si>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</si>
  <si>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</si>
  <si>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</si>
  <si>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</si>
  <si>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</si>
  <si>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</si>
  <si>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</si>
  <si>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</si>
  <si>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</si>
  <si>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</si>
  <si>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</si>
  <si>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</si>
  <si>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</si>
  <si>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</si>
  <si>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</si>
  <si>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</si>
  <si>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</si>
  <si>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</si>
  <si>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</si>
  <si>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</si>
  <si>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</si>
  <si>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</si>
  <si>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</si>
  <si>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</si>
  <si>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are inert and do not include …. dusts, powders or loose fibres and have a medium potential to produce bioaerosols so only a medium magnitude risk is estimated.  There is potential for exposure if anyone is living or working close to the site (apart from the operator and employees).  There is potential for increased dust generation from permitted activities during prolonged dry periods e.g. summer months.</t>
  </si>
  <si>
    <t>SR - emissions of substances not controlled by emission limits.... SR (if required) - emissions management plan.</t>
  </si>
  <si>
    <t>Low</t>
  </si>
  <si>
    <t>As above</t>
  </si>
  <si>
    <t>Nuisance - dust on cars, clothing etc.</t>
  </si>
  <si>
    <t>Air transport then deposition</t>
  </si>
  <si>
    <t>As above.  Local residents often sensitive to dust.</t>
  </si>
  <si>
    <t xml:space="preserve">As above </t>
  </si>
  <si>
    <t>Local human population, livestock and wildlife.</t>
  </si>
  <si>
    <t xml:space="preserve">Litter </t>
  </si>
  <si>
    <t>Nuisance, loss of amenity and harm to animal health</t>
  </si>
  <si>
    <t>Local residents often sensitive to litter, however permitted waste types have low litter potential.</t>
  </si>
  <si>
    <t>As above. Appropriate measures could include clearing litter arising from the activities from affected areas outside the site.</t>
  </si>
  <si>
    <t>Very low</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</si>
  <si>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</si>
  <si>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</si>
  <si>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</si>
  <si>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</si>
  <si>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</si>
  <si>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</si>
  <si>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</si>
  <si>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 however permitted waste types have low odour potential.</t>
  </si>
  <si>
    <t>SR - emissions shall be free from odour….  SR (if required) - odour management plan.</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</si>
  <si>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</si>
  <si>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</si>
  <si>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</si>
  <si>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</si>
  <si>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t>
  </si>
  <si>
    <t>Scavenging animals and scavenging birds</t>
  </si>
  <si>
    <t>Harm to human health - from waste carried off site and faeces.  Nuisance and  loss of amenity.</t>
  </si>
  <si>
    <t>Air transport and over land</t>
  </si>
  <si>
    <t>Permitted wastes unlikely to attract scavenging animals and birds but may become nesting / breeding sites.</t>
  </si>
  <si>
    <t>SR - emissions of substances not controlled by emission limits (including those from scavenging animals, scavenging birds and other pests) shall not cause pollution.</t>
  </si>
  <si>
    <t>Pests (e.g. flies)</t>
  </si>
  <si>
    <t>Harm to human health, nuisance, loss of amenity</t>
  </si>
  <si>
    <t xml:space="preserve">Permitted waste types unlikely to attract pests. </t>
  </si>
  <si>
    <t>Local human population and local environment</t>
  </si>
  <si>
    <t>Flooding of site</t>
  </si>
  <si>
    <t>If waste is washed off site it may contaminate buildings / gardens / natural habitats downstream.</t>
  </si>
  <si>
    <t>Flood waters</t>
  </si>
  <si>
    <t xml:space="preserve">Permitted waste types are inert so any waste washed off site will add to the volume of the local post-flood clean up workload, rather than the hazard.  </t>
  </si>
  <si>
    <t>SR - management system (will include flood risk management).</t>
  </si>
  <si>
    <t>Local human population and / or livestock after gaining unauthorised access to the waste operation</t>
  </si>
  <si>
    <t>All on-site hazards: wastes; machinery and vehicles.</t>
  </si>
  <si>
    <t>Bodily injury</t>
  </si>
  <si>
    <t>Direct physical contact</t>
  </si>
  <si>
    <t>Permitted waste types are inert therefore only a low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</si>
  <si>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</si>
  <si>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</si>
  <si>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</si>
  <si>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</si>
  <si>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</si>
  <si>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inert, so only a low magnitude risk is estimated.</t>
  </si>
  <si>
    <t>As above. SR - management system (will include fire and spillages).</t>
  </si>
  <si>
    <t>Accidental fire causing the release of polluting materials to air (smoke or fumes), water or land.</t>
  </si>
  <si>
    <t>Respiratory irritation, illness and nuisance to local population.  Injury to staff or firefighters. Pollution of water or land.</t>
  </si>
  <si>
    <t>As above.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</si>
  <si>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</si>
  <si>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</si>
  <si>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</si>
  <si>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</si>
  <si>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</si>
  <si>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</si>
  <si>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on emissions of substances not controlled by emission limits .... , with appropriate measures: storage &amp; treatment on an impermeable surface with sealed drainage or on hard standing.</t>
  </si>
  <si>
    <t>Chronic effects: deterioration of water quality</t>
  </si>
  <si>
    <t>As above.  Indirect run-off via the soil layer</t>
  </si>
  <si>
    <t>Waste types are non-hazardous and inert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</si>
  <si>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</si>
  <si>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</si>
  <si>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</si>
  <si>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</si>
  <si>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</si>
  <si>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</si>
  <si>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</si>
  <si>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Permitted wastes unlikely to contaminate groundwater.</t>
  </si>
  <si>
    <t>Contaminated waters used for recreational purposes</t>
  </si>
  <si>
    <t>Harm to human health - skin damage or gastro-intestinal illness.</t>
  </si>
  <si>
    <t>Direct contact or ingestion</t>
  </si>
  <si>
    <t>Unlikely to occur, but might restrict recreational use.</t>
  </si>
  <si>
    <t>SR - emissions of substances not controlled by emission limits....SR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</si>
  <si>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</si>
  <si>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</si>
  <si>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</si>
  <si>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</si>
  <si>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r>
      <t>SR - emissions of substances not controlled by emission limits....  SR - activities shall not be carried out within 200m of a European Site or SSSI;or within 50m of any well, spring, or borehole used for the supply of water for human consumption;or within 250 m of presence of Great Crested Newt where it is linked to the breeding ponds of the newts by good habitat.  (Distance criteria as</t>
    </r>
    <r>
      <rPr>
        <sz val="10"/>
        <rFont val="Arial"/>
        <family val="2"/>
      </rPr>
      <t xml:space="preserve"> agreed with Natural England/Countryside Council for Wales).</t>
    </r>
  </si>
  <si>
    <t xml:space="preserve">Notes: </t>
  </si>
  <si>
    <t xml:space="preserve">Red triangle indicates comment containing supporting information </t>
  </si>
  <si>
    <t xml:space="preserve">Yellow columns contain drop down menus that allow automatic evaluation of risk in green column </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</si>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</sst>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b/>
      <sz val="15"/>
      <color theme="3"/>
      <name val="Arial"/>
      <family val="2"/>
    </font>
    <font>
      <u/>
      <sz val="10"/>
      <color theme="10"/>
      <name val="Arial"/>
      <family val="2"/>
    </font>
    <font>
      <u/>
      <sz val="12"/>
      <color theme="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1" fillId="0" borderId="0" applyNumberFormat="0" applyFill="0" applyBorder="0" applyAlignment="0" applyProtection="0"/>
  </cellStyleXfs>
  <cellXfs count="67">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8" xfId="0" applyBorder="1" applyAlignment="1" applyProtection="1">
      <alignment vertical="top" wrapText="1"/>
      <protection locked="0"/>
    </xf>
    <xf numFmtId="0" fontId="8" fillId="0" borderId="12" xfId="0" applyFont="1" applyBorder="1" applyAlignment="1" applyProtection="1">
      <alignment vertical="top" wrapText="1"/>
      <protection locked="0"/>
    </xf>
    <xf numFmtId="0" fontId="8" fillId="0" borderId="0" xfId="0" applyFont="1"/>
    <xf numFmtId="0" fontId="10" fillId="0" borderId="29" xfId="1" applyFont="1"/>
    <xf numFmtId="0" fontId="12" fillId="0" borderId="0" xfId="2" applyFont="1"/>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8" fillId="9" borderId="0" xfId="0" applyFont="1" applyFill="1" applyAlignment="1" applyProtection="1">
      <alignment vertical="top" wrapText="1"/>
      <protection locked="0"/>
    </xf>
    <xf numFmtId="0" fontId="8" fillId="0" borderId="0" xfId="0" applyFont="1" applyAlignment="1" applyProtection="1">
      <alignment vertical="top" wrapText="1"/>
      <protection locked="0"/>
    </xf>
    <xf numFmtId="0" fontId="0" fillId="9" borderId="16" xfId="0" applyFill="1" applyBorder="1" applyAlignment="1" applyProtection="1">
      <alignment vertical="top" wrapText="1"/>
      <protection locked="0"/>
    </xf>
    <xf numFmtId="0" fontId="4" fillId="0" borderId="0" xfId="0" applyFont="1"/>
    <xf numFmtId="0" fontId="2" fillId="2" borderId="10" xfId="0" applyFont="1" applyFill="1" applyBorder="1" applyAlignment="1">
      <alignment vertical="center"/>
    </xf>
    <xf numFmtId="0" fontId="2" fillId="2" borderId="9" xfId="0" applyFont="1" applyFill="1" applyBorder="1" applyAlignment="1">
      <alignment horizontal="centerContinuous" vertical="center"/>
    </xf>
    <xf numFmtId="0" fontId="2" fillId="2" borderId="9" xfId="0" applyFont="1" applyFill="1" applyBorder="1" applyAlignment="1">
      <alignment vertical="center"/>
    </xf>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3-construction-demolition-and-excavation-waste-transfer-station"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577A-4AD1-4A6D-806D-6DA37B1DF45B}">
  <dimension ref="A1:A4"/>
  <sheetViews>
    <sheetView tabSelected="1" zoomScaleNormal="100" workbookViewId="0"/>
  </sheetViews>
  <sheetFormatPr defaultRowHeight="12.75"/>
  <sheetData>
    <row r="1" spans="1:1" s="51" customFormat="1" ht="20.25" thickBot="1">
      <c r="A1" s="52" t="s">
        <v>0</v>
      </c>
    </row>
    <row r="2" spans="1:1" s="13" customFormat="1" ht="15.75" thickTop="1">
      <c r="A2" s="13" t="s">
        <v>1</v>
      </c>
    </row>
    <row r="3" spans="1:1" s="13" customFormat="1" ht="15">
      <c r="A3" s="53" t="s">
        <v>2</v>
      </c>
    </row>
    <row r="4" spans="1:1" s="13" customFormat="1" ht="15">
      <c r="A4" s="13" t="s">
        <v>3</v>
      </c>
    </row>
  </sheetData>
  <hyperlinks>
    <hyperlink ref="A3" r:id="rId1" xr:uid="{A8490076-DEB1-4AA5-ADE1-8213D09F6E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1"/>
  <sheetViews>
    <sheetView topLeftCell="B1" zoomScale="75" zoomScaleNormal="75" workbookViewId="0">
      <selection activeCell="J49" sqref="J49"/>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60" t="s">
        <v>4</v>
      </c>
      <c r="C2" s="60"/>
      <c r="D2" s="60"/>
      <c r="E2" s="13"/>
    </row>
    <row r="3" spans="2:11" ht="12.75" customHeight="1">
      <c r="B3" s="30"/>
      <c r="C3" s="30"/>
      <c r="D3" s="30"/>
      <c r="E3" s="31"/>
      <c r="F3" s="27"/>
      <c r="G3" s="27"/>
      <c r="H3" s="27"/>
      <c r="I3" s="27"/>
      <c r="J3" s="27"/>
      <c r="K3" s="27"/>
    </row>
    <row r="4" spans="2:11" ht="15.75">
      <c r="B4" s="30" t="s">
        <v>5</v>
      </c>
      <c r="C4" s="30"/>
      <c r="D4" s="30"/>
      <c r="E4" s="31"/>
      <c r="F4" s="56" t="s">
        <v>6</v>
      </c>
      <c r="G4" s="56"/>
      <c r="H4" s="56"/>
      <c r="I4" s="56"/>
      <c r="J4" s="56"/>
      <c r="K4" s="28"/>
    </row>
    <row r="5" spans="2:11" ht="9.75" customHeight="1">
      <c r="B5" s="30"/>
      <c r="C5" s="30"/>
      <c r="D5" s="30"/>
      <c r="E5" s="31"/>
      <c r="F5" s="27"/>
      <c r="G5" s="27"/>
      <c r="H5" s="27"/>
      <c r="I5" s="27"/>
      <c r="J5" s="27"/>
      <c r="K5" s="27"/>
    </row>
    <row r="6" spans="2:11" ht="15.75">
      <c r="B6" s="30" t="s">
        <v>7</v>
      </c>
      <c r="C6" s="31"/>
      <c r="D6" s="31"/>
      <c r="E6" s="31"/>
      <c r="F6" s="56" t="s">
        <v>8</v>
      </c>
      <c r="G6" s="56"/>
      <c r="H6" s="56"/>
      <c r="I6" s="56"/>
      <c r="J6" s="56"/>
      <c r="K6" s="28"/>
    </row>
    <row r="7" spans="2:11" ht="9.75" customHeight="1">
      <c r="B7" s="32"/>
      <c r="C7" s="27"/>
      <c r="D7" s="27"/>
      <c r="E7" s="27"/>
      <c r="F7" s="27"/>
      <c r="G7" s="27"/>
      <c r="H7" s="27"/>
      <c r="I7" s="27"/>
      <c r="J7" s="27"/>
      <c r="K7" s="27"/>
    </row>
    <row r="8" spans="2:11" ht="15.75" customHeight="1">
      <c r="B8" s="30" t="s">
        <v>9</v>
      </c>
      <c r="C8" s="31"/>
      <c r="D8" s="31"/>
      <c r="E8" s="31"/>
      <c r="F8" s="57" t="s">
        <v>10</v>
      </c>
      <c r="G8" s="58"/>
      <c r="H8" s="58"/>
      <c r="I8" s="58"/>
      <c r="J8" s="58"/>
      <c r="K8" s="28"/>
    </row>
    <row r="9" spans="2:11" ht="10.5" customHeight="1">
      <c r="B9" s="27"/>
      <c r="C9" s="27"/>
      <c r="D9" s="27"/>
      <c r="E9" s="27"/>
      <c r="F9" s="27"/>
      <c r="G9" s="27"/>
      <c r="H9" s="27"/>
      <c r="I9" s="27"/>
      <c r="J9" s="27"/>
      <c r="K9" s="27"/>
    </row>
    <row r="10" spans="2:11" ht="15.75">
      <c r="B10" s="30" t="s">
        <v>11</v>
      </c>
      <c r="C10" s="27"/>
      <c r="D10" s="27"/>
      <c r="E10" s="27"/>
      <c r="F10" s="59" t="s">
        <v>12</v>
      </c>
      <c r="G10" s="59"/>
      <c r="H10" s="59"/>
      <c r="I10" s="59"/>
      <c r="J10" s="59"/>
      <c r="K10" s="29"/>
    </row>
    <row r="11" spans="2:11" ht="11.25" customHeight="1">
      <c r="B11" s="30"/>
      <c r="C11" s="27"/>
      <c r="D11" s="27"/>
      <c r="E11" s="27"/>
      <c r="F11" s="27"/>
      <c r="G11" s="27"/>
      <c r="H11" s="30"/>
      <c r="I11" s="27"/>
      <c r="J11" s="27"/>
      <c r="K11" s="27"/>
    </row>
    <row r="12" spans="2:11" ht="15.75">
      <c r="B12" s="30" t="s">
        <v>13</v>
      </c>
      <c r="C12" s="27"/>
      <c r="D12" s="27"/>
      <c r="E12" s="27"/>
      <c r="F12" s="54">
        <v>41085</v>
      </c>
      <c r="G12" s="55"/>
      <c r="H12" s="55"/>
      <c r="I12" s="55"/>
      <c r="J12" s="55"/>
      <c r="K12" s="28"/>
    </row>
    <row r="13" spans="2:11" ht="15.75">
      <c r="B13" s="30"/>
      <c r="C13" s="27"/>
      <c r="D13" s="27"/>
      <c r="E13" s="27"/>
      <c r="F13" s="27"/>
      <c r="G13" s="27"/>
      <c r="H13" s="30"/>
      <c r="I13" s="27"/>
      <c r="J13" s="27"/>
      <c r="K13" s="27"/>
    </row>
    <row r="14" spans="2:11" ht="15.75">
      <c r="B14" s="33"/>
      <c r="C14" t="s">
        <v>14</v>
      </c>
      <c r="H14" s="33"/>
    </row>
    <row r="15" spans="2:11" ht="15.75">
      <c r="B15" s="33"/>
      <c r="C15" t="s">
        <v>15</v>
      </c>
      <c r="D15" t="s">
        <v>16</v>
      </c>
      <c r="H15" s="33"/>
    </row>
    <row r="16" spans="2:11">
      <c r="D16" t="s">
        <v>17</v>
      </c>
    </row>
    <row r="17" spans="1:11">
      <c r="C17" t="s">
        <v>18</v>
      </c>
      <c r="D17" t="s">
        <v>19</v>
      </c>
    </row>
    <row r="18" spans="1:11">
      <c r="C18" t="s">
        <v>20</v>
      </c>
      <c r="D18" t="s">
        <v>21</v>
      </c>
    </row>
    <row r="19" spans="1:11">
      <c r="C19" t="s">
        <v>22</v>
      </c>
      <c r="D19" t="s">
        <v>23</v>
      </c>
    </row>
    <row r="20" spans="1:11">
      <c r="D20" t="s">
        <v>24</v>
      </c>
    </row>
    <row r="21" spans="1:11">
      <c r="C21" t="s">
        <v>25</v>
      </c>
      <c r="D21" t="s">
        <v>26</v>
      </c>
    </row>
    <row r="22" spans="1:11">
      <c r="D22" t="s">
        <v>27</v>
      </c>
    </row>
    <row r="23" spans="1:11">
      <c r="C23" t="s">
        <v>28</v>
      </c>
      <c r="D23" t="s">
        <v>29</v>
      </c>
    </row>
    <row r="24" spans="1:11">
      <c r="D24" t="s">
        <v>30</v>
      </c>
    </row>
    <row r="25" spans="1:11">
      <c r="C25" s="51"/>
      <c r="D25" s="51" t="s">
        <v>31</v>
      </c>
      <c r="E25" s="51"/>
      <c r="F25" s="51"/>
      <c r="G25" s="51"/>
      <c r="H25" s="51"/>
      <c r="I25" s="51"/>
      <c r="J25" s="51"/>
      <c r="K25" s="51"/>
    </row>
    <row r="26" spans="1:11">
      <c r="C26" s="51"/>
      <c r="D26" s="51" t="s">
        <v>32</v>
      </c>
      <c r="E26" s="51"/>
      <c r="F26" s="51"/>
      <c r="G26" s="51"/>
      <c r="H26" s="51"/>
      <c r="I26" s="51"/>
      <c r="J26" s="51"/>
      <c r="K26" s="51"/>
    </row>
    <row r="27" spans="1:11">
      <c r="C27" t="s">
        <v>33</v>
      </c>
      <c r="D27" t="s">
        <v>34</v>
      </c>
    </row>
    <row r="28" spans="1:11" ht="13.5" thickBot="1"/>
    <row r="29" spans="1:11" ht="28.5" customHeight="1" thickTop="1">
      <c r="A29" s="1"/>
      <c r="B29" s="11" t="s">
        <v>35</v>
      </c>
      <c r="C29" s="10"/>
      <c r="D29" s="10"/>
      <c r="E29" s="10"/>
      <c r="F29" s="61"/>
      <c r="G29" s="62" t="s">
        <v>36</v>
      </c>
      <c r="H29" s="62"/>
      <c r="I29" s="63"/>
      <c r="J29" s="11" t="s">
        <v>37</v>
      </c>
      <c r="K29" s="12"/>
    </row>
    <row r="30" spans="1:11" ht="25.5">
      <c r="B30" s="2" t="s">
        <v>38</v>
      </c>
      <c r="C30" s="3" t="s">
        <v>39</v>
      </c>
      <c r="D30" s="3" t="s">
        <v>40</v>
      </c>
      <c r="E30" s="4" t="s">
        <v>41</v>
      </c>
      <c r="F30" s="2" t="s">
        <v>42</v>
      </c>
      <c r="G30" s="3" t="s">
        <v>43</v>
      </c>
      <c r="H30" s="3" t="s">
        <v>44</v>
      </c>
      <c r="I30" s="4" t="s">
        <v>45</v>
      </c>
      <c r="J30" s="2" t="s">
        <v>46</v>
      </c>
      <c r="K30" s="36" t="s">
        <v>47</v>
      </c>
    </row>
    <row r="31" spans="1:11" ht="121.5" customHeight="1">
      <c r="B31" s="5" t="s">
        <v>48</v>
      </c>
      <c r="C31" s="6" t="s">
        <v>49</v>
      </c>
      <c r="D31" s="6" t="s">
        <v>50</v>
      </c>
      <c r="E31" s="7" t="s">
        <v>51</v>
      </c>
      <c r="F31" s="5" t="s">
        <v>52</v>
      </c>
      <c r="G31" s="6" t="s">
        <v>53</v>
      </c>
      <c r="H31" s="6" t="s">
        <v>54</v>
      </c>
      <c r="I31" s="7" t="s">
        <v>55</v>
      </c>
      <c r="J31" s="5" t="s">
        <v>56</v>
      </c>
      <c r="K31" s="37" t="s">
        <v>57</v>
      </c>
    </row>
    <row r="32" spans="1:11" ht="294" customHeight="1">
      <c r="A32" s="24"/>
      <c r="B32" s="19" t="s">
        <v>58</v>
      </c>
      <c r="C32" s="20" t="s">
        <v>59</v>
      </c>
      <c r="D32" s="20" t="s">
        <v>60</v>
      </c>
      <c r="E32" s="21" t="s">
        <v>61</v>
      </c>
      <c r="F32" s="34" t="s">
        <v>62</v>
      </c>
      <c r="G32" s="35" t="s">
        <v>62</v>
      </c>
      <c r="H32" s="40" t="s">
        <v>62</v>
      </c>
      <c r="I32" s="21" t="s">
        <v>63</v>
      </c>
      <c r="J32" s="19" t="s">
        <v>64</v>
      </c>
      <c r="K32" s="25" t="s">
        <v>65</v>
      </c>
    </row>
    <row r="33" spans="1:11" ht="48.75" customHeight="1">
      <c r="A33" s="24"/>
      <c r="B33" s="19" t="s">
        <v>58</v>
      </c>
      <c r="C33" s="20" t="s">
        <v>66</v>
      </c>
      <c r="D33" s="20" t="s">
        <v>67</v>
      </c>
      <c r="E33" s="21" t="s">
        <v>68</v>
      </c>
      <c r="F33" s="34" t="s">
        <v>62</v>
      </c>
      <c r="G33" s="35" t="s">
        <v>65</v>
      </c>
      <c r="H33" s="40" t="s">
        <v>65</v>
      </c>
      <c r="I33" s="21" t="s">
        <v>69</v>
      </c>
      <c r="J33" s="19" t="s">
        <v>70</v>
      </c>
      <c r="K33" s="25" t="s">
        <v>65</v>
      </c>
    </row>
    <row r="34" spans="1:11" ht="90.75" customHeight="1">
      <c r="A34" s="24"/>
      <c r="B34" s="19" t="s">
        <v>71</v>
      </c>
      <c r="C34" s="20" t="s">
        <v>72</v>
      </c>
      <c r="D34" s="20" t="s">
        <v>73</v>
      </c>
      <c r="E34" s="21" t="s">
        <v>68</v>
      </c>
      <c r="F34" s="34" t="s">
        <v>65</v>
      </c>
      <c r="G34" s="35" t="s">
        <v>65</v>
      </c>
      <c r="H34" s="40" t="s">
        <v>65</v>
      </c>
      <c r="I34" s="21" t="s">
        <v>74</v>
      </c>
      <c r="J34" s="19" t="s">
        <v>75</v>
      </c>
      <c r="K34" s="25" t="s">
        <v>76</v>
      </c>
    </row>
    <row r="35" spans="1:11" ht="87" customHeight="1">
      <c r="A35" s="24"/>
      <c r="B35" s="19" t="s">
        <v>58</v>
      </c>
      <c r="C35" s="20" t="s">
        <v>77</v>
      </c>
      <c r="D35" s="20" t="s">
        <v>78</v>
      </c>
      <c r="E35" s="21" t="s">
        <v>79</v>
      </c>
      <c r="F35" s="34" t="s">
        <v>62</v>
      </c>
      <c r="G35" s="35" t="s">
        <v>62</v>
      </c>
      <c r="H35" s="40" t="s">
        <v>62</v>
      </c>
      <c r="I35" s="21" t="s">
        <v>80</v>
      </c>
      <c r="J35" s="19" t="s">
        <v>81</v>
      </c>
      <c r="K35" s="25" t="s">
        <v>65</v>
      </c>
    </row>
    <row r="36" spans="1:11" ht="73.5" customHeight="1">
      <c r="A36" s="24"/>
      <c r="B36" s="19" t="s">
        <v>58</v>
      </c>
      <c r="C36" s="20" t="s">
        <v>82</v>
      </c>
      <c r="D36" s="20" t="s">
        <v>83</v>
      </c>
      <c r="E36" s="21" t="s">
        <v>61</v>
      </c>
      <c r="F36" s="34" t="s">
        <v>65</v>
      </c>
      <c r="G36" s="35" t="s">
        <v>65</v>
      </c>
      <c r="H36" s="40" t="s">
        <v>65</v>
      </c>
      <c r="I36" s="21" t="s">
        <v>84</v>
      </c>
      <c r="J36" s="19" t="s">
        <v>85</v>
      </c>
      <c r="K36" s="25" t="s">
        <v>76</v>
      </c>
    </row>
    <row r="37" spans="1:11" ht="86.25" customHeight="1">
      <c r="A37" s="24"/>
      <c r="B37" s="19" t="s">
        <v>58</v>
      </c>
      <c r="C37" s="20" t="s">
        <v>86</v>
      </c>
      <c r="D37" s="20" t="s">
        <v>87</v>
      </c>
      <c r="E37" s="21" t="s">
        <v>88</v>
      </c>
      <c r="F37" s="34" t="s">
        <v>62</v>
      </c>
      <c r="G37" s="35" t="s">
        <v>62</v>
      </c>
      <c r="H37" s="40" t="s">
        <v>62</v>
      </c>
      <c r="I37" s="21" t="s">
        <v>89</v>
      </c>
      <c r="J37" s="19" t="s">
        <v>90</v>
      </c>
      <c r="K37" s="25" t="s">
        <v>65</v>
      </c>
    </row>
    <row r="38" spans="1:11" ht="111" customHeight="1">
      <c r="A38" s="24"/>
      <c r="B38" s="19" t="s">
        <v>58</v>
      </c>
      <c r="C38" s="20" t="s">
        <v>91</v>
      </c>
      <c r="D38" s="20" t="s">
        <v>92</v>
      </c>
      <c r="E38" s="21" t="s">
        <v>93</v>
      </c>
      <c r="F38" s="34" t="s">
        <v>65</v>
      </c>
      <c r="G38" s="35" t="s">
        <v>62</v>
      </c>
      <c r="H38" s="40" t="s">
        <v>65</v>
      </c>
      <c r="I38" s="21" t="s">
        <v>94</v>
      </c>
      <c r="J38" s="19" t="s">
        <v>95</v>
      </c>
      <c r="K38" s="25" t="s">
        <v>76</v>
      </c>
    </row>
    <row r="39" spans="1:11" ht="46.5" customHeight="1">
      <c r="A39" s="24"/>
      <c r="B39" s="19" t="s">
        <v>58</v>
      </c>
      <c r="C39" s="20" t="s">
        <v>96</v>
      </c>
      <c r="D39" s="20" t="s">
        <v>97</v>
      </c>
      <c r="E39" s="21" t="s">
        <v>93</v>
      </c>
      <c r="F39" s="34" t="s">
        <v>65</v>
      </c>
      <c r="G39" s="35" t="s">
        <v>62</v>
      </c>
      <c r="H39" s="40" t="s">
        <v>65</v>
      </c>
      <c r="I39" s="21" t="s">
        <v>98</v>
      </c>
      <c r="J39" s="19" t="s">
        <v>66</v>
      </c>
      <c r="K39" s="25" t="s">
        <v>76</v>
      </c>
    </row>
    <row r="40" spans="1:11" ht="97.5" customHeight="1">
      <c r="A40" s="24"/>
      <c r="B40" s="19" t="s">
        <v>99</v>
      </c>
      <c r="C40" s="20" t="s">
        <v>100</v>
      </c>
      <c r="D40" s="20" t="s">
        <v>101</v>
      </c>
      <c r="E40" s="21" t="s">
        <v>102</v>
      </c>
      <c r="F40" s="34" t="s">
        <v>65</v>
      </c>
      <c r="G40" s="35" t="s">
        <v>65</v>
      </c>
      <c r="H40" s="40" t="s">
        <v>65</v>
      </c>
      <c r="I40" s="21" t="s">
        <v>103</v>
      </c>
      <c r="J40" s="19" t="s">
        <v>104</v>
      </c>
      <c r="K40" s="25" t="s">
        <v>76</v>
      </c>
    </row>
    <row r="41" spans="1:11" ht="100.5" customHeight="1">
      <c r="A41" s="24"/>
      <c r="B41" s="19" t="s">
        <v>105</v>
      </c>
      <c r="C41" s="20" t="s">
        <v>106</v>
      </c>
      <c r="D41" s="20" t="s">
        <v>107</v>
      </c>
      <c r="E41" s="21" t="s">
        <v>108</v>
      </c>
      <c r="F41" s="34" t="s">
        <v>62</v>
      </c>
      <c r="G41" s="35" t="s">
        <v>65</v>
      </c>
      <c r="H41" s="40" t="s">
        <v>65</v>
      </c>
      <c r="I41" s="21" t="s">
        <v>109</v>
      </c>
      <c r="J41" s="19" t="s">
        <v>110</v>
      </c>
      <c r="K41" s="25" t="s">
        <v>65</v>
      </c>
    </row>
    <row r="42" spans="1:11" ht="110.25" customHeight="1">
      <c r="A42" s="24"/>
      <c r="B42" s="19" t="s">
        <v>111</v>
      </c>
      <c r="C42" s="20" t="s">
        <v>112</v>
      </c>
      <c r="D42" s="20" t="s">
        <v>113</v>
      </c>
      <c r="E42" s="21" t="s">
        <v>114</v>
      </c>
      <c r="F42" s="34" t="s">
        <v>62</v>
      </c>
      <c r="G42" s="35" t="s">
        <v>65</v>
      </c>
      <c r="H42" s="40" t="s">
        <v>65</v>
      </c>
      <c r="I42" s="21" t="s">
        <v>115</v>
      </c>
      <c r="J42" s="19" t="s">
        <v>116</v>
      </c>
      <c r="K42" s="25" t="s">
        <v>65</v>
      </c>
    </row>
    <row r="43" spans="1:11" ht="98.25" customHeight="1">
      <c r="A43" s="24"/>
      <c r="B43" s="19" t="s">
        <v>99</v>
      </c>
      <c r="C43" s="20" t="s">
        <v>117</v>
      </c>
      <c r="D43" s="20" t="s">
        <v>118</v>
      </c>
      <c r="E43" s="21" t="s">
        <v>119</v>
      </c>
      <c r="F43" s="34" t="s">
        <v>65</v>
      </c>
      <c r="G43" s="35" t="s">
        <v>65</v>
      </c>
      <c r="H43" s="40" t="s">
        <v>65</v>
      </c>
      <c r="I43" s="21" t="s">
        <v>66</v>
      </c>
      <c r="J43" s="19" t="s">
        <v>120</v>
      </c>
      <c r="K43" s="25" t="s">
        <v>76</v>
      </c>
    </row>
    <row r="44" spans="1:11" ht="201.75" customHeight="1">
      <c r="A44" s="24"/>
      <c r="B44" s="19" t="s">
        <v>121</v>
      </c>
      <c r="C44" s="20" t="s">
        <v>122</v>
      </c>
      <c r="D44" s="20" t="s">
        <v>123</v>
      </c>
      <c r="E44" s="21" t="s">
        <v>124</v>
      </c>
      <c r="F44" s="34" t="s">
        <v>65</v>
      </c>
      <c r="G44" s="35" t="s">
        <v>65</v>
      </c>
      <c r="H44" s="40" t="s">
        <v>65</v>
      </c>
      <c r="I44" s="21" t="s">
        <v>125</v>
      </c>
      <c r="J44" s="19" t="s">
        <v>126</v>
      </c>
      <c r="K44" s="25" t="s">
        <v>76</v>
      </c>
    </row>
    <row r="45" spans="1:11" ht="72.75" customHeight="1">
      <c r="A45" s="24"/>
      <c r="B45" s="19" t="s">
        <v>121</v>
      </c>
      <c r="C45" s="20" t="s">
        <v>70</v>
      </c>
      <c r="D45" s="20" t="s">
        <v>127</v>
      </c>
      <c r="E45" s="21" t="s">
        <v>128</v>
      </c>
      <c r="F45" s="34" t="s">
        <v>65</v>
      </c>
      <c r="G45" s="35" t="s">
        <v>65</v>
      </c>
      <c r="H45" s="40" t="s">
        <v>65</v>
      </c>
      <c r="I45" s="21" t="s">
        <v>129</v>
      </c>
      <c r="J45" s="19" t="s">
        <v>66</v>
      </c>
      <c r="K45" s="25" t="s">
        <v>76</v>
      </c>
    </row>
    <row r="46" spans="1:11" ht="84.75" customHeight="1">
      <c r="A46" s="24"/>
      <c r="B46" s="19" t="s">
        <v>130</v>
      </c>
      <c r="C46" s="20" t="s">
        <v>66</v>
      </c>
      <c r="D46" s="20" t="s">
        <v>131</v>
      </c>
      <c r="E46" s="21" t="s">
        <v>132</v>
      </c>
      <c r="F46" s="34" t="s">
        <v>65</v>
      </c>
      <c r="G46" s="35" t="s">
        <v>65</v>
      </c>
      <c r="H46" s="40" t="s">
        <v>65</v>
      </c>
      <c r="I46" s="21" t="s">
        <v>133</v>
      </c>
      <c r="J46" s="19" t="s">
        <v>66</v>
      </c>
      <c r="K46" s="25" t="s">
        <v>76</v>
      </c>
    </row>
    <row r="47" spans="1:11" ht="82.5" customHeight="1" thickBot="1">
      <c r="A47" s="24"/>
      <c r="B47" s="22" t="s">
        <v>134</v>
      </c>
      <c r="C47" s="23" t="s">
        <v>66</v>
      </c>
      <c r="D47" s="23" t="s">
        <v>135</v>
      </c>
      <c r="E47" s="38" t="s">
        <v>136</v>
      </c>
      <c r="F47" s="41" t="s">
        <v>65</v>
      </c>
      <c r="G47" s="39" t="s">
        <v>65</v>
      </c>
      <c r="H47" s="42" t="s">
        <v>65</v>
      </c>
      <c r="I47" s="38" t="s">
        <v>137</v>
      </c>
      <c r="J47" s="22" t="s">
        <v>66</v>
      </c>
      <c r="K47" s="26" t="s">
        <v>76</v>
      </c>
    </row>
    <row r="48" spans="1:11" ht="81.75" customHeight="1" thickTop="1" thickBot="1">
      <c r="A48" s="24"/>
      <c r="B48" s="43" t="s">
        <v>58</v>
      </c>
      <c r="C48" s="44" t="s">
        <v>138</v>
      </c>
      <c r="D48" s="44" t="s">
        <v>139</v>
      </c>
      <c r="E48" s="45" t="s">
        <v>140</v>
      </c>
      <c r="F48" s="46" t="s">
        <v>65</v>
      </c>
      <c r="G48" s="47" t="s">
        <v>62</v>
      </c>
      <c r="H48" s="48" t="s">
        <v>65</v>
      </c>
      <c r="I48" s="45" t="s">
        <v>141</v>
      </c>
      <c r="J48" s="43" t="s">
        <v>142</v>
      </c>
      <c r="K48" s="49" t="s">
        <v>76</v>
      </c>
    </row>
    <row r="49" spans="1:11" ht="315.75" customHeight="1" thickTop="1" thickBot="1">
      <c r="A49" s="24"/>
      <c r="B49" s="22" t="s">
        <v>143</v>
      </c>
      <c r="C49" s="23" t="s">
        <v>144</v>
      </c>
      <c r="D49" s="23" t="s">
        <v>145</v>
      </c>
      <c r="E49" s="38" t="s">
        <v>144</v>
      </c>
      <c r="F49" s="34" t="s">
        <v>65</v>
      </c>
      <c r="G49" s="39" t="s">
        <v>62</v>
      </c>
      <c r="H49" s="40" t="s">
        <v>65</v>
      </c>
      <c r="I49" s="38" t="s">
        <v>146</v>
      </c>
      <c r="J49" s="50" t="s">
        <v>147</v>
      </c>
      <c r="K49" s="26" t="s">
        <v>65</v>
      </c>
    </row>
    <row r="50" spans="1:11" ht="13.5" thickTop="1">
      <c r="A50" s="8"/>
      <c r="B50" s="9"/>
      <c r="C50" s="9"/>
      <c r="D50" s="9"/>
      <c r="E50" s="9"/>
      <c r="F50" s="9"/>
      <c r="G50" s="9"/>
      <c r="H50" s="9"/>
      <c r="I50" s="9"/>
      <c r="J50" s="9"/>
      <c r="K50" s="9"/>
    </row>
    <row r="51" spans="1:11" ht="15.75">
      <c r="A51" s="8"/>
      <c r="B51" s="64" t="s">
        <v>148</v>
      </c>
      <c r="C51" t="s">
        <v>149</v>
      </c>
      <c r="H51" s="33"/>
    </row>
    <row r="52" spans="1:11" ht="15.75">
      <c r="A52" s="8"/>
      <c r="B52" s="65"/>
      <c r="C52" t="s">
        <v>150</v>
      </c>
      <c r="H52" s="33"/>
    </row>
    <row r="53" spans="1:11" ht="15.75">
      <c r="A53" s="8"/>
      <c r="B53" s="65"/>
      <c r="H53" s="33"/>
    </row>
    <row r="54" spans="1:11" ht="15.75" hidden="1">
      <c r="A54" s="8"/>
      <c r="B54" s="65"/>
      <c r="H54" s="33"/>
    </row>
    <row r="55" spans="1:11" hidden="1">
      <c r="A55" s="8"/>
    </row>
    <row r="56" spans="1:11" hidden="1">
      <c r="A56" s="8"/>
      <c r="C56" s="66" t="s">
        <v>76</v>
      </c>
      <c r="D56" s="66" t="s">
        <v>65</v>
      </c>
      <c r="E56" s="66" t="s">
        <v>62</v>
      </c>
      <c r="F56" s="66" t="s">
        <v>151</v>
      </c>
    </row>
    <row r="57" spans="1:11" hidden="1">
      <c r="A57" s="8"/>
      <c r="B57" s="65" t="s">
        <v>151</v>
      </c>
      <c r="C57" s="17">
        <v>4</v>
      </c>
      <c r="D57" s="16">
        <v>8</v>
      </c>
      <c r="E57" s="15">
        <v>12</v>
      </c>
      <c r="F57" s="15">
        <v>16</v>
      </c>
    </row>
    <row r="58" spans="1:11" hidden="1">
      <c r="A58" s="8"/>
      <c r="B58" s="65" t="s">
        <v>62</v>
      </c>
      <c r="C58" s="17">
        <v>3</v>
      </c>
      <c r="D58" s="16">
        <v>6</v>
      </c>
      <c r="E58" s="16">
        <v>9</v>
      </c>
      <c r="F58" s="15">
        <v>12</v>
      </c>
    </row>
    <row r="59" spans="1:11" hidden="1">
      <c r="A59" s="8"/>
      <c r="B59" s="65" t="s">
        <v>65</v>
      </c>
      <c r="C59" s="17">
        <v>2</v>
      </c>
      <c r="D59" s="17">
        <v>4</v>
      </c>
      <c r="E59" s="16">
        <v>6</v>
      </c>
      <c r="F59" s="16">
        <v>8</v>
      </c>
    </row>
    <row r="60" spans="1:11" hidden="1">
      <c r="A60" s="8"/>
      <c r="B60" s="65" t="s">
        <v>76</v>
      </c>
      <c r="C60" s="17">
        <v>1</v>
      </c>
      <c r="D60" s="17">
        <v>2</v>
      </c>
      <c r="E60" s="17">
        <v>3</v>
      </c>
      <c r="F60" s="17">
        <v>4</v>
      </c>
    </row>
    <row r="61" spans="1:11" hidden="1">
      <c r="A61" s="8"/>
    </row>
    <row r="62" spans="1:11" hidden="1">
      <c r="A62" s="8"/>
    </row>
    <row r="63" spans="1:11" hidden="1">
      <c r="A63" s="8"/>
    </row>
    <row r="64" spans="1:11" hidden="1">
      <c r="A64" s="8"/>
      <c r="F64" t="s">
        <v>76</v>
      </c>
      <c r="H64" s="14" t="e">
        <f>IF(#REF!="",0,IF(#REF!="Very low",1,IF(#REF!="Low",2,IF(#REF!="Medium",3,IF(#REF!="High",4,F46)))))</f>
        <v>#REF!</v>
      </c>
      <c r="I64" s="14" t="e">
        <f>IF(#REF!="",0,IF(#REF!="Very low",1,IF(#REF!="Low",2,IF(#REF!="Medium",3,IF(#REF!="High",4,G46)))))</f>
        <v>#REF!</v>
      </c>
      <c r="J64" s="18" t="e">
        <f>IF(H64*I64=0,"",IF(H64*I64&gt;0.5,H64*I64))</f>
        <v>#REF!</v>
      </c>
      <c r="K64" t="e">
        <f>IF(J64="","",IF(J64&lt;5, "Low",IF(J64&lt;11,"Medium",IF(J64&gt;11,"High"))))</f>
        <v>#REF!</v>
      </c>
    </row>
    <row r="65" spans="1:11" hidden="1">
      <c r="A65" s="8"/>
      <c r="F65" t="s">
        <v>65</v>
      </c>
      <c r="H65" s="14">
        <f>IF(F46="",0,IF(F46="Very low",1,IF(F46="Low",2,IF(F46="Medium",3,IF(F46="High",4,#REF!)))))</f>
        <v>2</v>
      </c>
      <c r="I65" s="14">
        <f>IF(G46="",0,IF(G46="Very low",1,IF(G46="Low",2,IF(G46="Medium",3,IF(G46="High",4,#REF!)))))</f>
        <v>2</v>
      </c>
      <c r="J65" s="18">
        <f t="shared" ref="J65:J83" si="0">IF(H65*I65=0,"",IF(H65*I65&gt;0.5,H65*I65))</f>
        <v>4</v>
      </c>
      <c r="K65" t="str">
        <f t="shared" ref="K65:K83" si="1">IF(J65="","",IF(J65&lt;5, "Low",IF(J65&lt;11,"Medium",IF(J65&gt;11,"High"))))</f>
        <v>Low</v>
      </c>
    </row>
    <row r="66" spans="1:11" hidden="1">
      <c r="A66" s="8"/>
      <c r="F66" t="s">
        <v>62</v>
      </c>
      <c r="H66" s="14" t="e">
        <f>IF(#REF!="",0,IF(#REF!="Very low",1,IF(#REF!="Low",2,IF(#REF!="Medium",3,IF(#REF!="High",4,F32)))))</f>
        <v>#REF!</v>
      </c>
      <c r="I66" s="14" t="e">
        <f>IF(#REF!="",0,IF(#REF!="Very low",1,IF(#REF!="Low",2,IF(#REF!="Medium",3,IF(#REF!="High",4,G32)))))</f>
        <v>#REF!</v>
      </c>
      <c r="J66" s="18" t="e">
        <f t="shared" si="0"/>
        <v>#REF!</v>
      </c>
      <c r="K66" t="e">
        <f t="shared" si="1"/>
        <v>#REF!</v>
      </c>
    </row>
    <row r="67" spans="1:11" hidden="1">
      <c r="A67" s="8"/>
      <c r="F67" t="s">
        <v>151</v>
      </c>
      <c r="H67" s="14">
        <f>IF(F32="",0,IF(F32="Very low",1,IF(F32="Low",2,IF(F32="Medium",3,IF(F32="High",4,F33)))))</f>
        <v>3</v>
      </c>
      <c r="I67" s="14">
        <f>IF(G32="",0,IF(G32="Very low",1,IF(G32="Low",2,IF(G32="Medium",3,IF(G32="High",4,G33)))))</f>
        <v>3</v>
      </c>
      <c r="J67" s="18">
        <f t="shared" si="0"/>
        <v>9</v>
      </c>
      <c r="K67" t="str">
        <f t="shared" si="1"/>
        <v>Medium</v>
      </c>
    </row>
    <row r="68" spans="1:11" hidden="1">
      <c r="A68" s="8"/>
      <c r="H68" s="14">
        <f>IF(F33="",0,IF(F33="Very low",1,IF(F33="Low",2,IF(F33="Medium",3,IF(F33="High",4,#REF!)))))</f>
        <v>3</v>
      </c>
      <c r="I68" s="14">
        <f>IF(G33="",0,IF(G33="Very low",1,IF(G33="Low",2,IF(G33="Medium",3,IF(G33="High",4,#REF!)))))</f>
        <v>2</v>
      </c>
      <c r="J68" s="18">
        <f t="shared" si="0"/>
        <v>6</v>
      </c>
      <c r="K68" t="str">
        <f t="shared" si="1"/>
        <v>Medium</v>
      </c>
    </row>
    <row r="69" spans="1:11" hidden="1">
      <c r="A69" s="8"/>
      <c r="H69" s="14" t="e">
        <f>IF(#REF!="",0,IF(#REF!="Very low",1,IF(#REF!="Low",2,IF(#REF!="Medium",3,IF(#REF!="High",4,F35)))))</f>
        <v>#REF!</v>
      </c>
      <c r="I69" s="14" t="e">
        <f>IF(#REF!="",0,IF(#REF!="Very low",1,IF(#REF!="Low",2,IF(#REF!="Medium",3,IF(#REF!="High",4,G35)))))</f>
        <v>#REF!</v>
      </c>
      <c r="J69" s="18" t="e">
        <f t="shared" si="0"/>
        <v>#REF!</v>
      </c>
      <c r="K69" t="e">
        <f t="shared" si="1"/>
        <v>#REF!</v>
      </c>
    </row>
    <row r="70" spans="1:11" hidden="1">
      <c r="A70" s="8"/>
      <c r="H70" s="14">
        <f>IF(F35="",0,IF(F35="Very low",1,IF(F35="Low",2,IF(F35="Medium",3,IF(F35="High",4,F36)))))</f>
        <v>3</v>
      </c>
      <c r="I70" s="14">
        <f>IF(G35="",0,IF(G35="Very low",1,IF(G35="Low",2,IF(G35="Medium",3,IF(G35="High",4,G36)))))</f>
        <v>3</v>
      </c>
      <c r="J70" s="18">
        <f t="shared" si="0"/>
        <v>9</v>
      </c>
      <c r="K70" t="str">
        <f t="shared" si="1"/>
        <v>Medium</v>
      </c>
    </row>
    <row r="71" spans="1:11" hidden="1">
      <c r="A71" s="8"/>
      <c r="H71" s="14">
        <f>IF(F36="",0,IF(F36="Very low",1,IF(F36="Low",2,IF(F36="Medium",3,IF(F36="High",4,#REF!)))))</f>
        <v>2</v>
      </c>
      <c r="I71" s="14">
        <f>IF(G36="",0,IF(G36="Very low",1,IF(G36="Low",2,IF(G36="Medium",3,IF(G36="High",4,#REF!)))))</f>
        <v>2</v>
      </c>
      <c r="J71" s="18">
        <f t="shared" si="0"/>
        <v>4</v>
      </c>
      <c r="K71" t="str">
        <f t="shared" si="1"/>
        <v>Low</v>
      </c>
    </row>
    <row r="72" spans="1:11" hidden="1">
      <c r="A72" s="8"/>
      <c r="C72" t="s">
        <v>76</v>
      </c>
      <c r="D72" t="s">
        <v>65</v>
      </c>
      <c r="E72" t="s">
        <v>62</v>
      </c>
      <c r="F72" t="s">
        <v>151</v>
      </c>
      <c r="H72" s="14" t="e">
        <f>IF(#REF!="",0,IF(#REF!="Very low",1,IF(#REF!="Low",2,IF(#REF!="Medium",3,IF(#REF!="High",4,#REF!)))))</f>
        <v>#REF!</v>
      </c>
      <c r="I72" s="14" t="e">
        <f>IF(#REF!="",0,IF(#REF!="Very low",1,IF(#REF!="Low",2,IF(#REF!="Medium",3,IF(#REF!="High",4,#REF!)))))</f>
        <v>#REF!</v>
      </c>
      <c r="J72" s="18" t="e">
        <f t="shared" si="0"/>
        <v>#REF!</v>
      </c>
      <c r="K72" t="e">
        <f t="shared" si="1"/>
        <v>#REF!</v>
      </c>
    </row>
    <row r="73" spans="1:11" hidden="1">
      <c r="A73" s="8"/>
      <c r="B73" t="s">
        <v>76</v>
      </c>
      <c r="C73" s="17">
        <v>1</v>
      </c>
      <c r="D73" s="17">
        <v>2</v>
      </c>
      <c r="E73" s="17">
        <v>3</v>
      </c>
      <c r="F73" s="17">
        <v>4</v>
      </c>
      <c r="H73" s="14" t="e">
        <f>IF(#REF!="",0,IF(#REF!="Very low",1,IF(#REF!="Low",2,IF(#REF!="Medium",3,IF(#REF!="High",4,F38)))))</f>
        <v>#REF!</v>
      </c>
      <c r="I73" s="14" t="e">
        <f>IF(#REF!="",0,IF(#REF!="Very low",1,IF(#REF!="Low",2,IF(#REF!="Medium",3,IF(#REF!="High",4,G38)))))</f>
        <v>#REF!</v>
      </c>
      <c r="J73" s="18" t="e">
        <f t="shared" si="0"/>
        <v>#REF!</v>
      </c>
      <c r="K73" t="e">
        <f t="shared" si="1"/>
        <v>#REF!</v>
      </c>
    </row>
    <row r="74" spans="1:11" hidden="1">
      <c r="A74" s="8"/>
      <c r="B74" t="s">
        <v>65</v>
      </c>
      <c r="C74" s="17">
        <v>2</v>
      </c>
      <c r="D74" s="17">
        <v>4</v>
      </c>
      <c r="E74" s="16">
        <v>6</v>
      </c>
      <c r="F74" s="16">
        <v>8</v>
      </c>
      <c r="H74" s="14">
        <f>IF(F38="",0,IF(F38="Very low",1,IF(F38="Low",2,IF(F38="Medium",3,IF(F38="High",4,#REF!)))))</f>
        <v>2</v>
      </c>
      <c r="I74" s="14">
        <f>IF(G38="",0,IF(G38="Very low",1,IF(G38="Low",2,IF(G38="Medium",3,IF(G38="High",4,#REF!)))))</f>
        <v>3</v>
      </c>
      <c r="J74" s="18">
        <f t="shared" si="0"/>
        <v>6</v>
      </c>
      <c r="K74" t="str">
        <f t="shared" si="1"/>
        <v>Medium</v>
      </c>
    </row>
    <row r="75" spans="1:11" hidden="1">
      <c r="A75" s="8"/>
      <c r="B75" t="s">
        <v>62</v>
      </c>
      <c r="C75" s="17">
        <v>3</v>
      </c>
      <c r="D75" s="16">
        <v>6</v>
      </c>
      <c r="E75" s="16">
        <v>9</v>
      </c>
      <c r="F75" s="15">
        <v>12</v>
      </c>
      <c r="H75" s="14" t="e">
        <f>IF(#REF!="",0,IF(#REF!="Very low",1,IF(#REF!="Low",2,IF(#REF!="Medium",3,IF(#REF!="High",4,#REF!)))))</f>
        <v>#REF!</v>
      </c>
      <c r="I75" s="14" t="e">
        <f>IF(#REF!="",0,IF(#REF!="Very low",1,IF(#REF!="Low",2,IF(#REF!="Medium",3,IF(#REF!="High",4,#REF!)))))</f>
        <v>#REF!</v>
      </c>
      <c r="J75" s="18" t="e">
        <f t="shared" si="0"/>
        <v>#REF!</v>
      </c>
      <c r="K75" t="e">
        <f t="shared" si="1"/>
        <v>#REF!</v>
      </c>
    </row>
    <row r="76" spans="1:11" hidden="1">
      <c r="A76" s="8"/>
      <c r="B76" t="s">
        <v>151</v>
      </c>
      <c r="C76" s="17">
        <v>4</v>
      </c>
      <c r="D76" s="16">
        <v>8</v>
      </c>
      <c r="E76" s="15">
        <v>12</v>
      </c>
      <c r="F76" s="15">
        <v>16</v>
      </c>
      <c r="H76" s="14" t="e">
        <f>IF(#REF!="",0,IF(#REF!="Very low",1,IF(#REF!="Low",2,IF(#REF!="Medium",3,IF(#REF!="High",4,#REF!)))))</f>
        <v>#REF!</v>
      </c>
      <c r="I76" s="14" t="e">
        <f>IF(#REF!="",0,IF(#REF!="Very low",1,IF(#REF!="Low",2,IF(#REF!="Medium",3,IF(#REF!="High",4,#REF!)))))</f>
        <v>#REF!</v>
      </c>
      <c r="J76" s="18" t="e">
        <f t="shared" si="0"/>
        <v>#REF!</v>
      </c>
      <c r="K76" t="e">
        <f t="shared" si="1"/>
        <v>#REF!</v>
      </c>
    </row>
    <row r="77" spans="1:11" hidden="1">
      <c r="A77" s="8"/>
      <c r="H77" s="14" t="e">
        <f>IF(#REF!="",0,IF(#REF!="Very low",1,IF(#REF!="Low",2,IF(#REF!="Medium",3,IF(#REF!="High",4,#REF!)))))</f>
        <v>#REF!</v>
      </c>
      <c r="I77" s="14" t="e">
        <f>IF(#REF!="",0,IF(#REF!="Very low",1,IF(#REF!="Low",2,IF(#REF!="Medium",3,IF(#REF!="High",4,#REF!)))))</f>
        <v>#REF!</v>
      </c>
      <c r="J77" s="18" t="e">
        <f t="shared" si="0"/>
        <v>#REF!</v>
      </c>
      <c r="K77" t="e">
        <f t="shared" si="1"/>
        <v>#REF!</v>
      </c>
    </row>
    <row r="78" spans="1:11" hidden="1">
      <c r="A78" s="8"/>
      <c r="H78" s="14" t="e">
        <f>IF(#REF!="",0,IF(#REF!="Very low",1,IF(#REF!="Low",2,IF(#REF!="Medium",3,IF(#REF!="High",4,#REF!)))))</f>
        <v>#REF!</v>
      </c>
      <c r="I78" s="14" t="e">
        <f>IF(#REF!="",0,IF(#REF!="Very low",1,IF(#REF!="Low",2,IF(#REF!="Medium",3,IF(#REF!="High",4,#REF!)))))</f>
        <v>#REF!</v>
      </c>
      <c r="J78" s="18" t="e">
        <f t="shared" si="0"/>
        <v>#REF!</v>
      </c>
      <c r="K78" t="e">
        <f t="shared" si="1"/>
        <v>#REF!</v>
      </c>
    </row>
    <row r="79" spans="1:11" hidden="1">
      <c r="A79" s="8"/>
      <c r="H79" s="14" t="e">
        <f>IF(#REF!="",0,IF(#REF!="Very low",1,IF(#REF!="Low",2,IF(#REF!="Medium",3,IF(#REF!="High",4,#REF!)))))</f>
        <v>#REF!</v>
      </c>
      <c r="I79" s="14" t="e">
        <f>IF(#REF!="",0,IF(#REF!="Very low",1,IF(#REF!="Low",2,IF(#REF!="Medium",3,IF(#REF!="High",4,#REF!)))))</f>
        <v>#REF!</v>
      </c>
      <c r="J79" s="18" t="e">
        <f t="shared" si="0"/>
        <v>#REF!</v>
      </c>
      <c r="K79" t="e">
        <f t="shared" si="1"/>
        <v>#REF!</v>
      </c>
    </row>
    <row r="80" spans="1:11" hidden="1">
      <c r="A80" s="8"/>
      <c r="H80" s="14" t="e">
        <f>IF(#REF!="",0,IF(#REF!="Very low",1,IF(#REF!="Low",2,IF(#REF!="Medium",3,IF(#REF!="High",4,#REF!)))))</f>
        <v>#REF!</v>
      </c>
      <c r="I80" s="14" t="e">
        <f>IF(#REF!="",0,IF(#REF!="Very low",1,IF(#REF!="Low",2,IF(#REF!="Medium",3,IF(#REF!="High",4,#REF!)))))</f>
        <v>#REF!</v>
      </c>
      <c r="J80" s="18" t="e">
        <f t="shared" si="0"/>
        <v>#REF!</v>
      </c>
      <c r="K80" t="e">
        <f t="shared" si="1"/>
        <v>#REF!</v>
      </c>
    </row>
    <row r="81" spans="1:11" hidden="1">
      <c r="A81" s="8"/>
      <c r="H81" s="14" t="e">
        <f>IF(#REF!="",0,IF(#REF!="Very low",1,IF(#REF!="Low",2,IF(#REF!="Medium",3,IF(#REF!="High",4,#REF!)))))</f>
        <v>#REF!</v>
      </c>
      <c r="I81" s="14" t="e">
        <f>IF(#REF!="",0,IF(#REF!="Very low",1,IF(#REF!="Low",2,IF(#REF!="Medium",3,IF(#REF!="High",4,#REF!)))))</f>
        <v>#REF!</v>
      </c>
      <c r="J81" s="18" t="e">
        <f t="shared" si="0"/>
        <v>#REF!</v>
      </c>
      <c r="K81" t="e">
        <f t="shared" si="1"/>
        <v>#REF!</v>
      </c>
    </row>
    <row r="82" spans="1:11" hidden="1">
      <c r="A82" s="8"/>
      <c r="H82" s="14" t="e">
        <f>IF(#REF!="",0,IF(#REF!="Very low",1,IF(#REF!="Low",2,IF(#REF!="Medium",3,IF(#REF!="High",4,#REF!)))))</f>
        <v>#REF!</v>
      </c>
      <c r="I82" s="14" t="e">
        <f>IF(#REF!="",0,IF(#REF!="Very low",1,IF(#REF!="Low",2,IF(#REF!="Medium",3,IF(#REF!="High",4,#REF!)))))</f>
        <v>#REF!</v>
      </c>
      <c r="J82" s="18" t="e">
        <f t="shared" si="0"/>
        <v>#REF!</v>
      </c>
      <c r="K82" t="e">
        <f t="shared" si="1"/>
        <v>#REF!</v>
      </c>
    </row>
    <row r="83" spans="1:11" hidden="1">
      <c r="A83" s="8"/>
      <c r="H83" s="14" t="e">
        <f>IF(#REF!="",0,IF(#REF!="Very low",1,IF(#REF!="Low",2,IF(#REF!="Medium",3,IF(#REF!="High",4,F50)))))</f>
        <v>#REF!</v>
      </c>
      <c r="I83" s="14" t="e">
        <f>IF(#REF!="",0,IF(#REF!="Very low",1,IF(#REF!="Low",2,IF(#REF!="Medium",3,IF(#REF!="High",4,G50)))))</f>
        <v>#REF!</v>
      </c>
      <c r="J83" s="18" t="e">
        <f t="shared" si="0"/>
        <v>#REF!</v>
      </c>
      <c r="K83" t="e">
        <f t="shared" si="1"/>
        <v>#REF!</v>
      </c>
    </row>
    <row r="84" spans="1:11" hidden="1">
      <c r="A84" s="8"/>
    </row>
    <row r="85" spans="1:11" hidden="1"/>
    <row r="86" spans="1:11" hidden="1"/>
    <row r="87" spans="1:11" hidden="1"/>
    <row r="121" ht="13.5" customHeight="1"/>
  </sheetData>
  <sheetProtection selectLockedCells="1"/>
  <mergeCells count="5">
    <mergeCell ref="F12:J12"/>
    <mergeCell ref="F4:J4"/>
    <mergeCell ref="F6:J6"/>
    <mergeCell ref="F8:J8"/>
    <mergeCell ref="F10:J10"/>
  </mergeCells>
  <phoneticPr fontId="0" type="noConversion"/>
  <dataValidations count="2">
    <dataValidation type="list" allowBlank="1" showInputMessage="1" showErrorMessage="1" sqref="F32:G38 F40:G49" xr:uid="{00000000-0002-0000-0000-000000000000}">
      <formula1>$F$64:$F$68</formula1>
    </dataValidation>
    <dataValidation type="list" allowBlank="1" showInputMessage="1" showErrorMessage="1" sqref="F39:G39" xr:uid="{00000000-0002-0000-0000-000001000000}">
      <formula1>$F$63:$F$68</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SR2008No10GRA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5BA50-581E-4FFD-AFD7-942420EC5753}"/>
</file>

<file path=customXml/itemProps2.xml><?xml version="1.0" encoding="utf-8"?>
<ds:datastoreItem xmlns:ds="http://schemas.openxmlformats.org/officeDocument/2006/customXml" ds:itemID="{05D6E7E8-A74B-40F0-A7E7-7C7AFC41E52D}"/>
</file>

<file path=customXml/itemProps3.xml><?xml version="1.0" encoding="utf-8"?>
<ds:datastoreItem xmlns:ds="http://schemas.openxmlformats.org/officeDocument/2006/customXml" ds:itemID="{CCF68A9E-6DB9-4633-9368-EDEF394411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2008 No 10</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-1905897744</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