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12"/>
  <workbookPr defaultThemeVersion="124226"/>
  <mc:AlternateContent xmlns:mc="http://schemas.openxmlformats.org/markup-compatibility/2006">
    <mc:Choice Requires="x15">
      <x15ac:absPath xmlns:x15ac="http://schemas.microsoft.com/office/spreadsheetml/2010/11/ac" url="https://defra.sharepoint.com/sites/MST-EA-EBPublishingGuidance/Publishing Jobs/0.1 Publishing Jobs 24-25/Waste Management/Standard rules/Tan's SR No 1 to 8/SR 3/"/>
    </mc:Choice>
  </mc:AlternateContent>
  <xr:revisionPtr revIDLastSave="1" documentId="14_{AFEFB2CC-A568-432E-AC61-213448E5B6CD}" xr6:coauthVersionLast="47" xr6:coauthVersionMax="47" xr10:uidLastSave="{E79DA9B0-9F68-4AA5-B161-7C466922ADEC}"/>
  <bookViews>
    <workbookView xWindow="20385" yWindow="0" windowWidth="14610" windowHeight="7845" xr2:uid="{00000000-000D-0000-FFFF-FFFF00000000}"/>
  </bookViews>
  <sheets>
    <sheet name="Withdrawn" sheetId="2" r:id="rId1"/>
    <sheet name="Standard Permit GRA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4" i="1" l="1"/>
  <c r="J64" i="1"/>
  <c r="K64" i="1" s="1"/>
  <c r="I64" i="1"/>
  <c r="H65" i="1"/>
  <c r="J65" i="1"/>
  <c r="K65" i="1" s="1"/>
  <c r="I65" i="1"/>
  <c r="H66" i="1"/>
  <c r="J66" i="1"/>
  <c r="K66" i="1" s="1"/>
  <c r="I66" i="1"/>
  <c r="H67" i="1"/>
  <c r="J67" i="1"/>
  <c r="K67" i="1" s="1"/>
  <c r="I67" i="1"/>
  <c r="H68" i="1"/>
  <c r="J68" i="1"/>
  <c r="K68" i="1" s="1"/>
  <c r="I68" i="1"/>
  <c r="H69" i="1"/>
  <c r="J69" i="1"/>
  <c r="K69" i="1" s="1"/>
  <c r="I69" i="1"/>
  <c r="H70" i="1"/>
  <c r="J70" i="1"/>
  <c r="K70" i="1" s="1"/>
  <c r="I70" i="1"/>
  <c r="H71" i="1"/>
  <c r="J71" i="1"/>
  <c r="K71" i="1" s="1"/>
  <c r="I71" i="1"/>
  <c r="H72" i="1"/>
  <c r="J72" i="1"/>
  <c r="K72" i="1" s="1"/>
  <c r="I72" i="1"/>
  <c r="H73" i="1"/>
  <c r="J73" i="1"/>
  <c r="K73" i="1" s="1"/>
  <c r="I73" i="1"/>
  <c r="H74" i="1"/>
  <c r="J74" i="1"/>
  <c r="K74" i="1" s="1"/>
  <c r="I74" i="1"/>
  <c r="H75" i="1"/>
  <c r="J75" i="1"/>
  <c r="K75" i="1" s="1"/>
  <c r="I75" i="1"/>
  <c r="H76" i="1"/>
  <c r="J76" i="1"/>
  <c r="K76" i="1" s="1"/>
  <c r="I76" i="1"/>
  <c r="H77" i="1"/>
  <c r="J77" i="1"/>
  <c r="K77" i="1" s="1"/>
  <c r="I77" i="1"/>
  <c r="H78" i="1"/>
  <c r="J78" i="1"/>
  <c r="K78" i="1" s="1"/>
  <c r="I78" i="1"/>
  <c r="H79" i="1"/>
  <c r="J79" i="1"/>
  <c r="K79" i="1" s="1"/>
  <c r="I79" i="1"/>
  <c r="H80" i="1"/>
  <c r="J80" i="1"/>
  <c r="K80" i="1" s="1"/>
  <c r="I80" i="1"/>
  <c r="H81" i="1"/>
  <c r="J81" i="1"/>
  <c r="K81" i="1" s="1"/>
  <c r="I81" i="1"/>
  <c r="H82" i="1"/>
  <c r="J82" i="1"/>
  <c r="K82" i="1" s="1"/>
  <c r="I82" i="1"/>
  <c r="H83" i="1"/>
  <c r="J83" i="1"/>
  <c r="K83" i="1" s="1"/>
  <c r="I8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0"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30"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30"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30"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30"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30"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30"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30"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<sst xmlns="http://schemas.openxmlformats.org/spreadsheetml/2006/main" count="261" uniqueCount="152">
  <si>
    <t>This publication was withdrawn on 18 December 2024.</t>
  </si>
  <si>
    <t>This generic risk assessment for standard rules permit SR2008 No 10 has been withdrawn because it has been consolidated into standard rules permit SR2022 No 3: construction demolition and excavation waste transfer station:</t>
  </si>
  <si>
    <t>https://www.gov.uk/government/government/publications/sr2022-no-3-construction-demolition-and-excavation-waste-transfer-station</t>
  </si>
  <si>
    <t>You need to check if you comply with the new standard rules permit. If not, you must apply to vary your permit into a bespoke permit within 3 months of the date. The consolidated standard rules were published (18 December 2024).</t>
  </si>
  <si>
    <t>Generic risk assessment for standard rules set number SR2008No10 v4.0</t>
  </si>
  <si>
    <t>Standard Facility:</t>
  </si>
  <si>
    <t>Waste Operation: Inert and Excavation Waste Transfer Station</t>
  </si>
  <si>
    <t>Location:</t>
  </si>
  <si>
    <t>Applies to all potential locations.</t>
  </si>
  <si>
    <t>Location of environmentally sensitive sites (km / m):</t>
  </si>
  <si>
    <t>Greater than 50m (see below)</t>
  </si>
  <si>
    <t>Risk assessment carried out by:</t>
  </si>
  <si>
    <t>Environment Agency</t>
  </si>
  <si>
    <t>Date:</t>
  </si>
  <si>
    <t>The scope of the permit and associated rules is defined by the following risk criteria:</t>
  </si>
  <si>
    <t>Parameter 1</t>
  </si>
  <si>
    <t>Permitted activities - The storage and repackaging of waste (D15, R13, D14) and treatment consisting only of</t>
  </si>
  <si>
    <t>manual sorting or separation (D9, R3, R4, R5).</t>
  </si>
  <si>
    <t>Parameter 2</t>
  </si>
  <si>
    <t>Permitted waste types - Inert and Excavation Waste</t>
  </si>
  <si>
    <t>Parameter 3</t>
  </si>
  <si>
    <t>Quantity of waste accepted at the facility: &lt;75,000 tonnes per annum.</t>
  </si>
  <si>
    <t>Parameter 4</t>
  </si>
  <si>
    <t>All waste shall be stored and treated on an impermeable surface with sealed drainage system,</t>
  </si>
  <si>
    <t>or on hard standing.</t>
  </si>
  <si>
    <t>Parameter 5</t>
  </si>
  <si>
    <t>The only point source discharges to controlled waters or groundwater, are surface water from the roofs of buildings</t>
  </si>
  <si>
    <t>and from areas of the facility not used for the storage or treatment of wastes.</t>
  </si>
  <si>
    <t>Parameter 6</t>
  </si>
  <si>
    <t xml:space="preserve">The activities shall not be carried out within 200m of a European Site (candidate or Special Area of Conservation,  </t>
  </si>
  <si>
    <t>proposed or Special Protection Area or Ramsar site) or a Site of Special Scientific Interest (SSSI).</t>
  </si>
  <si>
    <t>or within 50m of any well, spring, or borehole used for the supply of water for human consumption. This must include Private Water Supplies;</t>
  </si>
  <si>
    <t xml:space="preserve">or within 250 m of presence of Great Crested Newts. </t>
  </si>
  <si>
    <t>Abbreviations:</t>
  </si>
  <si>
    <t>SR - Standard Rule</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</si>
  <si>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</si>
  <si>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</si>
  <si>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</si>
  <si>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</si>
  <si>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</si>
  <si>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</si>
  <si>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</si>
  <si>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</si>
  <si>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</si>
  <si>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</si>
  <si>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</si>
  <si>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</si>
  <si>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</si>
  <si>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</si>
  <si>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</si>
  <si>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</si>
  <si>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</si>
  <si>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</si>
  <si>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</si>
  <si>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</si>
  <si>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</si>
  <si>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</si>
  <si>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</si>
  <si>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</si>
  <si>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Releases of particulate matter (dusts) and micro-organisms (bioaerosols).</t>
  </si>
  <si>
    <t>Harm to human health - respiratory irritation and illness.</t>
  </si>
  <si>
    <t>Air transport then inhalation.</t>
  </si>
  <si>
    <t>Medium</t>
  </si>
  <si>
    <t>Permitted waste types are inert and do not include …. dusts, powders or loose fibres and have a medium potential to produce bioaerosols so only a medium magnitude risk is estimated.  There is potential for exposure if anyone is living or working close to the site (apart from the operator and employees).  There is potential for increased dust generation from permitted activities during prolonged dry periods e.g. summer months.</t>
  </si>
  <si>
    <t>SR - emissions of substances not controlled by emission limits.... SR (if required) - emissions management plan.</t>
  </si>
  <si>
    <t>Low</t>
  </si>
  <si>
    <t>As above</t>
  </si>
  <si>
    <t>Nuisance - dust on cars, clothing etc.</t>
  </si>
  <si>
    <t>Air transport then deposition</t>
  </si>
  <si>
    <t>As above.  Local residents often sensitive to dust.</t>
  </si>
  <si>
    <t xml:space="preserve">As above </t>
  </si>
  <si>
    <t>Local human population, livestock and wildlife.</t>
  </si>
  <si>
    <t xml:space="preserve">Litter </t>
  </si>
  <si>
    <t>Nuisance, loss of amenity and harm to animal health</t>
  </si>
  <si>
    <t>Local residents often sensitive to litter, however permitted waste types have low litter potential.</t>
  </si>
  <si>
    <t>As above. Appropriate measures could include clearing litter arising from the activities from affected areas outside the site.</t>
  </si>
  <si>
    <t>Very low</t>
  </si>
  <si>
    <t>Waste, litter and mud on local roads</t>
  </si>
  <si>
    <t>Nuisance, loss of amenity, road traffic accidents.</t>
  </si>
  <si>
    <t>Vehicles entering and leaving site.</t>
  </si>
  <si>
    <t>Road safety, local residents often sensitive to mud on roads.</t>
  </si>
  <si>
    <t>As above. Appropriate measures could include clearing waste, litter and mud arising from the activities from affected areas outside the site.</t>
  </si>
  <si>
    <t>Odour</t>
  </si>
  <si>
    <t>Nuisance, loss of amenity</t>
  </si>
  <si>
    <t>Local residents often sensitive to odour, however permitted waste types have low odour potential.</t>
  </si>
  <si>
    <t>SR - emissions shall be free from odour….  SR (if required) - odour management plan.</t>
  </si>
  <si>
    <t>Noise and vibration</t>
  </si>
  <si>
    <t>Nuisance, loss of amenity, loss of sleep.</t>
  </si>
  <si>
    <t xml:space="preserve">Noise through the air and vibration through the ground. </t>
  </si>
  <si>
    <t>Local residents often sensitive to noise and vibration</t>
  </si>
  <si>
    <t>SR - emissions shall be free from noise and vibration......  SR (if required) - noise and vibration management plan.</t>
  </si>
  <si>
    <t>Scavenging animals and scavenging birds</t>
  </si>
  <si>
    <t>Harm to human health - from waste carried off site and faeces.  Nuisance and  loss of amenity.</t>
  </si>
  <si>
    <t>Air transport and over land</t>
  </si>
  <si>
    <t>Permitted wastes unlikely to attract scavenging animals and birds but may become nesting / breeding sites.</t>
  </si>
  <si>
    <t>SR - emissions of substances not controlled by emission limits (including those from scavenging animals, scavenging birds and other pests) shall not cause pollution.</t>
  </si>
  <si>
    <t>Pests (e.g. flies)</t>
  </si>
  <si>
    <t>Harm to human health, nuisance, loss of amenity</t>
  </si>
  <si>
    <t xml:space="preserve">Permitted waste types unlikely to attract pests. </t>
  </si>
  <si>
    <t>Local human population and local environment</t>
  </si>
  <si>
    <t>Flooding of site</t>
  </si>
  <si>
    <t>If waste is washed off site it may contaminate buildings / gardens / natural habitats downstream.</t>
  </si>
  <si>
    <t>Flood waters</t>
  </si>
  <si>
    <t xml:space="preserve">Permitted waste types are inert so any waste washed off site will add to the volume of the local post-flood clean up workload, rather than the hazard.  </t>
  </si>
  <si>
    <t>SR - management system (will include flood risk management).</t>
  </si>
  <si>
    <t>Local human population and / or livestock after gaining unauthorised access to the waste operation</t>
  </si>
  <si>
    <t>All on-site hazards: wastes; machinery and vehicles.</t>
  </si>
  <si>
    <t>Bodily injury</t>
  </si>
  <si>
    <t>Direct physical contact</t>
  </si>
  <si>
    <t>Permitted waste types are inert therefore only a low magnitude risk is estimated</t>
  </si>
  <si>
    <t>SR - activities shall be managed and operated in accordance with a management system (will include site security measures to prevent unauthorised access).</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</si>
  <si>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</si>
  <si>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</si>
  <si>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</si>
  <si>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</si>
  <si>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Permitted waste types do not include sludges or liquids and are inert, so only a low magnitude risk is estimated.</t>
  </si>
  <si>
    <t>As above. SR - management system (will include fire and spillages).</t>
  </si>
  <si>
    <t>Accidental fire causing the release of polluting materials to air (smoke or fumes), water or land.</t>
  </si>
  <si>
    <t>Respiratory irritation, illness and nuisance to local population.  Injury to staff or firefighters. Pollution of water or land.</t>
  </si>
  <si>
    <t>As above.</t>
  </si>
  <si>
    <t>As above (excluding comments on access to waste). Permitted activities do not include the burning of waste.</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</si>
  <si>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</si>
  <si>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</si>
  <si>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</si>
  <si>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</si>
  <si>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Permitted waste types do not include sludges or liquids so only a medium magnitude risk is estimated.  There is potential for contaminated rainwater run-off from wastes stored outside buildings especially during heavy rain.</t>
  </si>
  <si>
    <t>SR - All liquids shall be provided with secondary containment.... (applies to non- wastes such as fuels). Run-off restricted by SR on emissions of substances not controlled by emission limits .... , with appropriate measures: storage &amp; treatment on an impermeable surface with sealed drainage or on hard standing.</t>
  </si>
  <si>
    <t>Chronic effects: deterioration of water quality</t>
  </si>
  <si>
    <t>As above.  Indirect run-off via the soil layer</t>
  </si>
  <si>
    <t>Waste types are non-hazardous and inert so harm is likely to be temporary and reversible.</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</si>
  <si>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</si>
  <si>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</si>
  <si>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</si>
  <si>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Watercourse must have medium / high flow for abstraction to be permitted, which will dilute contaminated run-off.</t>
  </si>
  <si>
    <t>Groundwater</t>
  </si>
  <si>
    <t>Chronic effects: contamination of groundwater, requiring treatment of water or closure of borehole.</t>
  </si>
  <si>
    <t>Transport through soil/groundwater then extraction at borehole.</t>
  </si>
  <si>
    <t>Permitted wastes unlikely to contaminate groundwater.</t>
  </si>
  <si>
    <t>Contaminated waters used for recreational purposes</t>
  </si>
  <si>
    <t>Harm to human health - skin damage or gastro-intestinal illness.</t>
  </si>
  <si>
    <t>Direct contact or ingestion</t>
  </si>
  <si>
    <t>Unlikely to occur, but might restrict recreational use.</t>
  </si>
  <si>
    <t>SR - emissions of substances not controlled by emission limits....SR (if required) - emissions management plan.</t>
  </si>
  <si>
    <t xml:space="preserve">Protected sites -  European sites and SSSIs  </t>
  </si>
  <si>
    <t>Any</t>
  </si>
  <si>
    <t>Harm to protected site through toxic contamination, nutrient enrichment, smothering, disturbance, predation etc.</t>
  </si>
  <si>
    <t xml:space="preserve">Waste operations may cause harm to and deterioration of nature conservation sites. </t>
  </si>
  <si>
    <r>
      <t>SR - emissions of substances not controlled by emission limits....  SR - activities shall not be carried out within 200m of a European Site or SSSI;or within 50m of any well, spring, or borehole used for the supply of water for human consumption;or within 250 m of presence of Great Crested Newt where it is linked to the breeding ponds of the newts by good habitat.  (Distance criteria as</t>
    </r>
    <r>
      <rPr>
        <sz val="10"/>
        <rFont val="Arial"/>
        <family val="2"/>
      </rPr>
      <t xml:space="preserve"> agreed with Natural England/Countryside Council for Wales).</t>
    </r>
  </si>
  <si>
    <t xml:space="preserve">Notes: </t>
  </si>
  <si>
    <t xml:space="preserve">Red triangle indicates comment containing supporting information </t>
  </si>
  <si>
    <t xml:space="preserve">Yellow columns contain drop down menus that allow automatic evaluation of risk in green column </t>
  </si>
  <si>
    <t>High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</si>
</sst>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name val="Arial"/>
    </font>
    <font>
      <b/>
      <sz val="10"/>
      <name val="Arial"/>
      <family val="2"/>
    </font>
    <font>
      <b/>
      <sz val="12"/>
      <name val="Arial"/>
      <family val="2"/>
    </font>
    <font>
      <sz val="12"/>
      <name val="Arial"/>
      <family val="2"/>
    </font>
    <font>
      <b/>
      <sz val="14"/>
      <name val="Arial"/>
      <family val="2"/>
    </font>
    <font>
      <sz val="8"/>
      <color indexed="81"/>
      <name val="Tahoma"/>
      <family val="2"/>
    </font>
    <font>
      <sz val="10"/>
      <color indexed="81"/>
      <name val="Arial"/>
      <family val="2"/>
    </font>
    <font>
      <b/>
      <sz val="10"/>
      <color indexed="81"/>
      <name val="Arial"/>
      <family val="2"/>
    </font>
    <font>
      <sz val="10"/>
      <name val="Arial"/>
      <family val="2"/>
    </font>
    <font>
      <b/>
      <sz val="15"/>
      <color theme="3"/>
      <name val="Calibri"/>
      <family val="2"/>
      <scheme val="minor"/>
    </font>
    <font>
      <b/>
      <sz val="15"/>
      <color theme="3"/>
      <name val="Arial"/>
      <family val="2"/>
    </font>
    <font>
      <u/>
      <sz val="10"/>
      <color theme="10"/>
      <name val="Arial"/>
      <family val="2"/>
    </font>
    <font>
      <u/>
      <sz val="12"/>
      <color theme="10"/>
      <name val="Arial"/>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30">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ck">
        <color theme="4"/>
      </bottom>
      <diagonal/>
    </border>
  </borders>
  <cellStyleXfs count="3">
    <xf numFmtId="0" fontId="0" fillId="0" borderId="0"/>
    <xf numFmtId="0" fontId="9" fillId="0" borderId="29" applyNumberFormat="0" applyFill="0" applyAlignment="0" applyProtection="0"/>
    <xf numFmtId="0" fontId="11" fillId="0" borderId="0" applyNumberFormat="0" applyFill="0" applyBorder="0" applyAlignment="0" applyProtection="0"/>
  </cellStyleXfs>
  <cellXfs count="67">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0" borderId="8" xfId="0" applyBorder="1"/>
    <xf numFmtId="0" fontId="0" fillId="2" borderId="9" xfId="0" applyFill="1" applyBorder="1" applyAlignment="1">
      <alignment horizontal="centerContinuous" vertical="top"/>
    </xf>
    <xf numFmtId="0" fontId="2"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3"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xf numFmtId="0" fontId="0" fillId="7" borderId="15" xfId="0" applyFill="1" applyBorder="1"/>
    <xf numFmtId="0" fontId="0" fillId="7" borderId="16" xfId="0" applyFill="1" applyBorder="1"/>
    <xf numFmtId="0" fontId="2" fillId="7" borderId="0" xfId="0" applyFont="1" applyFill="1"/>
    <xf numFmtId="0" fontId="3" fillId="7" borderId="0" xfId="0" applyFont="1" applyFill="1"/>
    <xf numFmtId="0" fontId="4" fillId="7" borderId="0" xfId="0" applyFont="1" applyFill="1"/>
    <xf numFmtId="0" fontId="2" fillId="0" borderId="0" xfId="0" applyFont="1"/>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5" borderId="26" xfId="0" applyFill="1" applyBorder="1" applyAlignment="1" applyProtection="1">
      <alignment vertical="top" wrapText="1"/>
      <protection locked="0"/>
    </xf>
    <xf numFmtId="0" fontId="0" fillId="5" borderId="27" xfId="0" applyFill="1" applyBorder="1" applyAlignment="1" applyProtection="1">
      <alignment vertical="top" wrapText="1"/>
      <protection locked="0"/>
    </xf>
    <xf numFmtId="0" fontId="1" fillId="8" borderId="24" xfId="0" applyFont="1" applyFill="1" applyBorder="1" applyAlignment="1" applyProtection="1">
      <alignment vertical="top" wrapText="1"/>
      <protection locked="0"/>
    </xf>
    <xf numFmtId="0" fontId="0" fillId="0" borderId="28" xfId="0" applyBorder="1" applyAlignment="1" applyProtection="1">
      <alignment vertical="top" wrapText="1"/>
      <protection locked="0"/>
    </xf>
    <xf numFmtId="0" fontId="8" fillId="0" borderId="12" xfId="0" applyFont="1" applyBorder="1" applyAlignment="1" applyProtection="1">
      <alignment vertical="top" wrapText="1"/>
      <protection locked="0"/>
    </xf>
    <xf numFmtId="0" fontId="8" fillId="0" borderId="0" xfId="0" applyFont="1"/>
    <xf numFmtId="0" fontId="10" fillId="0" borderId="29" xfId="1" applyFont="1"/>
    <xf numFmtId="0" fontId="12" fillId="0" borderId="0" xfId="2" applyFont="1"/>
    <xf numFmtId="15" fontId="0" fillId="9" borderId="15" xfId="0" applyNumberForma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8" fillId="9" borderId="0" xfId="0" applyFont="1" applyFill="1" applyAlignment="1" applyProtection="1">
      <alignment vertical="top" wrapText="1"/>
      <protection locked="0"/>
    </xf>
    <xf numFmtId="0" fontId="8" fillId="0" borderId="0" xfId="0" applyFont="1" applyAlignment="1" applyProtection="1">
      <alignment vertical="top" wrapText="1"/>
      <protection locked="0"/>
    </xf>
    <xf numFmtId="0" fontId="0" fillId="9" borderId="16" xfId="0" applyFill="1" applyBorder="1" applyAlignment="1" applyProtection="1">
      <alignment vertical="top" wrapText="1"/>
      <protection locked="0"/>
    </xf>
    <xf numFmtId="0" fontId="4" fillId="0" borderId="0" xfId="0" applyFont="1"/>
    <xf numFmtId="0" fontId="2" fillId="2" borderId="10" xfId="0" applyFont="1" applyFill="1" applyBorder="1" applyAlignment="1">
      <alignment vertical="center"/>
    </xf>
    <xf numFmtId="0" fontId="2" fillId="2" borderId="9" xfId="0" applyFont="1" applyFill="1" applyBorder="1" applyAlignment="1">
      <alignment horizontal="centerContinuous" vertical="center"/>
    </xf>
    <xf numFmtId="0" fontId="2" fillId="2" borderId="9" xfId="0" applyFont="1" applyFill="1" applyBorder="1" applyAlignment="1">
      <alignment vertical="center"/>
    </xf>
    <xf numFmtId="0" fontId="1" fillId="0" borderId="0" xfId="0" applyFont="1" applyAlignment="1">
      <alignment horizontal="right"/>
    </xf>
    <xf numFmtId="0" fontId="1" fillId="0" borderId="0" xfId="0" applyFont="1"/>
    <xf numFmtId="0" fontId="1" fillId="0" borderId="0" xfId="0" applyFont="1" applyAlignment="1">
      <alignment horizontal="left"/>
    </xf>
  </cellXfs>
  <cellStyles count="3">
    <cellStyle name="Heading 1" xfId="1" builtinId="16"/>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government/publications/sr2022-no-3-construction-demolition-and-excavation-waste-transfer-station"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4577A-4AD1-4A6D-806D-6DA37B1DF45B}">
  <dimension ref="A1:A4"/>
  <sheetViews>
    <sheetView tabSelected="1" zoomScaleNormal="100" workbookViewId="0"/>
  </sheetViews>
  <sheetFormatPr defaultRowHeight="12.75"/>
  <sheetData>
    <row r="1" spans="1:1" s="51" customFormat="1" ht="20.25" thickBot="1">
      <c r="A1" s="52" t="s">
        <v>0</v>
      </c>
    </row>
    <row r="2" spans="1:1" s="13" customFormat="1" ht="15.75" thickTop="1">
      <c r="A2" s="13" t="s">
        <v>1</v>
      </c>
    </row>
    <row r="3" spans="1:1" s="13" customFormat="1" ht="15">
      <c r="A3" s="53" t="s">
        <v>2</v>
      </c>
    </row>
    <row r="4" spans="1:1" s="13" customFormat="1" ht="15">
      <c r="A4" s="13" t="s">
        <v>3</v>
      </c>
    </row>
  </sheetData>
  <hyperlinks>
    <hyperlink ref="A3" r:id="rId1" xr:uid="{A8490076-DEB1-4AA5-ADE1-8213D09F6E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21"/>
  <sheetViews>
    <sheetView topLeftCell="B1" zoomScale="75" zoomScaleNormal="75" workbookViewId="0">
      <selection activeCell="J49" sqref="J49"/>
    </sheetView>
  </sheetViews>
  <sheetFormatPr defaultRowHeight="12.75"/>
  <cols>
    <col min="1" max="1" width="0" hidden="1" customWidth="1"/>
    <col min="2" max="2" width="16.7109375" customWidth="1"/>
    <col min="3" max="3" width="16.85546875" customWidth="1"/>
    <col min="4" max="5" width="16.7109375" customWidth="1"/>
    <col min="6" max="6" width="11.85546875" customWidth="1"/>
    <col min="7" max="7" width="9.7109375" customWidth="1"/>
    <col min="8" max="8" width="11.28515625" customWidth="1"/>
    <col min="9" max="9" width="19" customWidth="1"/>
    <col min="10" max="10" width="20.28515625" customWidth="1"/>
    <col min="11" max="11" width="16.7109375" customWidth="1"/>
  </cols>
  <sheetData>
    <row r="2" spans="2:11" ht="18">
      <c r="B2" s="60" t="s">
        <v>4</v>
      </c>
      <c r="C2" s="60"/>
      <c r="D2" s="60"/>
      <c r="E2" s="13"/>
    </row>
    <row r="3" spans="2:11" ht="12.75" customHeight="1">
      <c r="B3" s="30"/>
      <c r="C3" s="30"/>
      <c r="D3" s="30"/>
      <c r="E3" s="31"/>
      <c r="F3" s="27"/>
      <c r="G3" s="27"/>
      <c r="H3" s="27"/>
      <c r="I3" s="27"/>
      <c r="J3" s="27"/>
      <c r="K3" s="27"/>
    </row>
    <row r="4" spans="2:11" ht="15.75">
      <c r="B4" s="30" t="s">
        <v>5</v>
      </c>
      <c r="C4" s="30"/>
      <c r="D4" s="30"/>
      <c r="E4" s="31"/>
      <c r="F4" s="56" t="s">
        <v>6</v>
      </c>
      <c r="G4" s="56"/>
      <c r="H4" s="56"/>
      <c r="I4" s="56"/>
      <c r="J4" s="56"/>
      <c r="K4" s="28"/>
    </row>
    <row r="5" spans="2:11" ht="9.75" customHeight="1">
      <c r="B5" s="30"/>
      <c r="C5" s="30"/>
      <c r="D5" s="30"/>
      <c r="E5" s="31"/>
      <c r="F5" s="27"/>
      <c r="G5" s="27"/>
      <c r="H5" s="27"/>
      <c r="I5" s="27"/>
      <c r="J5" s="27"/>
      <c r="K5" s="27"/>
    </row>
    <row r="6" spans="2:11" ht="15.75">
      <c r="B6" s="30" t="s">
        <v>7</v>
      </c>
      <c r="C6" s="31"/>
      <c r="D6" s="31"/>
      <c r="E6" s="31"/>
      <c r="F6" s="56" t="s">
        <v>8</v>
      </c>
      <c r="G6" s="56"/>
      <c r="H6" s="56"/>
      <c r="I6" s="56"/>
      <c r="J6" s="56"/>
      <c r="K6" s="28"/>
    </row>
    <row r="7" spans="2:11" ht="9.75" customHeight="1">
      <c r="B7" s="32"/>
      <c r="C7" s="27"/>
      <c r="D7" s="27"/>
      <c r="E7" s="27"/>
      <c r="F7" s="27"/>
      <c r="G7" s="27"/>
      <c r="H7" s="27"/>
      <c r="I7" s="27"/>
      <c r="J7" s="27"/>
      <c r="K7" s="27"/>
    </row>
    <row r="8" spans="2:11" ht="15.75" customHeight="1">
      <c r="B8" s="30" t="s">
        <v>9</v>
      </c>
      <c r="C8" s="31"/>
      <c r="D8" s="31"/>
      <c r="E8" s="31"/>
      <c r="F8" s="57" t="s">
        <v>10</v>
      </c>
      <c r="G8" s="58"/>
      <c r="H8" s="58"/>
      <c r="I8" s="58"/>
      <c r="J8" s="58"/>
      <c r="K8" s="28"/>
    </row>
    <row r="9" spans="2:11" ht="10.5" customHeight="1">
      <c r="B9" s="27"/>
      <c r="C9" s="27"/>
      <c r="D9" s="27"/>
      <c r="E9" s="27"/>
      <c r="F9" s="27"/>
      <c r="G9" s="27"/>
      <c r="H9" s="27"/>
      <c r="I9" s="27"/>
      <c r="J9" s="27"/>
      <c r="K9" s="27"/>
    </row>
    <row r="10" spans="2:11" ht="15.75">
      <c r="B10" s="30" t="s">
        <v>11</v>
      </c>
      <c r="C10" s="27"/>
      <c r="D10" s="27"/>
      <c r="E10" s="27"/>
      <c r="F10" s="59" t="s">
        <v>12</v>
      </c>
      <c r="G10" s="59"/>
      <c r="H10" s="59"/>
      <c r="I10" s="59"/>
      <c r="J10" s="59"/>
      <c r="K10" s="29"/>
    </row>
    <row r="11" spans="2:11" ht="11.25" customHeight="1">
      <c r="B11" s="30"/>
      <c r="C11" s="27"/>
      <c r="D11" s="27"/>
      <c r="E11" s="27"/>
      <c r="F11" s="27"/>
      <c r="G11" s="27"/>
      <c r="H11" s="30"/>
      <c r="I11" s="27"/>
      <c r="J11" s="27"/>
      <c r="K11" s="27"/>
    </row>
    <row r="12" spans="2:11" ht="15.75">
      <c r="B12" s="30" t="s">
        <v>13</v>
      </c>
      <c r="C12" s="27"/>
      <c r="D12" s="27"/>
      <c r="E12" s="27"/>
      <c r="F12" s="54">
        <v>41085</v>
      </c>
      <c r="G12" s="55"/>
      <c r="H12" s="55"/>
      <c r="I12" s="55"/>
      <c r="J12" s="55"/>
      <c r="K12" s="28"/>
    </row>
    <row r="13" spans="2:11" ht="15.75">
      <c r="B13" s="30"/>
      <c r="C13" s="27"/>
      <c r="D13" s="27"/>
      <c r="E13" s="27"/>
      <c r="F13" s="27"/>
      <c r="G13" s="27"/>
      <c r="H13" s="30"/>
      <c r="I13" s="27"/>
      <c r="J13" s="27"/>
      <c r="K13" s="27"/>
    </row>
    <row r="14" spans="2:11" ht="15.75">
      <c r="B14" s="33"/>
      <c r="C14" t="s">
        <v>14</v>
      </c>
      <c r="H14" s="33"/>
    </row>
    <row r="15" spans="2:11" ht="15.75">
      <c r="B15" s="33"/>
      <c r="C15" t="s">
        <v>15</v>
      </c>
      <c r="D15" t="s">
        <v>16</v>
      </c>
      <c r="H15" s="33"/>
    </row>
    <row r="16" spans="2:11">
      <c r="D16" t="s">
        <v>17</v>
      </c>
    </row>
    <row r="17" spans="1:11">
      <c r="C17" t="s">
        <v>18</v>
      </c>
      <c r="D17" t="s">
        <v>19</v>
      </c>
    </row>
    <row r="18" spans="1:11">
      <c r="C18" t="s">
        <v>20</v>
      </c>
      <c r="D18" t="s">
        <v>21</v>
      </c>
    </row>
    <row r="19" spans="1:11">
      <c r="C19" t="s">
        <v>22</v>
      </c>
      <c r="D19" t="s">
        <v>23</v>
      </c>
    </row>
    <row r="20" spans="1:11">
      <c r="D20" t="s">
        <v>24</v>
      </c>
    </row>
    <row r="21" spans="1:11">
      <c r="C21" t="s">
        <v>25</v>
      </c>
      <c r="D21" t="s">
        <v>26</v>
      </c>
    </row>
    <row r="22" spans="1:11">
      <c r="D22" t="s">
        <v>27</v>
      </c>
    </row>
    <row r="23" spans="1:11">
      <c r="C23" t="s">
        <v>28</v>
      </c>
      <c r="D23" t="s">
        <v>29</v>
      </c>
    </row>
    <row r="24" spans="1:11">
      <c r="D24" t="s">
        <v>30</v>
      </c>
    </row>
    <row r="25" spans="1:11">
      <c r="C25" s="51"/>
      <c r="D25" s="51" t="s">
        <v>31</v>
      </c>
      <c r="E25" s="51"/>
      <c r="F25" s="51"/>
      <c r="G25" s="51"/>
      <c r="H25" s="51"/>
      <c r="I25" s="51"/>
      <c r="J25" s="51"/>
      <c r="K25" s="51"/>
    </row>
    <row r="26" spans="1:11">
      <c r="C26" s="51"/>
      <c r="D26" s="51" t="s">
        <v>32</v>
      </c>
      <c r="E26" s="51"/>
      <c r="F26" s="51"/>
      <c r="G26" s="51"/>
      <c r="H26" s="51"/>
      <c r="I26" s="51"/>
      <c r="J26" s="51"/>
      <c r="K26" s="51"/>
    </row>
    <row r="27" spans="1:11">
      <c r="C27" t="s">
        <v>33</v>
      </c>
      <c r="D27" t="s">
        <v>34</v>
      </c>
    </row>
    <row r="28" spans="1:11" ht="13.5" thickBot="1"/>
    <row r="29" spans="1:11" ht="28.5" customHeight="1" thickTop="1">
      <c r="A29" s="1"/>
      <c r="B29" s="11" t="s">
        <v>35</v>
      </c>
      <c r="C29" s="10"/>
      <c r="D29" s="10"/>
      <c r="E29" s="10"/>
      <c r="F29" s="61"/>
      <c r="G29" s="62" t="s">
        <v>36</v>
      </c>
      <c r="H29" s="62"/>
      <c r="I29" s="63"/>
      <c r="J29" s="11" t="s">
        <v>37</v>
      </c>
      <c r="K29" s="12"/>
    </row>
    <row r="30" spans="1:11" ht="25.5">
      <c r="B30" s="2" t="s">
        <v>38</v>
      </c>
      <c r="C30" s="3" t="s">
        <v>39</v>
      </c>
      <c r="D30" s="3" t="s">
        <v>40</v>
      </c>
      <c r="E30" s="4" t="s">
        <v>41</v>
      </c>
      <c r="F30" s="2" t="s">
        <v>42</v>
      </c>
      <c r="G30" s="3" t="s">
        <v>43</v>
      </c>
      <c r="H30" s="3" t="s">
        <v>44</v>
      </c>
      <c r="I30" s="4" t="s">
        <v>45</v>
      </c>
      <c r="J30" s="2" t="s">
        <v>46</v>
      </c>
      <c r="K30" s="36" t="s">
        <v>47</v>
      </c>
    </row>
    <row r="31" spans="1:11" ht="121.5" customHeight="1">
      <c r="B31" s="5" t="s">
        <v>48</v>
      </c>
      <c r="C31" s="6" t="s">
        <v>49</v>
      </c>
      <c r="D31" s="6" t="s">
        <v>50</v>
      </c>
      <c r="E31" s="7" t="s">
        <v>51</v>
      </c>
      <c r="F31" s="5" t="s">
        <v>52</v>
      </c>
      <c r="G31" s="6" t="s">
        <v>53</v>
      </c>
      <c r="H31" s="6" t="s">
        <v>54</v>
      </c>
      <c r="I31" s="7" t="s">
        <v>55</v>
      </c>
      <c r="J31" s="5" t="s">
        <v>56</v>
      </c>
      <c r="K31" s="37" t="s">
        <v>57</v>
      </c>
    </row>
    <row r="32" spans="1:11" ht="294" customHeight="1">
      <c r="A32" s="24"/>
      <c r="B32" s="19" t="s">
        <v>58</v>
      </c>
      <c r="C32" s="20" t="s">
        <v>59</v>
      </c>
      <c r="D32" s="20" t="s">
        <v>60</v>
      </c>
      <c r="E32" s="21" t="s">
        <v>61</v>
      </c>
      <c r="F32" s="34" t="s">
        <v>62</v>
      </c>
      <c r="G32" s="35" t="s">
        <v>62</v>
      </c>
      <c r="H32" s="40" t="s">
        <v>62</v>
      </c>
      <c r="I32" s="21" t="s">
        <v>63</v>
      </c>
      <c r="J32" s="19" t="s">
        <v>64</v>
      </c>
      <c r="K32" s="25" t="s">
        <v>65</v>
      </c>
    </row>
    <row r="33" spans="1:11" ht="48.75" customHeight="1">
      <c r="A33" s="24"/>
      <c r="B33" s="19" t="s">
        <v>58</v>
      </c>
      <c r="C33" s="20" t="s">
        <v>66</v>
      </c>
      <c r="D33" s="20" t="s">
        <v>67</v>
      </c>
      <c r="E33" s="21" t="s">
        <v>68</v>
      </c>
      <c r="F33" s="34" t="s">
        <v>62</v>
      </c>
      <c r="G33" s="35" t="s">
        <v>65</v>
      </c>
      <c r="H33" s="40" t="s">
        <v>65</v>
      </c>
      <c r="I33" s="21" t="s">
        <v>69</v>
      </c>
      <c r="J33" s="19" t="s">
        <v>70</v>
      </c>
      <c r="K33" s="25" t="s">
        <v>65</v>
      </c>
    </row>
    <row r="34" spans="1:11" ht="90.75" customHeight="1">
      <c r="A34" s="24"/>
      <c r="B34" s="19" t="s">
        <v>71</v>
      </c>
      <c r="C34" s="20" t="s">
        <v>72</v>
      </c>
      <c r="D34" s="20" t="s">
        <v>73</v>
      </c>
      <c r="E34" s="21" t="s">
        <v>68</v>
      </c>
      <c r="F34" s="34" t="s">
        <v>65</v>
      </c>
      <c r="G34" s="35" t="s">
        <v>65</v>
      </c>
      <c r="H34" s="40" t="s">
        <v>65</v>
      </c>
      <c r="I34" s="21" t="s">
        <v>74</v>
      </c>
      <c r="J34" s="19" t="s">
        <v>75</v>
      </c>
      <c r="K34" s="25" t="s">
        <v>76</v>
      </c>
    </row>
    <row r="35" spans="1:11" ht="87" customHeight="1">
      <c r="A35" s="24"/>
      <c r="B35" s="19" t="s">
        <v>58</v>
      </c>
      <c r="C35" s="20" t="s">
        <v>77</v>
      </c>
      <c r="D35" s="20" t="s">
        <v>78</v>
      </c>
      <c r="E35" s="21" t="s">
        <v>79</v>
      </c>
      <c r="F35" s="34" t="s">
        <v>62</v>
      </c>
      <c r="G35" s="35" t="s">
        <v>62</v>
      </c>
      <c r="H35" s="40" t="s">
        <v>62</v>
      </c>
      <c r="I35" s="21" t="s">
        <v>80</v>
      </c>
      <c r="J35" s="19" t="s">
        <v>81</v>
      </c>
      <c r="K35" s="25" t="s">
        <v>65</v>
      </c>
    </row>
    <row r="36" spans="1:11" ht="73.5" customHeight="1">
      <c r="A36" s="24"/>
      <c r="B36" s="19" t="s">
        <v>58</v>
      </c>
      <c r="C36" s="20" t="s">
        <v>82</v>
      </c>
      <c r="D36" s="20" t="s">
        <v>83</v>
      </c>
      <c r="E36" s="21" t="s">
        <v>61</v>
      </c>
      <c r="F36" s="34" t="s">
        <v>65</v>
      </c>
      <c r="G36" s="35" t="s">
        <v>65</v>
      </c>
      <c r="H36" s="40" t="s">
        <v>65</v>
      </c>
      <c r="I36" s="21" t="s">
        <v>84</v>
      </c>
      <c r="J36" s="19" t="s">
        <v>85</v>
      </c>
      <c r="K36" s="25" t="s">
        <v>76</v>
      </c>
    </row>
    <row r="37" spans="1:11" ht="86.25" customHeight="1">
      <c r="A37" s="24"/>
      <c r="B37" s="19" t="s">
        <v>58</v>
      </c>
      <c r="C37" s="20" t="s">
        <v>86</v>
      </c>
      <c r="D37" s="20" t="s">
        <v>87</v>
      </c>
      <c r="E37" s="21" t="s">
        <v>88</v>
      </c>
      <c r="F37" s="34" t="s">
        <v>62</v>
      </c>
      <c r="G37" s="35" t="s">
        <v>62</v>
      </c>
      <c r="H37" s="40" t="s">
        <v>62</v>
      </c>
      <c r="I37" s="21" t="s">
        <v>89</v>
      </c>
      <c r="J37" s="19" t="s">
        <v>90</v>
      </c>
      <c r="K37" s="25" t="s">
        <v>65</v>
      </c>
    </row>
    <row r="38" spans="1:11" ht="111" customHeight="1">
      <c r="A38" s="24"/>
      <c r="B38" s="19" t="s">
        <v>58</v>
      </c>
      <c r="C38" s="20" t="s">
        <v>91</v>
      </c>
      <c r="D38" s="20" t="s">
        <v>92</v>
      </c>
      <c r="E38" s="21" t="s">
        <v>93</v>
      </c>
      <c r="F38" s="34" t="s">
        <v>65</v>
      </c>
      <c r="G38" s="35" t="s">
        <v>62</v>
      </c>
      <c r="H38" s="40" t="s">
        <v>65</v>
      </c>
      <c r="I38" s="21" t="s">
        <v>94</v>
      </c>
      <c r="J38" s="19" t="s">
        <v>95</v>
      </c>
      <c r="K38" s="25" t="s">
        <v>76</v>
      </c>
    </row>
    <row r="39" spans="1:11" ht="46.5" customHeight="1">
      <c r="A39" s="24"/>
      <c r="B39" s="19" t="s">
        <v>58</v>
      </c>
      <c r="C39" s="20" t="s">
        <v>96</v>
      </c>
      <c r="D39" s="20" t="s">
        <v>97</v>
      </c>
      <c r="E39" s="21" t="s">
        <v>93</v>
      </c>
      <c r="F39" s="34" t="s">
        <v>65</v>
      </c>
      <c r="G39" s="35" t="s">
        <v>62</v>
      </c>
      <c r="H39" s="40" t="s">
        <v>65</v>
      </c>
      <c r="I39" s="21" t="s">
        <v>98</v>
      </c>
      <c r="J39" s="19" t="s">
        <v>66</v>
      </c>
      <c r="K39" s="25" t="s">
        <v>76</v>
      </c>
    </row>
    <row r="40" spans="1:11" ht="97.5" customHeight="1">
      <c r="A40" s="24"/>
      <c r="B40" s="19" t="s">
        <v>99</v>
      </c>
      <c r="C40" s="20" t="s">
        <v>100</v>
      </c>
      <c r="D40" s="20" t="s">
        <v>101</v>
      </c>
      <c r="E40" s="21" t="s">
        <v>102</v>
      </c>
      <c r="F40" s="34" t="s">
        <v>65</v>
      </c>
      <c r="G40" s="35" t="s">
        <v>65</v>
      </c>
      <c r="H40" s="40" t="s">
        <v>65</v>
      </c>
      <c r="I40" s="21" t="s">
        <v>103</v>
      </c>
      <c r="J40" s="19" t="s">
        <v>104</v>
      </c>
      <c r="K40" s="25" t="s">
        <v>76</v>
      </c>
    </row>
    <row r="41" spans="1:11" ht="100.5" customHeight="1">
      <c r="A41" s="24"/>
      <c r="B41" s="19" t="s">
        <v>105</v>
      </c>
      <c r="C41" s="20" t="s">
        <v>106</v>
      </c>
      <c r="D41" s="20" t="s">
        <v>107</v>
      </c>
      <c r="E41" s="21" t="s">
        <v>108</v>
      </c>
      <c r="F41" s="34" t="s">
        <v>62</v>
      </c>
      <c r="G41" s="35" t="s">
        <v>65</v>
      </c>
      <c r="H41" s="40" t="s">
        <v>65</v>
      </c>
      <c r="I41" s="21" t="s">
        <v>109</v>
      </c>
      <c r="J41" s="19" t="s">
        <v>110</v>
      </c>
      <c r="K41" s="25" t="s">
        <v>65</v>
      </c>
    </row>
    <row r="42" spans="1:11" ht="110.25" customHeight="1">
      <c r="A42" s="24"/>
      <c r="B42" s="19" t="s">
        <v>111</v>
      </c>
      <c r="C42" s="20" t="s">
        <v>112</v>
      </c>
      <c r="D42" s="20" t="s">
        <v>113</v>
      </c>
      <c r="E42" s="21" t="s">
        <v>114</v>
      </c>
      <c r="F42" s="34" t="s">
        <v>62</v>
      </c>
      <c r="G42" s="35" t="s">
        <v>65</v>
      </c>
      <c r="H42" s="40" t="s">
        <v>65</v>
      </c>
      <c r="I42" s="21" t="s">
        <v>115</v>
      </c>
      <c r="J42" s="19" t="s">
        <v>116</v>
      </c>
      <c r="K42" s="25" t="s">
        <v>65</v>
      </c>
    </row>
    <row r="43" spans="1:11" ht="98.25" customHeight="1">
      <c r="A43" s="24"/>
      <c r="B43" s="19" t="s">
        <v>99</v>
      </c>
      <c r="C43" s="20" t="s">
        <v>117</v>
      </c>
      <c r="D43" s="20" t="s">
        <v>118</v>
      </c>
      <c r="E43" s="21" t="s">
        <v>119</v>
      </c>
      <c r="F43" s="34" t="s">
        <v>65</v>
      </c>
      <c r="G43" s="35" t="s">
        <v>65</v>
      </c>
      <c r="H43" s="40" t="s">
        <v>65</v>
      </c>
      <c r="I43" s="21" t="s">
        <v>66</v>
      </c>
      <c r="J43" s="19" t="s">
        <v>120</v>
      </c>
      <c r="K43" s="25" t="s">
        <v>76</v>
      </c>
    </row>
    <row r="44" spans="1:11" ht="201.75" customHeight="1">
      <c r="A44" s="24"/>
      <c r="B44" s="19" t="s">
        <v>121</v>
      </c>
      <c r="C44" s="20" t="s">
        <v>122</v>
      </c>
      <c r="D44" s="20" t="s">
        <v>123</v>
      </c>
      <c r="E44" s="21" t="s">
        <v>124</v>
      </c>
      <c r="F44" s="34" t="s">
        <v>65</v>
      </c>
      <c r="G44" s="35" t="s">
        <v>65</v>
      </c>
      <c r="H44" s="40" t="s">
        <v>65</v>
      </c>
      <c r="I44" s="21" t="s">
        <v>125</v>
      </c>
      <c r="J44" s="19" t="s">
        <v>126</v>
      </c>
      <c r="K44" s="25" t="s">
        <v>76</v>
      </c>
    </row>
    <row r="45" spans="1:11" ht="72.75" customHeight="1">
      <c r="A45" s="24"/>
      <c r="B45" s="19" t="s">
        <v>121</v>
      </c>
      <c r="C45" s="20" t="s">
        <v>70</v>
      </c>
      <c r="D45" s="20" t="s">
        <v>127</v>
      </c>
      <c r="E45" s="21" t="s">
        <v>128</v>
      </c>
      <c r="F45" s="34" t="s">
        <v>65</v>
      </c>
      <c r="G45" s="35" t="s">
        <v>65</v>
      </c>
      <c r="H45" s="40" t="s">
        <v>65</v>
      </c>
      <c r="I45" s="21" t="s">
        <v>129</v>
      </c>
      <c r="J45" s="19" t="s">
        <v>66</v>
      </c>
      <c r="K45" s="25" t="s">
        <v>76</v>
      </c>
    </row>
    <row r="46" spans="1:11" ht="84.75" customHeight="1">
      <c r="A46" s="24"/>
      <c r="B46" s="19" t="s">
        <v>130</v>
      </c>
      <c r="C46" s="20" t="s">
        <v>66</v>
      </c>
      <c r="D46" s="20" t="s">
        <v>131</v>
      </c>
      <c r="E46" s="21" t="s">
        <v>132</v>
      </c>
      <c r="F46" s="34" t="s">
        <v>65</v>
      </c>
      <c r="G46" s="35" t="s">
        <v>65</v>
      </c>
      <c r="H46" s="40" t="s">
        <v>65</v>
      </c>
      <c r="I46" s="21" t="s">
        <v>133</v>
      </c>
      <c r="J46" s="19" t="s">
        <v>66</v>
      </c>
      <c r="K46" s="25" t="s">
        <v>76</v>
      </c>
    </row>
    <row r="47" spans="1:11" ht="82.5" customHeight="1" thickBot="1">
      <c r="A47" s="24"/>
      <c r="B47" s="22" t="s">
        <v>134</v>
      </c>
      <c r="C47" s="23" t="s">
        <v>66</v>
      </c>
      <c r="D47" s="23" t="s">
        <v>135</v>
      </c>
      <c r="E47" s="38" t="s">
        <v>136</v>
      </c>
      <c r="F47" s="41" t="s">
        <v>65</v>
      </c>
      <c r="G47" s="39" t="s">
        <v>65</v>
      </c>
      <c r="H47" s="42" t="s">
        <v>65</v>
      </c>
      <c r="I47" s="38" t="s">
        <v>137</v>
      </c>
      <c r="J47" s="22" t="s">
        <v>66</v>
      </c>
      <c r="K47" s="26" t="s">
        <v>76</v>
      </c>
    </row>
    <row r="48" spans="1:11" ht="81.75" customHeight="1" thickTop="1" thickBot="1">
      <c r="A48" s="24"/>
      <c r="B48" s="43" t="s">
        <v>58</v>
      </c>
      <c r="C48" s="44" t="s">
        <v>138</v>
      </c>
      <c r="D48" s="44" t="s">
        <v>139</v>
      </c>
      <c r="E48" s="45" t="s">
        <v>140</v>
      </c>
      <c r="F48" s="46" t="s">
        <v>65</v>
      </c>
      <c r="G48" s="47" t="s">
        <v>62</v>
      </c>
      <c r="H48" s="48" t="s">
        <v>65</v>
      </c>
      <c r="I48" s="45" t="s">
        <v>141</v>
      </c>
      <c r="J48" s="43" t="s">
        <v>142</v>
      </c>
      <c r="K48" s="49" t="s">
        <v>76</v>
      </c>
    </row>
    <row r="49" spans="1:11" ht="315.75" customHeight="1" thickTop="1" thickBot="1">
      <c r="A49" s="24"/>
      <c r="B49" s="22" t="s">
        <v>143</v>
      </c>
      <c r="C49" s="23" t="s">
        <v>144</v>
      </c>
      <c r="D49" s="23" t="s">
        <v>145</v>
      </c>
      <c r="E49" s="38" t="s">
        <v>144</v>
      </c>
      <c r="F49" s="34" t="s">
        <v>65</v>
      </c>
      <c r="G49" s="39" t="s">
        <v>62</v>
      </c>
      <c r="H49" s="40" t="s">
        <v>65</v>
      </c>
      <c r="I49" s="38" t="s">
        <v>146</v>
      </c>
      <c r="J49" s="50" t="s">
        <v>147</v>
      </c>
      <c r="K49" s="26" t="s">
        <v>65</v>
      </c>
    </row>
    <row r="50" spans="1:11" ht="13.5" thickTop="1">
      <c r="A50" s="8"/>
      <c r="B50" s="9"/>
      <c r="C50" s="9"/>
      <c r="D50" s="9"/>
      <c r="E50" s="9"/>
      <c r="F50" s="9"/>
      <c r="G50" s="9"/>
      <c r="H50" s="9"/>
      <c r="I50" s="9"/>
      <c r="J50" s="9"/>
      <c r="K50" s="9"/>
    </row>
    <row r="51" spans="1:11" ht="15.75">
      <c r="A51" s="8"/>
      <c r="B51" s="64" t="s">
        <v>148</v>
      </c>
      <c r="C51" t="s">
        <v>149</v>
      </c>
      <c r="H51" s="33"/>
    </row>
    <row r="52" spans="1:11" ht="15.75">
      <c r="A52" s="8"/>
      <c r="B52" s="65"/>
      <c r="C52" t="s">
        <v>150</v>
      </c>
      <c r="H52" s="33"/>
    </row>
    <row r="53" spans="1:11" ht="15.75">
      <c r="A53" s="8"/>
      <c r="B53" s="65"/>
      <c r="H53" s="33"/>
    </row>
    <row r="54" spans="1:11" ht="15.75" hidden="1">
      <c r="A54" s="8"/>
      <c r="B54" s="65"/>
      <c r="H54" s="33"/>
    </row>
    <row r="55" spans="1:11" hidden="1">
      <c r="A55" s="8"/>
    </row>
    <row r="56" spans="1:11" hidden="1">
      <c r="A56" s="8"/>
      <c r="C56" s="66" t="s">
        <v>76</v>
      </c>
      <c r="D56" s="66" t="s">
        <v>65</v>
      </c>
      <c r="E56" s="66" t="s">
        <v>62</v>
      </c>
      <c r="F56" s="66" t="s">
        <v>151</v>
      </c>
    </row>
    <row r="57" spans="1:11" hidden="1">
      <c r="A57" s="8"/>
      <c r="B57" s="65" t="s">
        <v>151</v>
      </c>
      <c r="C57" s="17">
        <v>4</v>
      </c>
      <c r="D57" s="16">
        <v>8</v>
      </c>
      <c r="E57" s="15">
        <v>12</v>
      </c>
      <c r="F57" s="15">
        <v>16</v>
      </c>
    </row>
    <row r="58" spans="1:11" hidden="1">
      <c r="A58" s="8"/>
      <c r="B58" s="65" t="s">
        <v>62</v>
      </c>
      <c r="C58" s="17">
        <v>3</v>
      </c>
      <c r="D58" s="16">
        <v>6</v>
      </c>
      <c r="E58" s="16">
        <v>9</v>
      </c>
      <c r="F58" s="15">
        <v>12</v>
      </c>
    </row>
    <row r="59" spans="1:11" hidden="1">
      <c r="A59" s="8"/>
      <c r="B59" s="65" t="s">
        <v>65</v>
      </c>
      <c r="C59" s="17">
        <v>2</v>
      </c>
      <c r="D59" s="17">
        <v>4</v>
      </c>
      <c r="E59" s="16">
        <v>6</v>
      </c>
      <c r="F59" s="16">
        <v>8</v>
      </c>
    </row>
    <row r="60" spans="1:11" hidden="1">
      <c r="A60" s="8"/>
      <c r="B60" s="65" t="s">
        <v>76</v>
      </c>
      <c r="C60" s="17">
        <v>1</v>
      </c>
      <c r="D60" s="17">
        <v>2</v>
      </c>
      <c r="E60" s="17">
        <v>3</v>
      </c>
      <c r="F60" s="17">
        <v>4</v>
      </c>
    </row>
    <row r="61" spans="1:11" hidden="1">
      <c r="A61" s="8"/>
    </row>
    <row r="62" spans="1:11" hidden="1">
      <c r="A62" s="8"/>
    </row>
    <row r="63" spans="1:11" hidden="1">
      <c r="A63" s="8"/>
    </row>
    <row r="64" spans="1:11" hidden="1">
      <c r="A64" s="8"/>
      <c r="F64" t="s">
        <v>76</v>
      </c>
      <c r="H64" s="14" t="e">
        <f>IF(#REF!="",0,IF(#REF!="Very low",1,IF(#REF!="Low",2,IF(#REF!="Medium",3,IF(#REF!="High",4,F46)))))</f>
        <v>#REF!</v>
      </c>
      <c r="I64" s="14" t="e">
        <f>IF(#REF!="",0,IF(#REF!="Very low",1,IF(#REF!="Low",2,IF(#REF!="Medium",3,IF(#REF!="High",4,G46)))))</f>
        <v>#REF!</v>
      </c>
      <c r="J64" s="18" t="e">
        <f>IF(H64*I64=0,"",IF(H64*I64&gt;0.5,H64*I64))</f>
        <v>#REF!</v>
      </c>
      <c r="K64" t="e">
        <f>IF(J64="","",IF(J64&lt;5, "Low",IF(J64&lt;11,"Medium",IF(J64&gt;11,"High"))))</f>
        <v>#REF!</v>
      </c>
    </row>
    <row r="65" spans="1:11" hidden="1">
      <c r="A65" s="8"/>
      <c r="F65" t="s">
        <v>65</v>
      </c>
      <c r="H65" s="14">
        <f>IF(F46="",0,IF(F46="Very low",1,IF(F46="Low",2,IF(F46="Medium",3,IF(F46="High",4,#REF!)))))</f>
        <v>2</v>
      </c>
      <c r="I65" s="14">
        <f>IF(G46="",0,IF(G46="Very low",1,IF(G46="Low",2,IF(G46="Medium",3,IF(G46="High",4,#REF!)))))</f>
        <v>2</v>
      </c>
      <c r="J65" s="18">
        <f t="shared" ref="J65:J83" si="0">IF(H65*I65=0,"",IF(H65*I65&gt;0.5,H65*I65))</f>
        <v>4</v>
      </c>
      <c r="K65" t="str">
        <f t="shared" ref="K65:K83" si="1">IF(J65="","",IF(J65&lt;5, "Low",IF(J65&lt;11,"Medium",IF(J65&gt;11,"High"))))</f>
        <v>Low</v>
      </c>
    </row>
    <row r="66" spans="1:11" hidden="1">
      <c r="A66" s="8"/>
      <c r="F66" t="s">
        <v>62</v>
      </c>
      <c r="H66" s="14" t="e">
        <f>IF(#REF!="",0,IF(#REF!="Very low",1,IF(#REF!="Low",2,IF(#REF!="Medium",3,IF(#REF!="High",4,F32)))))</f>
        <v>#REF!</v>
      </c>
      <c r="I66" s="14" t="e">
        <f>IF(#REF!="",0,IF(#REF!="Very low",1,IF(#REF!="Low",2,IF(#REF!="Medium",3,IF(#REF!="High",4,G32)))))</f>
        <v>#REF!</v>
      </c>
      <c r="J66" s="18" t="e">
        <f t="shared" si="0"/>
        <v>#REF!</v>
      </c>
      <c r="K66" t="e">
        <f t="shared" si="1"/>
        <v>#REF!</v>
      </c>
    </row>
    <row r="67" spans="1:11" hidden="1">
      <c r="A67" s="8"/>
      <c r="F67" t="s">
        <v>151</v>
      </c>
      <c r="H67" s="14">
        <f>IF(F32="",0,IF(F32="Very low",1,IF(F32="Low",2,IF(F32="Medium",3,IF(F32="High",4,F33)))))</f>
        <v>3</v>
      </c>
      <c r="I67" s="14">
        <f>IF(G32="",0,IF(G32="Very low",1,IF(G32="Low",2,IF(G32="Medium",3,IF(G32="High",4,G33)))))</f>
        <v>3</v>
      </c>
      <c r="J67" s="18">
        <f t="shared" si="0"/>
        <v>9</v>
      </c>
      <c r="K67" t="str">
        <f t="shared" si="1"/>
        <v>Medium</v>
      </c>
    </row>
    <row r="68" spans="1:11" hidden="1">
      <c r="A68" s="8"/>
      <c r="H68" s="14">
        <f>IF(F33="",0,IF(F33="Very low",1,IF(F33="Low",2,IF(F33="Medium",3,IF(F33="High",4,#REF!)))))</f>
        <v>3</v>
      </c>
      <c r="I68" s="14">
        <f>IF(G33="",0,IF(G33="Very low",1,IF(G33="Low",2,IF(G33="Medium",3,IF(G33="High",4,#REF!)))))</f>
        <v>2</v>
      </c>
      <c r="J68" s="18">
        <f t="shared" si="0"/>
        <v>6</v>
      </c>
      <c r="K68" t="str">
        <f t="shared" si="1"/>
        <v>Medium</v>
      </c>
    </row>
    <row r="69" spans="1:11" hidden="1">
      <c r="A69" s="8"/>
      <c r="H69" s="14" t="e">
        <f>IF(#REF!="",0,IF(#REF!="Very low",1,IF(#REF!="Low",2,IF(#REF!="Medium",3,IF(#REF!="High",4,F35)))))</f>
        <v>#REF!</v>
      </c>
      <c r="I69" s="14" t="e">
        <f>IF(#REF!="",0,IF(#REF!="Very low",1,IF(#REF!="Low",2,IF(#REF!="Medium",3,IF(#REF!="High",4,G35)))))</f>
        <v>#REF!</v>
      </c>
      <c r="J69" s="18" t="e">
        <f t="shared" si="0"/>
        <v>#REF!</v>
      </c>
      <c r="K69" t="e">
        <f t="shared" si="1"/>
        <v>#REF!</v>
      </c>
    </row>
    <row r="70" spans="1:11" hidden="1">
      <c r="A70" s="8"/>
      <c r="H70" s="14">
        <f>IF(F35="",0,IF(F35="Very low",1,IF(F35="Low",2,IF(F35="Medium",3,IF(F35="High",4,F36)))))</f>
        <v>3</v>
      </c>
      <c r="I70" s="14">
        <f>IF(G35="",0,IF(G35="Very low",1,IF(G35="Low",2,IF(G35="Medium",3,IF(G35="High",4,G36)))))</f>
        <v>3</v>
      </c>
      <c r="J70" s="18">
        <f t="shared" si="0"/>
        <v>9</v>
      </c>
      <c r="K70" t="str">
        <f t="shared" si="1"/>
        <v>Medium</v>
      </c>
    </row>
    <row r="71" spans="1:11" hidden="1">
      <c r="A71" s="8"/>
      <c r="H71" s="14">
        <f>IF(F36="",0,IF(F36="Very low",1,IF(F36="Low",2,IF(F36="Medium",3,IF(F36="High",4,#REF!)))))</f>
        <v>2</v>
      </c>
      <c r="I71" s="14">
        <f>IF(G36="",0,IF(G36="Very low",1,IF(G36="Low",2,IF(G36="Medium",3,IF(G36="High",4,#REF!)))))</f>
        <v>2</v>
      </c>
      <c r="J71" s="18">
        <f t="shared" si="0"/>
        <v>4</v>
      </c>
      <c r="K71" t="str">
        <f t="shared" si="1"/>
        <v>Low</v>
      </c>
    </row>
    <row r="72" spans="1:11" hidden="1">
      <c r="A72" s="8"/>
      <c r="C72" t="s">
        <v>76</v>
      </c>
      <c r="D72" t="s">
        <v>65</v>
      </c>
      <c r="E72" t="s">
        <v>62</v>
      </c>
      <c r="F72" t="s">
        <v>151</v>
      </c>
      <c r="H72" s="14" t="e">
        <f>IF(#REF!="",0,IF(#REF!="Very low",1,IF(#REF!="Low",2,IF(#REF!="Medium",3,IF(#REF!="High",4,#REF!)))))</f>
        <v>#REF!</v>
      </c>
      <c r="I72" s="14" t="e">
        <f>IF(#REF!="",0,IF(#REF!="Very low",1,IF(#REF!="Low",2,IF(#REF!="Medium",3,IF(#REF!="High",4,#REF!)))))</f>
        <v>#REF!</v>
      </c>
      <c r="J72" s="18" t="e">
        <f t="shared" si="0"/>
        <v>#REF!</v>
      </c>
      <c r="K72" t="e">
        <f t="shared" si="1"/>
        <v>#REF!</v>
      </c>
    </row>
    <row r="73" spans="1:11" hidden="1">
      <c r="A73" s="8"/>
      <c r="B73" t="s">
        <v>76</v>
      </c>
      <c r="C73" s="17">
        <v>1</v>
      </c>
      <c r="D73" s="17">
        <v>2</v>
      </c>
      <c r="E73" s="17">
        <v>3</v>
      </c>
      <c r="F73" s="17">
        <v>4</v>
      </c>
      <c r="H73" s="14" t="e">
        <f>IF(#REF!="",0,IF(#REF!="Very low",1,IF(#REF!="Low",2,IF(#REF!="Medium",3,IF(#REF!="High",4,F38)))))</f>
        <v>#REF!</v>
      </c>
      <c r="I73" s="14" t="e">
        <f>IF(#REF!="",0,IF(#REF!="Very low",1,IF(#REF!="Low",2,IF(#REF!="Medium",3,IF(#REF!="High",4,G38)))))</f>
        <v>#REF!</v>
      </c>
      <c r="J73" s="18" t="e">
        <f t="shared" si="0"/>
        <v>#REF!</v>
      </c>
      <c r="K73" t="e">
        <f t="shared" si="1"/>
        <v>#REF!</v>
      </c>
    </row>
    <row r="74" spans="1:11" hidden="1">
      <c r="A74" s="8"/>
      <c r="B74" t="s">
        <v>65</v>
      </c>
      <c r="C74" s="17">
        <v>2</v>
      </c>
      <c r="D74" s="17">
        <v>4</v>
      </c>
      <c r="E74" s="16">
        <v>6</v>
      </c>
      <c r="F74" s="16">
        <v>8</v>
      </c>
      <c r="H74" s="14">
        <f>IF(F38="",0,IF(F38="Very low",1,IF(F38="Low",2,IF(F38="Medium",3,IF(F38="High",4,#REF!)))))</f>
        <v>2</v>
      </c>
      <c r="I74" s="14">
        <f>IF(G38="",0,IF(G38="Very low",1,IF(G38="Low",2,IF(G38="Medium",3,IF(G38="High",4,#REF!)))))</f>
        <v>3</v>
      </c>
      <c r="J74" s="18">
        <f t="shared" si="0"/>
        <v>6</v>
      </c>
      <c r="K74" t="str">
        <f t="shared" si="1"/>
        <v>Medium</v>
      </c>
    </row>
    <row r="75" spans="1:11" hidden="1">
      <c r="A75" s="8"/>
      <c r="B75" t="s">
        <v>62</v>
      </c>
      <c r="C75" s="17">
        <v>3</v>
      </c>
      <c r="D75" s="16">
        <v>6</v>
      </c>
      <c r="E75" s="16">
        <v>9</v>
      </c>
      <c r="F75" s="15">
        <v>12</v>
      </c>
      <c r="H75" s="14" t="e">
        <f>IF(#REF!="",0,IF(#REF!="Very low",1,IF(#REF!="Low",2,IF(#REF!="Medium",3,IF(#REF!="High",4,#REF!)))))</f>
        <v>#REF!</v>
      </c>
      <c r="I75" s="14" t="e">
        <f>IF(#REF!="",0,IF(#REF!="Very low",1,IF(#REF!="Low",2,IF(#REF!="Medium",3,IF(#REF!="High",4,#REF!)))))</f>
        <v>#REF!</v>
      </c>
      <c r="J75" s="18" t="e">
        <f t="shared" si="0"/>
        <v>#REF!</v>
      </c>
      <c r="K75" t="e">
        <f t="shared" si="1"/>
        <v>#REF!</v>
      </c>
    </row>
    <row r="76" spans="1:11" hidden="1">
      <c r="A76" s="8"/>
      <c r="B76" t="s">
        <v>151</v>
      </c>
      <c r="C76" s="17">
        <v>4</v>
      </c>
      <c r="D76" s="16">
        <v>8</v>
      </c>
      <c r="E76" s="15">
        <v>12</v>
      </c>
      <c r="F76" s="15">
        <v>16</v>
      </c>
      <c r="H76" s="14" t="e">
        <f>IF(#REF!="",0,IF(#REF!="Very low",1,IF(#REF!="Low",2,IF(#REF!="Medium",3,IF(#REF!="High",4,#REF!)))))</f>
        <v>#REF!</v>
      </c>
      <c r="I76" s="14" t="e">
        <f>IF(#REF!="",0,IF(#REF!="Very low",1,IF(#REF!="Low",2,IF(#REF!="Medium",3,IF(#REF!="High",4,#REF!)))))</f>
        <v>#REF!</v>
      </c>
      <c r="J76" s="18" t="e">
        <f t="shared" si="0"/>
        <v>#REF!</v>
      </c>
      <c r="K76" t="e">
        <f t="shared" si="1"/>
        <v>#REF!</v>
      </c>
    </row>
    <row r="77" spans="1:11" hidden="1">
      <c r="A77" s="8"/>
      <c r="H77" s="14" t="e">
        <f>IF(#REF!="",0,IF(#REF!="Very low",1,IF(#REF!="Low",2,IF(#REF!="Medium",3,IF(#REF!="High",4,#REF!)))))</f>
        <v>#REF!</v>
      </c>
      <c r="I77" s="14" t="e">
        <f>IF(#REF!="",0,IF(#REF!="Very low",1,IF(#REF!="Low",2,IF(#REF!="Medium",3,IF(#REF!="High",4,#REF!)))))</f>
        <v>#REF!</v>
      </c>
      <c r="J77" s="18" t="e">
        <f t="shared" si="0"/>
        <v>#REF!</v>
      </c>
      <c r="K77" t="e">
        <f t="shared" si="1"/>
        <v>#REF!</v>
      </c>
    </row>
    <row r="78" spans="1:11" hidden="1">
      <c r="A78" s="8"/>
      <c r="H78" s="14" t="e">
        <f>IF(#REF!="",0,IF(#REF!="Very low",1,IF(#REF!="Low",2,IF(#REF!="Medium",3,IF(#REF!="High",4,#REF!)))))</f>
        <v>#REF!</v>
      </c>
      <c r="I78" s="14" t="e">
        <f>IF(#REF!="",0,IF(#REF!="Very low",1,IF(#REF!="Low",2,IF(#REF!="Medium",3,IF(#REF!="High",4,#REF!)))))</f>
        <v>#REF!</v>
      </c>
      <c r="J78" s="18" t="e">
        <f t="shared" si="0"/>
        <v>#REF!</v>
      </c>
      <c r="K78" t="e">
        <f t="shared" si="1"/>
        <v>#REF!</v>
      </c>
    </row>
    <row r="79" spans="1:11" hidden="1">
      <c r="A79" s="8"/>
      <c r="H79" s="14" t="e">
        <f>IF(#REF!="",0,IF(#REF!="Very low",1,IF(#REF!="Low",2,IF(#REF!="Medium",3,IF(#REF!="High",4,#REF!)))))</f>
        <v>#REF!</v>
      </c>
      <c r="I79" s="14" t="e">
        <f>IF(#REF!="",0,IF(#REF!="Very low",1,IF(#REF!="Low",2,IF(#REF!="Medium",3,IF(#REF!="High",4,#REF!)))))</f>
        <v>#REF!</v>
      </c>
      <c r="J79" s="18" t="e">
        <f t="shared" si="0"/>
        <v>#REF!</v>
      </c>
      <c r="K79" t="e">
        <f t="shared" si="1"/>
        <v>#REF!</v>
      </c>
    </row>
    <row r="80" spans="1:11" hidden="1">
      <c r="A80" s="8"/>
      <c r="H80" s="14" t="e">
        <f>IF(#REF!="",0,IF(#REF!="Very low",1,IF(#REF!="Low",2,IF(#REF!="Medium",3,IF(#REF!="High",4,#REF!)))))</f>
        <v>#REF!</v>
      </c>
      <c r="I80" s="14" t="e">
        <f>IF(#REF!="",0,IF(#REF!="Very low",1,IF(#REF!="Low",2,IF(#REF!="Medium",3,IF(#REF!="High",4,#REF!)))))</f>
        <v>#REF!</v>
      </c>
      <c r="J80" s="18" t="e">
        <f t="shared" si="0"/>
        <v>#REF!</v>
      </c>
      <c r="K80" t="e">
        <f t="shared" si="1"/>
        <v>#REF!</v>
      </c>
    </row>
    <row r="81" spans="1:11" hidden="1">
      <c r="A81" s="8"/>
      <c r="H81" s="14" t="e">
        <f>IF(#REF!="",0,IF(#REF!="Very low",1,IF(#REF!="Low",2,IF(#REF!="Medium",3,IF(#REF!="High",4,#REF!)))))</f>
        <v>#REF!</v>
      </c>
      <c r="I81" s="14" t="e">
        <f>IF(#REF!="",0,IF(#REF!="Very low",1,IF(#REF!="Low",2,IF(#REF!="Medium",3,IF(#REF!="High",4,#REF!)))))</f>
        <v>#REF!</v>
      </c>
      <c r="J81" s="18" t="e">
        <f t="shared" si="0"/>
        <v>#REF!</v>
      </c>
      <c r="K81" t="e">
        <f t="shared" si="1"/>
        <v>#REF!</v>
      </c>
    </row>
    <row r="82" spans="1:11" hidden="1">
      <c r="A82" s="8"/>
      <c r="H82" s="14" t="e">
        <f>IF(#REF!="",0,IF(#REF!="Very low",1,IF(#REF!="Low",2,IF(#REF!="Medium",3,IF(#REF!="High",4,#REF!)))))</f>
        <v>#REF!</v>
      </c>
      <c r="I82" s="14" t="e">
        <f>IF(#REF!="",0,IF(#REF!="Very low",1,IF(#REF!="Low",2,IF(#REF!="Medium",3,IF(#REF!="High",4,#REF!)))))</f>
        <v>#REF!</v>
      </c>
      <c r="J82" s="18" t="e">
        <f t="shared" si="0"/>
        <v>#REF!</v>
      </c>
      <c r="K82" t="e">
        <f t="shared" si="1"/>
        <v>#REF!</v>
      </c>
    </row>
    <row r="83" spans="1:11" hidden="1">
      <c r="A83" s="8"/>
      <c r="H83" s="14" t="e">
        <f>IF(#REF!="",0,IF(#REF!="Very low",1,IF(#REF!="Low",2,IF(#REF!="Medium",3,IF(#REF!="High",4,F50)))))</f>
        <v>#REF!</v>
      </c>
      <c r="I83" s="14" t="e">
        <f>IF(#REF!="",0,IF(#REF!="Very low",1,IF(#REF!="Low",2,IF(#REF!="Medium",3,IF(#REF!="High",4,G50)))))</f>
        <v>#REF!</v>
      </c>
      <c r="J83" s="18" t="e">
        <f t="shared" si="0"/>
        <v>#REF!</v>
      </c>
      <c r="K83" t="e">
        <f t="shared" si="1"/>
        <v>#REF!</v>
      </c>
    </row>
    <row r="84" spans="1:11" hidden="1">
      <c r="A84" s="8"/>
    </row>
    <row r="85" spans="1:11" hidden="1"/>
    <row r="86" spans="1:11" hidden="1"/>
    <row r="87" spans="1:11" hidden="1"/>
    <row r="121" ht="13.5" customHeight="1"/>
  </sheetData>
  <sheetProtection selectLockedCells="1"/>
  <mergeCells count="5">
    <mergeCell ref="F12:J12"/>
    <mergeCell ref="F4:J4"/>
    <mergeCell ref="F6:J6"/>
    <mergeCell ref="F8:J8"/>
    <mergeCell ref="F10:J10"/>
  </mergeCells>
  <phoneticPr fontId="0" type="noConversion"/>
  <dataValidations count="2">
    <dataValidation type="list" allowBlank="1" showInputMessage="1" showErrorMessage="1" sqref="F32:G38 F40:G49" xr:uid="{00000000-0002-0000-0000-000000000000}">
      <formula1>$F$64:$F$68</formula1>
    </dataValidation>
    <dataValidation type="list" allowBlank="1" showInputMessage="1" showErrorMessage="1" sqref="F39:G39" xr:uid="{00000000-0002-0000-0000-000001000000}">
      <formula1>$F$63:$F$68</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SR2008No10GRA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0b270c1-eef4-4c01-b2a6-f58cdd2b8ede">
      <Terms xmlns="http://schemas.microsoft.com/office/infopath/2007/PartnerControls"/>
    </lcf76f155ced4ddcb4097134ff3c332f>
    <TaxCatchAll xmlns="662745e8-e224-48e8-a2e3-254862b8c2f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FE5F54692E514CB2AEA097AE037329" ma:contentTypeVersion="13" ma:contentTypeDescription="Create a new document." ma:contentTypeScope="" ma:versionID="27706427087b3649c9ea2af85812d7cb">
  <xsd:schema xmlns:xsd="http://www.w3.org/2001/XMLSchema" xmlns:xs="http://www.w3.org/2001/XMLSchema" xmlns:p="http://schemas.microsoft.com/office/2006/metadata/properties" xmlns:ns2="10b270c1-eef4-4c01-b2a6-f58cdd2b8ede" xmlns:ns3="662745e8-e224-48e8-a2e3-254862b8c2f5" xmlns:ns4="a419be38-4df6-424f-97b0-bdabc0d49042" targetNamespace="http://schemas.microsoft.com/office/2006/metadata/properties" ma:root="true" ma:fieldsID="4118e64ef635a8a25aa4a17c646efcd5" ns2:_="" ns3:_="" ns4:_="">
    <xsd:import namespace="10b270c1-eef4-4c01-b2a6-f58cdd2b8ede"/>
    <xsd:import namespace="662745e8-e224-48e8-a2e3-254862b8c2f5"/>
    <xsd:import namespace="a419be38-4df6-424f-97b0-bdabc0d490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b270c1-eef4-4c01-b2a6-f58cdd2b8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5f3799-e3ff-4dfb-a2c0-a6dc2dea0a0f}" ma:internalName="TaxCatchAll" ma:showField="CatchAllData" ma:web="a419be38-4df6-424f-97b0-bdabc0d490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19be38-4df6-424f-97b0-bdabc0d4904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45BA50-581E-4FFD-AFD7-942420EC5753}"/>
</file>

<file path=customXml/itemProps2.xml><?xml version="1.0" encoding="utf-8"?>
<ds:datastoreItem xmlns:ds="http://schemas.openxmlformats.org/officeDocument/2006/customXml" ds:itemID="{05D6E7E8-A74B-40F0-A7E7-7C7AFC41E52D}"/>
</file>

<file path=customXml/itemProps3.xml><?xml version="1.0" encoding="utf-8"?>
<ds:datastoreItem xmlns:ds="http://schemas.openxmlformats.org/officeDocument/2006/customXml" ds:itemID="{CCF68A9E-6DB9-4633-9368-EDEF394411E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Withdrawn GRA 2008 No 10</dc:title>
  <dc:subject/>
  <dc:creator/>
  <cp:keywords/>
  <dc:description>207_06_SD33; Version 2_x000d_
Issue date: 22/02/07_x000d_
review due: 22/05/08</dc:description>
  <cp:lastModifiedBy>Spooncer, Aby</cp:lastModifiedBy>
  <cp:revision/>
  <dcterms:created xsi:type="dcterms:W3CDTF">2005-05-04T08:30:35Z</dcterms:created>
  <dcterms:modified xsi:type="dcterms:W3CDTF">2024-12-18T16:23:24Z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-1905897744</vt:i4>
  </property>
  <property fmtid="{D5CDD505-2E9C-101B-9397-08002B2CF9AE}" pid="4" name="_EmailSubject">
    <vt:lpwstr>batch addition / removal</vt:lpwstr>
  </property>
  <property fmtid="{D5CDD505-2E9C-101B-9397-08002B2CF9AE}" pid="5" name="_AuthorEmail">
    <vt:lpwstr>Document-Management.Bristol4.HO@environment-agency.gov.uk</vt:lpwstr>
  </property>
  <property fmtid="{D5CDD505-2E9C-101B-9397-08002B2CF9AE}" pid="6" name="_AuthorEmailDisplayName">
    <vt:lpwstr>Document-Management</vt:lpwstr>
  </property>
  <property fmtid="{D5CDD505-2E9C-101B-9397-08002B2CF9AE}" pid="7" name="_ReviewingToolsShownOnce">
    <vt:lpwstr/>
  </property>
  <property fmtid="{D5CDD505-2E9C-101B-9397-08002B2CF9AE}" pid="8" name="ContentTypeId">
    <vt:lpwstr>0x010100FEFE5F54692E514CB2AEA097AE037329</vt:lpwstr>
  </property>
  <property fmtid="{D5CDD505-2E9C-101B-9397-08002B2CF9AE}" pid="9" name="MediaServiceImageTags">
    <vt:lpwstr/>
  </property>
</Properties>
</file>