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U:\Statistics\Publications\Energy Trends\Tables\Weather\"/>
    </mc:Choice>
  </mc:AlternateContent>
  <xr:revisionPtr revIDLastSave="0" documentId="13_ncr:1_{79C49BFF-C944-4664-9EEB-DA93B28D34EB}" xr6:coauthVersionLast="47" xr6:coauthVersionMax="47" xr10:uidLastSave="{00000000-0000-0000-0000-000000000000}"/>
  <bookViews>
    <workbookView xWindow="-110" yWindow="-110" windowWidth="19420" windowHeight="10420" xr2:uid="{68417DC7-8E82-41EC-8792-46204743F888}"/>
  </bookViews>
  <sheets>
    <sheet name="Cover Sheet" sheetId="1" r:id="rId1"/>
    <sheet name="Contents" sheetId="2" r:id="rId2"/>
    <sheet name="Notes" sheetId="4" r:id="rId3"/>
    <sheet name="Commentary" sheetId="3" r:id="rId4"/>
    <sheet name="Table" sheetId="5" r:id="rId5"/>
    <sheet name="Data" sheetId="7" r:id="rId6"/>
  </sheets>
  <definedNames>
    <definedName name="Average.Temp">Table!#REF!</definedName>
    <definedName name="_xlnm.Print_Area" localSheetId="5">Data!$A$1:$N$41</definedName>
    <definedName name="_xlnm.Print_Area" localSheetId="4">Table!$A$5:$J$24</definedName>
    <definedName name="t23full">Table!$A$5:$F$24</definedName>
    <definedName name="table_23_full">Table!$A$5:$I$24</definedName>
    <definedName name="Table_24_no_footnotes">Table!$A$5:$E$22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6" i="5" l="1"/>
  <c r="Z35" i="7"/>
  <c r="J16" i="5" s="1"/>
  <c r="J15" i="5"/>
  <c r="F15" i="5"/>
  <c r="Z34" i="7"/>
  <c r="F14" i="5" l="1"/>
  <c r="Z33" i="7"/>
  <c r="J14" i="5" s="1"/>
  <c r="Z21" i="7"/>
  <c r="Z39" i="7" s="1"/>
  <c r="J20" i="5" s="1"/>
  <c r="F20" i="5" l="1"/>
  <c r="F13" i="5"/>
  <c r="F12" i="5"/>
  <c r="F11" i="5"/>
  <c r="Z20" i="7"/>
  <c r="F19" i="5" l="1"/>
  <c r="F10" i="5"/>
  <c r="F9" i="5" l="1"/>
  <c r="F8" i="5"/>
  <c r="Z19" i="7"/>
  <c r="F18" i="5" s="1"/>
  <c r="F7" i="5" l="1"/>
  <c r="F6" i="5" l="1"/>
  <c r="E17" i="5" l="1"/>
  <c r="Y23" i="7"/>
  <c r="Y22" i="7"/>
  <c r="E21" i="5" s="1"/>
  <c r="E22" i="5" l="1"/>
  <c r="E16" i="5"/>
  <c r="E15" i="5" l="1"/>
  <c r="Y21" i="7"/>
  <c r="E20" i="5" s="1"/>
  <c r="E14" i="5"/>
  <c r="E13" i="5" l="1"/>
  <c r="E12" i="5"/>
  <c r="E11" i="5"/>
  <c r="Y20" i="7"/>
  <c r="E19" i="5" l="1"/>
  <c r="E10" i="5"/>
  <c r="E9" i="5" l="1"/>
  <c r="E8" i="5" l="1"/>
  <c r="Y19" i="7"/>
  <c r="E18" i="5" s="1"/>
  <c r="E7" i="5" l="1"/>
  <c r="E6" i="5" l="1"/>
  <c r="D17" i="5"/>
  <c r="D16" i="5"/>
  <c r="D15" i="5"/>
  <c r="D14" i="5"/>
  <c r="D13" i="5"/>
  <c r="D12" i="5"/>
  <c r="D11" i="5"/>
  <c r="D10" i="5"/>
  <c r="D9" i="5"/>
  <c r="D8" i="5"/>
  <c r="D7" i="5"/>
  <c r="D6" i="5"/>
  <c r="X23" i="7"/>
  <c r="X22" i="7"/>
  <c r="D21" i="5" s="1"/>
  <c r="D22" i="5" l="1"/>
  <c r="X21" i="7"/>
  <c r="D20" i="5" s="1"/>
  <c r="B18" i="7" l="1"/>
  <c r="B17" i="7"/>
  <c r="B16" i="7"/>
  <c r="B15" i="7"/>
  <c r="B14" i="7"/>
  <c r="B13" i="7"/>
  <c r="B12" i="7"/>
  <c r="B11" i="7"/>
  <c r="B10" i="7"/>
  <c r="B9" i="7"/>
  <c r="B8" i="7"/>
  <c r="B7" i="7"/>
  <c r="Z31" i="7" l="1"/>
  <c r="J12" i="5" s="1"/>
  <c r="Z32" i="7"/>
  <c r="J13" i="5" s="1"/>
  <c r="Z29" i="7"/>
  <c r="J10" i="5" s="1"/>
  <c r="Z30" i="7"/>
  <c r="J11" i="5" s="1"/>
  <c r="Z25" i="7"/>
  <c r="J6" i="5" s="1"/>
  <c r="Z27" i="7"/>
  <c r="J8" i="5" s="1"/>
  <c r="Z28" i="7"/>
  <c r="J9" i="5" s="1"/>
  <c r="Y36" i="7"/>
  <c r="I17" i="5" s="1"/>
  <c r="Z26" i="7"/>
  <c r="J7" i="5" s="1"/>
  <c r="Y30" i="7"/>
  <c r="I11" i="5" s="1"/>
  <c r="Y32" i="7"/>
  <c r="I13" i="5" s="1"/>
  <c r="Y31" i="7"/>
  <c r="I12" i="5" s="1"/>
  <c r="X34" i="7"/>
  <c r="H15" i="5" s="1"/>
  <c r="Y34" i="7"/>
  <c r="I15" i="5" s="1"/>
  <c r="X33" i="7"/>
  <c r="H14" i="5" s="1"/>
  <c r="Y33" i="7"/>
  <c r="I14" i="5" s="1"/>
  <c r="Y27" i="7"/>
  <c r="I8" i="5" s="1"/>
  <c r="X35" i="7"/>
  <c r="H16" i="5" s="1"/>
  <c r="Y35" i="7"/>
  <c r="I16" i="5" s="1"/>
  <c r="Y29" i="7"/>
  <c r="I10" i="5" s="1"/>
  <c r="Y25" i="7"/>
  <c r="I6" i="5" s="1"/>
  <c r="Y26" i="7"/>
  <c r="I7" i="5" s="1"/>
  <c r="Y28" i="7"/>
  <c r="I9" i="5" s="1"/>
  <c r="X36" i="7"/>
  <c r="H17" i="5" s="1"/>
  <c r="X32" i="7"/>
  <c r="H13" i="5" s="1"/>
  <c r="X31" i="7"/>
  <c r="H12" i="5" s="1"/>
  <c r="X30" i="7" l="1"/>
  <c r="H11" i="5" s="1"/>
  <c r="X20" i="7"/>
  <c r="D19" i="5" s="1"/>
  <c r="X29" i="7" l="1"/>
  <c r="H10" i="5" s="1"/>
  <c r="X28" i="7"/>
  <c r="H9" i="5" s="1"/>
  <c r="X27" i="7" l="1"/>
  <c r="H8" i="5" s="1"/>
  <c r="X19" i="7"/>
  <c r="D18" i="5" s="1"/>
  <c r="X26" i="7"/>
  <c r="H7" i="5" s="1"/>
  <c r="C7" i="5"/>
  <c r="C8" i="5"/>
  <c r="C9" i="5"/>
  <c r="C10" i="5"/>
  <c r="C11" i="5"/>
  <c r="C12" i="5"/>
  <c r="C13" i="5"/>
  <c r="C14" i="5"/>
  <c r="C15" i="5"/>
  <c r="C16" i="5"/>
  <c r="C17" i="5"/>
  <c r="C6" i="5"/>
  <c r="W36" i="7"/>
  <c r="G17" i="5" s="1"/>
  <c r="W35" i="7"/>
  <c r="G16" i="5" s="1"/>
  <c r="W34" i="7"/>
  <c r="G15" i="5" s="1"/>
  <c r="W33" i="7"/>
  <c r="G14" i="5" s="1"/>
  <c r="W32" i="7"/>
  <c r="G13" i="5" s="1"/>
  <c r="W31" i="7"/>
  <c r="G12" i="5" s="1"/>
  <c r="W30" i="7"/>
  <c r="G11" i="5" s="1"/>
  <c r="W29" i="7"/>
  <c r="G10" i="5" s="1"/>
  <c r="W28" i="7"/>
  <c r="G9" i="5" s="1"/>
  <c r="W27" i="7"/>
  <c r="G8" i="5" s="1"/>
  <c r="W26" i="7"/>
  <c r="G7" i="5" s="1"/>
  <c r="W25" i="7"/>
  <c r="G6" i="5" s="1"/>
  <c r="W23" i="7"/>
  <c r="W22" i="7"/>
  <c r="W21" i="7"/>
  <c r="W20" i="7"/>
  <c r="W19" i="7"/>
  <c r="V22" i="7" l="1"/>
  <c r="C21" i="5" s="1"/>
  <c r="U22" i="7"/>
  <c r="T22" i="7"/>
  <c r="S22" i="7"/>
  <c r="R22" i="7"/>
  <c r="Q22" i="7"/>
  <c r="P22" i="7"/>
  <c r="O22" i="7"/>
  <c r="N22" i="7"/>
  <c r="M22" i="7"/>
  <c r="L22" i="7"/>
  <c r="K22" i="7"/>
  <c r="J22" i="7"/>
  <c r="I22" i="7"/>
  <c r="H22" i="7"/>
  <c r="G22" i="7"/>
  <c r="F22" i="7"/>
  <c r="E22" i="7"/>
  <c r="D22" i="7"/>
  <c r="C22" i="7"/>
  <c r="V21" i="7"/>
  <c r="C20" i="5" s="1"/>
  <c r="U21" i="7"/>
  <c r="T21" i="7"/>
  <c r="S21" i="7"/>
  <c r="R21" i="7"/>
  <c r="Q21" i="7"/>
  <c r="P21" i="7"/>
  <c r="O21" i="7"/>
  <c r="N21" i="7"/>
  <c r="M21" i="7"/>
  <c r="L21" i="7"/>
  <c r="K21" i="7"/>
  <c r="J21" i="7"/>
  <c r="I21" i="7"/>
  <c r="H21" i="7"/>
  <c r="G21" i="7"/>
  <c r="F21" i="7"/>
  <c r="E21" i="7"/>
  <c r="D21" i="7"/>
  <c r="C21" i="7"/>
  <c r="V20" i="7"/>
  <c r="C19" i="5" s="1"/>
  <c r="U20" i="7"/>
  <c r="T20" i="7"/>
  <c r="S20" i="7"/>
  <c r="R20" i="7"/>
  <c r="Q20" i="7"/>
  <c r="P20" i="7"/>
  <c r="O20" i="7"/>
  <c r="N20" i="7"/>
  <c r="M20" i="7"/>
  <c r="L20" i="7"/>
  <c r="K20" i="7"/>
  <c r="J20" i="7"/>
  <c r="I20" i="7"/>
  <c r="H20" i="7"/>
  <c r="G20" i="7"/>
  <c r="F20" i="7"/>
  <c r="E20" i="7"/>
  <c r="D20" i="7"/>
  <c r="C20" i="7"/>
  <c r="V19" i="7"/>
  <c r="C18" i="5" s="1"/>
  <c r="U19" i="7"/>
  <c r="T19" i="7"/>
  <c r="S19" i="7"/>
  <c r="R19" i="7"/>
  <c r="Q19" i="7"/>
  <c r="P19" i="7"/>
  <c r="O19" i="7"/>
  <c r="N19" i="7"/>
  <c r="M19" i="7"/>
  <c r="L19" i="7"/>
  <c r="K19" i="7"/>
  <c r="J19" i="7"/>
  <c r="I19" i="7"/>
  <c r="H19" i="7"/>
  <c r="G19" i="7"/>
  <c r="F19" i="7"/>
  <c r="E19" i="7"/>
  <c r="D19" i="7"/>
  <c r="C19" i="7"/>
  <c r="V23" i="7"/>
  <c r="U23" i="7"/>
  <c r="T23" i="7"/>
  <c r="S23" i="7"/>
  <c r="R23" i="7"/>
  <c r="Q23" i="7"/>
  <c r="P23" i="7"/>
  <c r="O23" i="7"/>
  <c r="N23" i="7"/>
  <c r="M23" i="7"/>
  <c r="L23" i="7"/>
  <c r="K23" i="7"/>
  <c r="J23" i="7"/>
  <c r="I23" i="7"/>
  <c r="H23" i="7"/>
  <c r="G23" i="7"/>
  <c r="F23" i="7"/>
  <c r="E23" i="7"/>
  <c r="D23" i="7"/>
  <c r="C23" i="7"/>
  <c r="B15" i="5"/>
  <c r="U33" i="7"/>
  <c r="R32" i="7"/>
  <c r="T30" i="7"/>
  <c r="Q29" i="7"/>
  <c r="U28" i="7"/>
  <c r="S27" i="7"/>
  <c r="P26" i="7"/>
  <c r="T25" i="7"/>
  <c r="C22" i="5" l="1"/>
  <c r="B20" i="7"/>
  <c r="B22" i="7"/>
  <c r="B19" i="7"/>
  <c r="B23" i="7"/>
  <c r="B21" i="7"/>
  <c r="Y39" i="7" s="1"/>
  <c r="I20" i="5" s="1"/>
  <c r="P36" i="7"/>
  <c r="T35" i="7"/>
  <c r="B6" i="5"/>
  <c r="B11" i="5"/>
  <c r="B10" i="5"/>
  <c r="B17" i="5"/>
  <c r="B9" i="5"/>
  <c r="B16" i="5"/>
  <c r="B8" i="5"/>
  <c r="B14" i="5"/>
  <c r="B7" i="5"/>
  <c r="B13" i="5"/>
  <c r="P34" i="7"/>
  <c r="B12" i="5"/>
  <c r="G28" i="7"/>
  <c r="C34" i="7"/>
  <c r="I28" i="7"/>
  <c r="I34" i="7"/>
  <c r="S36" i="7"/>
  <c r="E25" i="7"/>
  <c r="V28" i="7"/>
  <c r="K36" i="7"/>
  <c r="F25" i="7"/>
  <c r="Q36" i="7"/>
  <c r="Q25" i="7"/>
  <c r="U25" i="7"/>
  <c r="K32" i="7"/>
  <c r="J29" i="7"/>
  <c r="V25" i="7"/>
  <c r="M32" i="7"/>
  <c r="F28" i="7"/>
  <c r="V33" i="7"/>
  <c r="S32" i="7"/>
  <c r="H31" i="7"/>
  <c r="H25" i="7"/>
  <c r="C26" i="7"/>
  <c r="J28" i="7"/>
  <c r="R29" i="7"/>
  <c r="J31" i="7"/>
  <c r="U32" i="7"/>
  <c r="K34" i="7"/>
  <c r="I25" i="7"/>
  <c r="I26" i="7"/>
  <c r="N28" i="7"/>
  <c r="E30" i="7"/>
  <c r="P31" i="7"/>
  <c r="F33" i="7"/>
  <c r="Q34" i="7"/>
  <c r="U30" i="7"/>
  <c r="M25" i="7"/>
  <c r="K26" i="7"/>
  <c r="O28" i="7"/>
  <c r="G30" i="7"/>
  <c r="R31" i="7"/>
  <c r="H33" i="7"/>
  <c r="S34" i="7"/>
  <c r="N25" i="7"/>
  <c r="Q26" i="7"/>
  <c r="Q28" i="7"/>
  <c r="M30" i="7"/>
  <c r="C32" i="7"/>
  <c r="N33" i="7"/>
  <c r="C36" i="7"/>
  <c r="P25" i="7"/>
  <c r="S26" i="7"/>
  <c r="R28" i="7"/>
  <c r="O30" i="7"/>
  <c r="E32" i="7"/>
  <c r="P33" i="7"/>
  <c r="I36" i="7"/>
  <c r="D27" i="7"/>
  <c r="L27" i="7"/>
  <c r="E35" i="7"/>
  <c r="M35" i="7"/>
  <c r="U35" i="7"/>
  <c r="G25" i="7"/>
  <c r="O25" i="7"/>
  <c r="X25" i="7"/>
  <c r="H6" i="5" s="1"/>
  <c r="J26" i="7"/>
  <c r="R26" i="7"/>
  <c r="E27" i="7"/>
  <c r="M27" i="7"/>
  <c r="U27" i="7"/>
  <c r="H28" i="7"/>
  <c r="P28" i="7"/>
  <c r="C29" i="7"/>
  <c r="K29" i="7"/>
  <c r="S29" i="7"/>
  <c r="F30" i="7"/>
  <c r="N30" i="7"/>
  <c r="V30" i="7"/>
  <c r="I31" i="7"/>
  <c r="Q31" i="7"/>
  <c r="D32" i="7"/>
  <c r="L32" i="7"/>
  <c r="T32" i="7"/>
  <c r="G33" i="7"/>
  <c r="O33" i="7"/>
  <c r="J34" i="7"/>
  <c r="R34" i="7"/>
  <c r="F35" i="7"/>
  <c r="N35" i="7"/>
  <c r="V35" i="7"/>
  <c r="J36" i="7"/>
  <c r="R36" i="7"/>
  <c r="T29" i="7"/>
  <c r="D26" i="7"/>
  <c r="L26" i="7"/>
  <c r="T26" i="7"/>
  <c r="G27" i="7"/>
  <c r="O27" i="7"/>
  <c r="E29" i="7"/>
  <c r="M29" i="7"/>
  <c r="U29" i="7"/>
  <c r="H30" i="7"/>
  <c r="P30" i="7"/>
  <c r="C31" i="7"/>
  <c r="K31" i="7"/>
  <c r="S31" i="7"/>
  <c r="F32" i="7"/>
  <c r="N32" i="7"/>
  <c r="V32" i="7"/>
  <c r="I33" i="7"/>
  <c r="Q33" i="7"/>
  <c r="D34" i="7"/>
  <c r="L34" i="7"/>
  <c r="T34" i="7"/>
  <c r="H35" i="7"/>
  <c r="P35" i="7"/>
  <c r="D36" i="7"/>
  <c r="L36" i="7"/>
  <c r="T36" i="7"/>
  <c r="T27" i="7"/>
  <c r="V27" i="7"/>
  <c r="G35" i="7"/>
  <c r="R25" i="7"/>
  <c r="E26" i="7"/>
  <c r="M26" i="7"/>
  <c r="U26" i="7"/>
  <c r="H27" i="7"/>
  <c r="P27" i="7"/>
  <c r="C28" i="7"/>
  <c r="K28" i="7"/>
  <c r="S28" i="7"/>
  <c r="F29" i="7"/>
  <c r="N29" i="7"/>
  <c r="V29" i="7"/>
  <c r="I30" i="7"/>
  <c r="Q30" i="7"/>
  <c r="D31" i="7"/>
  <c r="L31" i="7"/>
  <c r="T31" i="7"/>
  <c r="G32" i="7"/>
  <c r="O32" i="7"/>
  <c r="J33" i="7"/>
  <c r="R33" i="7"/>
  <c r="E34" i="7"/>
  <c r="M34" i="7"/>
  <c r="U34" i="7"/>
  <c r="I35" i="7"/>
  <c r="Q35" i="7"/>
  <c r="E36" i="7"/>
  <c r="M36" i="7"/>
  <c r="U36" i="7"/>
  <c r="F27" i="7"/>
  <c r="D29" i="7"/>
  <c r="O35" i="7"/>
  <c r="J25" i="7"/>
  <c r="C25" i="7"/>
  <c r="K25" i="7"/>
  <c r="S25" i="7"/>
  <c r="F26" i="7"/>
  <c r="N26" i="7"/>
  <c r="V26" i="7"/>
  <c r="I27" i="7"/>
  <c r="Q27" i="7"/>
  <c r="D28" i="7"/>
  <c r="L28" i="7"/>
  <c r="T28" i="7"/>
  <c r="G29" i="7"/>
  <c r="O29" i="7"/>
  <c r="J30" i="7"/>
  <c r="R30" i="7"/>
  <c r="E31" i="7"/>
  <c r="M31" i="7"/>
  <c r="U31" i="7"/>
  <c r="H32" i="7"/>
  <c r="P32" i="7"/>
  <c r="C33" i="7"/>
  <c r="K33" i="7"/>
  <c r="S33" i="7"/>
  <c r="F34" i="7"/>
  <c r="N34" i="7"/>
  <c r="V34" i="7"/>
  <c r="J35" i="7"/>
  <c r="R35" i="7"/>
  <c r="F36" i="7"/>
  <c r="N36" i="7"/>
  <c r="V36" i="7"/>
  <c r="D25" i="7"/>
  <c r="L25" i="7"/>
  <c r="G26" i="7"/>
  <c r="O26" i="7"/>
  <c r="J27" i="7"/>
  <c r="R27" i="7"/>
  <c r="E28" i="7"/>
  <c r="M28" i="7"/>
  <c r="H29" i="7"/>
  <c r="P29" i="7"/>
  <c r="C30" i="7"/>
  <c r="K30" i="7"/>
  <c r="S30" i="7"/>
  <c r="F31" i="7"/>
  <c r="N31" i="7"/>
  <c r="V31" i="7"/>
  <c r="I32" i="7"/>
  <c r="Q32" i="7"/>
  <c r="D33" i="7"/>
  <c r="L33" i="7"/>
  <c r="T33" i="7"/>
  <c r="G34" i="7"/>
  <c r="O34" i="7"/>
  <c r="C35" i="7"/>
  <c r="K35" i="7"/>
  <c r="S35" i="7"/>
  <c r="G36" i="7"/>
  <c r="O36" i="7"/>
  <c r="N27" i="7"/>
  <c r="L29" i="7"/>
  <c r="H26" i="7"/>
  <c r="C27" i="7"/>
  <c r="K27" i="7"/>
  <c r="I29" i="7"/>
  <c r="D30" i="7"/>
  <c r="L30" i="7"/>
  <c r="G31" i="7"/>
  <c r="O31" i="7"/>
  <c r="J32" i="7"/>
  <c r="E33" i="7"/>
  <c r="M33" i="7"/>
  <c r="H34" i="7"/>
  <c r="D35" i="7"/>
  <c r="L35" i="7"/>
  <c r="H36" i="7"/>
  <c r="F40" i="7"/>
  <c r="Y41" i="7" l="1"/>
  <c r="I22" i="5" s="1"/>
  <c r="Y37" i="7"/>
  <c r="I18" i="5" s="1"/>
  <c r="Z37" i="7"/>
  <c r="J18" i="5" s="1"/>
  <c r="Y38" i="7"/>
  <c r="I19" i="5" s="1"/>
  <c r="Z38" i="7"/>
  <c r="J19" i="5" s="1"/>
  <c r="N40" i="7"/>
  <c r="Y40" i="7"/>
  <c r="I21" i="5" s="1"/>
  <c r="Q40" i="7"/>
  <c r="D40" i="7"/>
  <c r="R40" i="7"/>
  <c r="W39" i="7"/>
  <c r="G20" i="5" s="1"/>
  <c r="X39" i="7"/>
  <c r="H20" i="5" s="1"/>
  <c r="X37" i="7"/>
  <c r="H18" i="5" s="1"/>
  <c r="W37" i="7"/>
  <c r="G18" i="5" s="1"/>
  <c r="W40" i="7"/>
  <c r="G21" i="5" s="1"/>
  <c r="X40" i="7"/>
  <c r="H21" i="5" s="1"/>
  <c r="X41" i="7"/>
  <c r="H22" i="5" s="1"/>
  <c r="W41" i="7"/>
  <c r="G22" i="5" s="1"/>
  <c r="X38" i="7"/>
  <c r="H19" i="5" s="1"/>
  <c r="W38" i="7"/>
  <c r="G19" i="5" s="1"/>
  <c r="J40" i="7"/>
  <c r="D41" i="7"/>
  <c r="B22" i="5"/>
  <c r="K39" i="7"/>
  <c r="B20" i="5"/>
  <c r="V40" i="7"/>
  <c r="B21" i="5"/>
  <c r="L37" i="7"/>
  <c r="B18" i="5"/>
  <c r="C38" i="7"/>
  <c r="B19" i="5"/>
  <c r="I40" i="7"/>
  <c r="D39" i="7"/>
  <c r="U40" i="7"/>
  <c r="T40" i="7"/>
  <c r="I39" i="7"/>
  <c r="O40" i="7"/>
  <c r="P39" i="7"/>
  <c r="G39" i="7"/>
  <c r="F39" i="7"/>
  <c r="E40" i="7"/>
  <c r="U39" i="7"/>
  <c r="S41" i="7"/>
  <c r="L40" i="7"/>
  <c r="S40" i="7"/>
  <c r="H40" i="7"/>
  <c r="K40" i="7"/>
  <c r="C40" i="7"/>
  <c r="G40" i="7"/>
  <c r="M40" i="7"/>
  <c r="P40" i="7"/>
  <c r="E39" i="7"/>
  <c r="M39" i="7"/>
  <c r="V39" i="7"/>
  <c r="R39" i="7"/>
  <c r="L39" i="7"/>
  <c r="C39" i="7"/>
  <c r="J39" i="7"/>
  <c r="T39" i="7"/>
  <c r="S39" i="7"/>
  <c r="Q39" i="7"/>
  <c r="N39" i="7"/>
  <c r="H39" i="7"/>
  <c r="O39" i="7"/>
  <c r="D38" i="7"/>
  <c r="G38" i="7"/>
  <c r="T38" i="7"/>
  <c r="H38" i="7"/>
  <c r="F38" i="7"/>
  <c r="P38" i="7"/>
  <c r="R41" i="7"/>
  <c r="J41" i="7"/>
  <c r="K41" i="7"/>
  <c r="V41" i="7"/>
  <c r="Q41" i="7"/>
  <c r="N38" i="7"/>
  <c r="H41" i="7"/>
  <c r="E41" i="7"/>
  <c r="L38" i="7"/>
  <c r="N41" i="7"/>
  <c r="L41" i="7"/>
  <c r="J38" i="7"/>
  <c r="M41" i="7"/>
  <c r="I38" i="7"/>
  <c r="F41" i="7"/>
  <c r="U41" i="7"/>
  <c r="Q38" i="7"/>
  <c r="G41" i="7"/>
  <c r="K38" i="7"/>
  <c r="U38" i="7"/>
  <c r="O38" i="7"/>
  <c r="O41" i="7"/>
  <c r="S38" i="7"/>
  <c r="T41" i="7"/>
  <c r="V38" i="7"/>
  <c r="M38" i="7"/>
  <c r="E38" i="7"/>
  <c r="K37" i="7"/>
  <c r="R37" i="7"/>
  <c r="J37" i="7"/>
  <c r="S37" i="7"/>
  <c r="T37" i="7"/>
  <c r="C41" i="7"/>
  <c r="C37" i="7"/>
  <c r="R38" i="7"/>
  <c r="P41" i="7"/>
  <c r="I41" i="7"/>
  <c r="U37" i="7"/>
  <c r="H37" i="7"/>
  <c r="P37" i="7"/>
  <c r="V37" i="7"/>
  <c r="N37" i="7"/>
  <c r="F37" i="7"/>
  <c r="M37" i="7"/>
  <c r="O37" i="7"/>
  <c r="D37" i="7"/>
  <c r="Q37" i="7"/>
  <c r="E37" i="7"/>
  <c r="I37" i="7"/>
  <c r="G37" i="7"/>
</calcChain>
</file>

<file path=xl/sharedStrings.xml><?xml version="1.0" encoding="utf-8"?>
<sst xmlns="http://schemas.openxmlformats.org/spreadsheetml/2006/main" count="189" uniqueCount="133">
  <si>
    <t xml:space="preserve">Publication dates </t>
  </si>
  <si>
    <t>Data period</t>
  </si>
  <si>
    <t xml:space="preserve">Revisions </t>
  </si>
  <si>
    <t xml:space="preserve">Further information </t>
  </si>
  <si>
    <t>Some cells in the tables refer to notes which can be found in the notes worksheet
Note markers are presented in square brackets, for example [Note 1]</t>
  </si>
  <si>
    <t xml:space="preserve">Links to additional further information in cells below </t>
  </si>
  <si>
    <t>Energy trends publication (opens in a new window)</t>
  </si>
  <si>
    <t xml:space="preserve">Contact details </t>
  </si>
  <si>
    <t xml:space="preserve">Statistical enquiries </t>
  </si>
  <si>
    <t xml:space="preserve">Media enquiries </t>
  </si>
  <si>
    <t>020 7215 1000</t>
  </si>
  <si>
    <t>Contents</t>
  </si>
  <si>
    <t>This worksheet contains one table</t>
  </si>
  <si>
    <t xml:space="preserve">This table includes a list of worksheets in this workbook with links to those worksheets </t>
  </si>
  <si>
    <t>Description</t>
  </si>
  <si>
    <t>Cover Sheet</t>
  </si>
  <si>
    <t xml:space="preserve">Commentary </t>
  </si>
  <si>
    <t>Notes</t>
  </si>
  <si>
    <t xml:space="preserve">This worksheet contains one table 
</t>
  </si>
  <si>
    <t xml:space="preserve">Note </t>
  </si>
  <si>
    <t>Note 1</t>
  </si>
  <si>
    <t>Note 2</t>
  </si>
  <si>
    <t>Table</t>
  </si>
  <si>
    <t>Data</t>
  </si>
  <si>
    <t xml:space="preserve">The table and accompanying cover sheet, contents, commentary and notes have been edited to meet legal accessibility regulations 
To provide feedback please contact </t>
  </si>
  <si>
    <t xml:space="preserve">Time periods used in this workbook refer to calendar months and calendar quarters, i.e. quarter 1 represents January to March, quarter 2 April to June, quarter 3 July to September and quarter 4 October to December, and calendar years i.e. January to December </t>
  </si>
  <si>
    <t>Kevin Harris</t>
  </si>
  <si>
    <t>Commentary</t>
  </si>
  <si>
    <t>In the latest month</t>
  </si>
  <si>
    <t>In the latest year</t>
  </si>
  <si>
    <t>In the latest 3 monthly periods</t>
  </si>
  <si>
    <t xml:space="preserve">Based on data provided by the Meteorological Office. </t>
  </si>
  <si>
    <t>Cover sheet</t>
  </si>
  <si>
    <t>Average monthly rainfall and deviations from the long-term mean</t>
  </si>
  <si>
    <t>Average monthly rainfall and deviations from the long term mean, table</t>
  </si>
  <si>
    <t>Average monthly rainfall and deviations from the long term mean, data</t>
  </si>
  <si>
    <t xml:space="preserve">This table contains supplementary information supporting average monthly rainfall and deviations from the long-term mean which are referred to in the data presented in this workbook </t>
  </si>
  <si>
    <t>Note 3</t>
  </si>
  <si>
    <t>Note 4</t>
  </si>
  <si>
    <t>Note 5</t>
  </si>
  <si>
    <t>Map detailing the location of the weather stations used in calculating average monthly rainfall (opens in a new window)</t>
  </si>
  <si>
    <t xml:space="preserve">Information on the methodology used is given in the article 'new weather tables- sources and methodology', in Energy Trends, December 2011 (opens in a new window) 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</si>
  <si>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</si>
  <si>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</si>
  <si>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</si>
  <si>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</si>
  <si>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</si>
  <si>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</si>
  <si>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</si>
  <si>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</si>
  <si>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</si>
  <si>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</si>
  <si>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</si>
  <si>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</si>
  <si>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Some cells refer to notes which can be found on the notes worksheet</t>
  </si>
  <si>
    <t>Table 7.4 Average monthly rainfall and deviations from the long-term mean (mm) [note 1] [note 2] [note 3] [note 4]</t>
  </si>
  <si>
    <t>January-March</t>
  </si>
  <si>
    <t>April-June</t>
  </si>
  <si>
    <t>July-September</t>
  </si>
  <si>
    <t>October-December</t>
  </si>
  <si>
    <t>January-December</t>
  </si>
  <si>
    <t>2018 
average</t>
  </si>
  <si>
    <t>2019 
average</t>
  </si>
  <si>
    <t>2020 
average</t>
  </si>
  <si>
    <t>2018 
deviation</t>
  </si>
  <si>
    <t>2019 
deviation</t>
  </si>
  <si>
    <t>2020 
deviation</t>
  </si>
  <si>
    <t>2001
average</t>
  </si>
  <si>
    <t>2002 
average</t>
  </si>
  <si>
    <t>2003
average</t>
  </si>
  <si>
    <t>2004
average</t>
  </si>
  <si>
    <t>2005
average</t>
  </si>
  <si>
    <t>2006
average</t>
  </si>
  <si>
    <t>2007
average</t>
  </si>
  <si>
    <t>2008
average</t>
  </si>
  <si>
    <t>2009
average</t>
  </si>
  <si>
    <t>2010
average</t>
  </si>
  <si>
    <t>2011
average</t>
  </si>
  <si>
    <t>2012
average</t>
  </si>
  <si>
    <t>2013 
average</t>
  </si>
  <si>
    <t>2014 
average</t>
  </si>
  <si>
    <t>2015 
average</t>
  </si>
  <si>
    <t>2016 
average</t>
  </si>
  <si>
    <t>2017 
average</t>
  </si>
  <si>
    <t>2001
deviation</t>
  </si>
  <si>
    <t>2002 
deviation</t>
  </si>
  <si>
    <t>2003
deviation</t>
  </si>
  <si>
    <t>2004
deviation</t>
  </si>
  <si>
    <t>2005
deviation</t>
  </si>
  <si>
    <t>2006
deviation</t>
  </si>
  <si>
    <t>2007
deviation</t>
  </si>
  <si>
    <t>2008
deviation</t>
  </si>
  <si>
    <t>2009
deviation</t>
  </si>
  <si>
    <t>2010
deviation</t>
  </si>
  <si>
    <t>2011
deviation</t>
  </si>
  <si>
    <t>2012
deviation</t>
  </si>
  <si>
    <t>2013 
deviation</t>
  </si>
  <si>
    <t>2014 
deviation</t>
  </si>
  <si>
    <t>2015 
deviation</t>
  </si>
  <si>
    <t>2016 
deviation</t>
  </si>
  <si>
    <t>2017 
deviation</t>
  </si>
  <si>
    <t>Calendar period</t>
  </si>
  <si>
    <t>Freeze panes are active on this sheet, to turn off freeze panes select 'view' then 'freeze panes' then 'unfreeze panes' or use [Alt W, F] </t>
  </si>
  <si>
    <t>[x] is used to indicate data not available</t>
  </si>
  <si>
    <t>Average rainfall has been calculated by aggregating regional rainfall data, weighted according to each regions share of hydro electricity generation capacity.</t>
  </si>
  <si>
    <t>0747 135 8194</t>
  </si>
  <si>
    <t>20-year mean 
[note 5]</t>
  </si>
  <si>
    <t>2021 
average</t>
  </si>
  <si>
    <t>2021 
deviation</t>
  </si>
  <si>
    <t xml:space="preserve">This spreadsheet forms part of the National Statistics publication Energy Trends produced by the Department for Energy Security &amp; Net Zero (DESNZ).
The data presented is on average monthly rainfall and deviations from the long-term mean; monthly data are published a month in arrears. </t>
  </si>
  <si>
    <t>newsdesk@energysecurity.gov.uk</t>
  </si>
  <si>
    <t>energy.stats@energysecurity.gov.uk</t>
  </si>
  <si>
    <t>Average rainfall for that calendar period for the years 2002 to 2021.</t>
  </si>
  <si>
    <t>2022
average</t>
  </si>
  <si>
    <t>2022
deviation</t>
  </si>
  <si>
    <t>2024
average [provisional]</t>
  </si>
  <si>
    <t>2024
deviation [provisional]</t>
  </si>
  <si>
    <t>2024
average 
[provisional]</t>
  </si>
  <si>
    <t>2024
deviation
[provisional]</t>
  </si>
  <si>
    <t>July 2024 to September 2024</t>
  </si>
  <si>
    <t>2023
average</t>
  </si>
  <si>
    <t>2023
deviation</t>
  </si>
  <si>
    <t xml:space="preserve">Average rainfall was 21.2 mm more than in 2022 but 48.5 mm less than the 20-year average. </t>
  </si>
  <si>
    <t>August 2024 to October 2024</t>
  </si>
  <si>
    <t>November 2024</t>
  </si>
  <si>
    <t>September 2024 to November 2024</t>
  </si>
  <si>
    <r>
      <t xml:space="preserve">These data were published on </t>
    </r>
    <r>
      <rPr>
        <b/>
        <sz val="12"/>
        <color theme="1"/>
        <rFont val="Calibri"/>
        <family val="2"/>
        <scheme val="minor"/>
      </rPr>
      <t>Thursday 19th December 2024</t>
    </r>
    <r>
      <rPr>
        <sz val="12"/>
        <color theme="1"/>
        <rFont val="Calibri"/>
        <family val="2"/>
        <scheme val="minor"/>
      </rPr>
      <t xml:space="preserve">
The next publication date is </t>
    </r>
    <r>
      <rPr>
        <b/>
        <sz val="12"/>
        <color theme="1"/>
        <rFont val="Calibri"/>
        <family val="2"/>
        <scheme val="minor"/>
      </rPr>
      <t>Thursday 30th January 2025</t>
    </r>
  </si>
  <si>
    <r>
      <t xml:space="preserve">This spreadsheet contains monthly data including </t>
    </r>
    <r>
      <rPr>
        <b/>
        <sz val="12"/>
        <color theme="1"/>
        <rFont val="Calibri"/>
        <family val="2"/>
        <scheme val="minor"/>
      </rPr>
      <t>new data for November 2024.</t>
    </r>
  </si>
  <si>
    <t>Data for September 2024 has been revised in this release.</t>
  </si>
  <si>
    <r>
      <rPr>
        <sz val="12"/>
        <rFont val="Calibri"/>
        <family val="2"/>
        <scheme val="minor"/>
      </rPr>
      <t>Average rainfall was 23.1 mm less than the same month in 2023 and 75.3 mm less than the 20-year average.</t>
    </r>
    <r>
      <rPr>
        <sz val="12"/>
        <color rgb="FFFF0000"/>
        <rFont val="Calibri"/>
        <family val="2"/>
        <scheme val="minor"/>
      </rPr>
      <t xml:space="preserve"> </t>
    </r>
  </si>
  <si>
    <t xml:space="preserve">There was 56.1 mm less rainfall than in the same period a year earlier. </t>
  </si>
  <si>
    <t xml:space="preserve">There was 43.1 mm less rainfall than in the same period a year earlier. </t>
  </si>
  <si>
    <t>There was 175.4 mm less rainfall than in the same period a year earlier. The 3 months September to November 2024 were the driest for the period recorded in the series commencing from 2001.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</si>
</sst>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;\-#,##0.0"/>
    <numFmt numFmtId="165" formatCode="0.0"/>
  </numFmts>
  <fonts count="21" x14ac:knownFonts="1">
    <font>
      <sz val="11"/>
      <color theme="1"/>
      <name val="Calibri"/>
      <family val="2"/>
      <scheme val="minor"/>
    </font>
    <font>
      <b/>
      <sz val="2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indexed="12"/>
      <name val="Calibri"/>
      <family val="2"/>
      <scheme val="minor"/>
    </font>
    <font>
      <b/>
      <sz val="14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u/>
      <sz val="10"/>
      <color indexed="12"/>
      <name val="MS Sans Serif"/>
      <family val="2"/>
    </font>
    <font>
      <u/>
      <sz val="10"/>
      <color indexed="12"/>
      <name val="Arial"/>
      <family val="2"/>
    </font>
    <font>
      <sz val="12"/>
      <name val="Calibri"/>
      <family val="2"/>
      <scheme val="minor"/>
    </font>
    <font>
      <sz val="12"/>
      <color rgb="FFFF0000"/>
      <name val="Calibri"/>
      <family val="2"/>
      <scheme val="minor"/>
    </font>
    <font>
      <sz val="10"/>
      <color rgb="FFFF0000"/>
      <name val="Arial"/>
      <family val="2"/>
    </font>
    <font>
      <sz val="10"/>
      <name val="Arial"/>
      <family val="2"/>
    </font>
    <font>
      <sz val="8"/>
      <name val="Calibri"/>
      <family val="2"/>
      <scheme val="minor"/>
    </font>
    <font>
      <sz val="12"/>
      <color rgb="FF000000"/>
      <name val="Calibri"/>
      <family val="2"/>
    </font>
    <font>
      <u/>
      <sz val="12"/>
      <color rgb="FF0000FF"/>
      <name val="Calibri"/>
      <family val="2"/>
    </font>
    <font>
      <b/>
      <sz val="12"/>
      <name val="Calibri"/>
      <family val="2"/>
      <scheme val="minor"/>
    </font>
    <font>
      <sz val="12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7">
    <xf numFmtId="0" fontId="0" fillId="0" borderId="0"/>
    <xf numFmtId="0" fontId="1" fillId="0" borderId="0" applyNumberFormat="0" applyFill="0" applyProtection="0">
      <alignment vertical="center"/>
    </xf>
    <xf numFmtId="0" fontId="3" fillId="0" borderId="0" applyNumberFormat="0" applyFill="0" applyProtection="0"/>
    <xf numFmtId="0" fontId="7" fillId="0" borderId="0" applyNumberFormat="0" applyFill="0" applyProtection="0"/>
    <xf numFmtId="0" fontId="6" fillId="0" borderId="0" applyNumberFormat="0" applyFill="0" applyBorder="0" applyAlignment="0" applyProtection="0">
      <alignment vertical="top"/>
      <protection locked="0"/>
    </xf>
    <xf numFmtId="0" fontId="2" fillId="0" borderId="0">
      <alignment vertical="center" wrapText="1"/>
    </xf>
    <xf numFmtId="0" fontId="8" fillId="0" borderId="0"/>
    <xf numFmtId="0" fontId="9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2" fillId="0" borderId="0">
      <alignment vertical="center" wrapText="1"/>
    </xf>
    <xf numFmtId="0" fontId="2" fillId="0" borderId="0">
      <alignment vertical="center" wrapText="1"/>
    </xf>
    <xf numFmtId="0" fontId="2" fillId="0" borderId="0">
      <alignment vertical="center" wrapText="1"/>
    </xf>
    <xf numFmtId="0" fontId="2" fillId="0" borderId="0">
      <alignment vertical="center" wrapText="1"/>
    </xf>
    <xf numFmtId="0" fontId="2" fillId="0" borderId="0">
      <alignment vertical="center" wrapText="1"/>
    </xf>
    <xf numFmtId="0" fontId="15" fillId="0" borderId="0"/>
    <xf numFmtId="9" fontId="8" fillId="0" borderId="0" applyFont="0" applyFill="0" applyBorder="0" applyAlignment="0" applyProtection="0"/>
  </cellStyleXfs>
  <cellXfs count="87">
    <xf numFmtId="0" fontId="0" fillId="0" borderId="0" xfId="0"/>
    <xf numFmtId="0" fontId="1" fillId="0" borderId="0" xfId="1" applyAlignment="1">
      <alignment vertical="center" wrapText="1"/>
    </xf>
    <xf numFmtId="0" fontId="2" fillId="0" borderId="0" xfId="5">
      <alignment vertical="center" wrapText="1"/>
    </xf>
    <xf numFmtId="0" fontId="2" fillId="0" borderId="0" xfId="5" applyAlignment="1">
      <alignment vertical="center"/>
    </xf>
    <xf numFmtId="0" fontId="3" fillId="0" borderId="0" xfId="2" applyAlignment="1">
      <alignment wrapText="1"/>
    </xf>
    <xf numFmtId="0" fontId="4" fillId="0" borderId="0" xfId="5" applyFont="1" applyAlignment="1">
      <alignment vertical="center"/>
    </xf>
    <xf numFmtId="0" fontId="3" fillId="0" borderId="0" xfId="2"/>
    <xf numFmtId="0" fontId="6" fillId="0" borderId="0" xfId="4" applyAlignment="1" applyProtection="1">
      <alignment vertical="center" wrapText="1"/>
    </xf>
    <xf numFmtId="0" fontId="7" fillId="0" borderId="0" xfId="3"/>
    <xf numFmtId="0" fontId="6" fillId="0" borderId="0" xfId="4" applyAlignment="1" applyProtection="1">
      <alignment vertical="center"/>
    </xf>
    <xf numFmtId="0" fontId="2" fillId="0" borderId="0" xfId="5" applyAlignment="1">
      <alignment wrapText="1"/>
    </xf>
    <xf numFmtId="0" fontId="1" fillId="0" borderId="0" xfId="1">
      <alignment vertical="center"/>
    </xf>
    <xf numFmtId="0" fontId="8" fillId="0" borderId="0" xfId="6"/>
    <xf numFmtId="0" fontId="3" fillId="0" borderId="0" xfId="2" applyFill="1"/>
    <xf numFmtId="0" fontId="12" fillId="0" borderId="0" xfId="5" applyFont="1">
      <alignment vertical="center" wrapText="1"/>
    </xf>
    <xf numFmtId="0" fontId="6" fillId="0" borderId="0" xfId="4" applyFill="1" applyAlignment="1" applyProtection="1">
      <alignment horizontal="left"/>
    </xf>
    <xf numFmtId="0" fontId="6" fillId="0" borderId="0" xfId="4" applyFill="1" applyAlignment="1" applyProtection="1">
      <alignment vertical="center" wrapText="1"/>
    </xf>
    <xf numFmtId="0" fontId="13" fillId="0" borderId="0" xfId="5" applyFont="1" applyAlignment="1">
      <alignment vertical="center"/>
    </xf>
    <xf numFmtId="0" fontId="14" fillId="0" borderId="0" xfId="6" applyFont="1"/>
    <xf numFmtId="0" fontId="2" fillId="0" borderId="0" xfId="5" applyAlignment="1">
      <alignment horizontal="center" vertical="center" wrapText="1"/>
    </xf>
    <xf numFmtId="164" fontId="2" fillId="0" borderId="0" xfId="5" applyNumberFormat="1">
      <alignment vertical="center" wrapText="1"/>
    </xf>
    <xf numFmtId="164" fontId="2" fillId="0" borderId="5" xfId="5" applyNumberFormat="1" applyBorder="1">
      <alignment vertical="center" wrapText="1"/>
    </xf>
    <xf numFmtId="0" fontId="2" fillId="0" borderId="2" xfId="5" applyBorder="1" applyAlignment="1">
      <alignment horizontal="center" vertical="center" wrapText="1"/>
    </xf>
    <xf numFmtId="164" fontId="2" fillId="0" borderId="4" xfId="5" applyNumberFormat="1" applyBorder="1">
      <alignment vertical="center" wrapText="1"/>
    </xf>
    <xf numFmtId="0" fontId="2" fillId="0" borderId="11" xfId="5" applyBorder="1" applyAlignment="1">
      <alignment horizontal="right" vertical="center" wrapText="1"/>
    </xf>
    <xf numFmtId="0" fontId="2" fillId="0" borderId="10" xfId="5" applyBorder="1" applyAlignment="1">
      <alignment horizontal="right" vertical="center" wrapText="1"/>
    </xf>
    <xf numFmtId="0" fontId="2" fillId="0" borderId="12" xfId="5" applyBorder="1" applyAlignment="1">
      <alignment horizontal="right" vertical="center" wrapText="1"/>
    </xf>
    <xf numFmtId="0" fontId="2" fillId="0" borderId="6" xfId="5" applyBorder="1" applyAlignment="1">
      <alignment horizontal="center" vertical="center" wrapText="1"/>
    </xf>
    <xf numFmtId="164" fontId="2" fillId="0" borderId="10" xfId="5" applyNumberFormat="1" applyBorder="1">
      <alignment vertical="center" wrapText="1"/>
    </xf>
    <xf numFmtId="164" fontId="2" fillId="0" borderId="11" xfId="5" applyNumberFormat="1" applyBorder="1">
      <alignment vertical="center" wrapText="1"/>
    </xf>
    <xf numFmtId="164" fontId="2" fillId="0" borderId="12" xfId="5" applyNumberFormat="1" applyBorder="1">
      <alignment vertical="center" wrapText="1"/>
    </xf>
    <xf numFmtId="37" fontId="2" fillId="0" borderId="10" xfId="5" applyNumberFormat="1" applyBorder="1" applyAlignment="1">
      <alignment horizontal="right" vertical="center" wrapText="1"/>
    </xf>
    <xf numFmtId="37" fontId="2" fillId="0" borderId="11" xfId="5" applyNumberFormat="1" applyBorder="1" applyAlignment="1">
      <alignment horizontal="right" vertical="center" wrapText="1"/>
    </xf>
    <xf numFmtId="37" fontId="2" fillId="0" borderId="12" xfId="5" applyNumberFormat="1" applyBorder="1" applyAlignment="1">
      <alignment horizontal="right" vertical="center" wrapText="1"/>
    </xf>
    <xf numFmtId="0" fontId="2" fillId="0" borderId="0" xfId="5" applyAlignment="1">
      <alignment horizontal="right" vertical="center"/>
    </xf>
    <xf numFmtId="164" fontId="2" fillId="0" borderId="11" xfId="5" applyNumberFormat="1" applyBorder="1" applyAlignment="1">
      <alignment horizontal="right" vertical="center" wrapText="1"/>
    </xf>
    <xf numFmtId="164" fontId="2" fillId="0" borderId="0" xfId="5" applyNumberFormat="1" applyAlignment="1">
      <alignment horizontal="right" vertical="center" wrapText="1"/>
    </xf>
    <xf numFmtId="164" fontId="2" fillId="0" borderId="10" xfId="5" applyNumberFormat="1" applyBorder="1" applyAlignment="1">
      <alignment horizontal="right" vertical="center" wrapText="1"/>
    </xf>
    <xf numFmtId="164" fontId="2" fillId="0" borderId="4" xfId="5" applyNumberFormat="1" applyBorder="1" applyAlignment="1">
      <alignment horizontal="right" vertical="center" wrapText="1"/>
    </xf>
    <xf numFmtId="164" fontId="2" fillId="0" borderId="12" xfId="5" applyNumberFormat="1" applyBorder="1" applyAlignment="1">
      <alignment horizontal="right" vertical="center" wrapText="1"/>
    </xf>
    <xf numFmtId="164" fontId="2" fillId="0" borderId="5" xfId="5" applyNumberFormat="1" applyBorder="1" applyAlignment="1">
      <alignment horizontal="right" vertical="center" wrapText="1"/>
    </xf>
    <xf numFmtId="0" fontId="2" fillId="0" borderId="0" xfId="5" applyAlignment="1">
      <alignment horizontal="right" vertical="center" wrapText="1"/>
    </xf>
    <xf numFmtId="0" fontId="5" fillId="0" borderId="1" xfId="5" applyFont="1" applyBorder="1" applyAlignment="1">
      <alignment horizontal="center" vertical="center" wrapText="1"/>
    </xf>
    <xf numFmtId="0" fontId="5" fillId="0" borderId="2" xfId="5" applyFont="1" applyBorder="1" applyAlignment="1">
      <alignment horizontal="center" vertical="center" wrapText="1"/>
    </xf>
    <xf numFmtId="0" fontId="0" fillId="0" borderId="6" xfId="0" applyBorder="1"/>
    <xf numFmtId="0" fontId="12" fillId="0" borderId="6" xfId="5" applyFont="1" applyBorder="1" applyAlignment="1">
      <alignment horizontal="center" vertical="center" wrapText="1"/>
    </xf>
    <xf numFmtId="0" fontId="2" fillId="0" borderId="13" xfId="5" applyBorder="1" applyAlignment="1">
      <alignment horizontal="right" vertical="center" wrapText="1"/>
    </xf>
    <xf numFmtId="0" fontId="2" fillId="0" borderId="14" xfId="5" applyBorder="1" applyAlignment="1">
      <alignment horizontal="right" vertical="center" wrapText="1"/>
    </xf>
    <xf numFmtId="0" fontId="2" fillId="0" borderId="15" xfId="5" applyBorder="1" applyAlignment="1">
      <alignment horizontal="right" vertical="center" wrapText="1"/>
    </xf>
    <xf numFmtId="164" fontId="2" fillId="0" borderId="2" xfId="5" applyNumberFormat="1" applyBorder="1">
      <alignment vertical="center" wrapText="1"/>
    </xf>
    <xf numFmtId="164" fontId="2" fillId="0" borderId="2" xfId="5" applyNumberFormat="1" applyBorder="1" applyAlignment="1">
      <alignment horizontal="right" vertical="center" wrapText="1"/>
    </xf>
    <xf numFmtId="164" fontId="2" fillId="0" borderId="3" xfId="5" applyNumberFormat="1" applyBorder="1" applyAlignment="1">
      <alignment horizontal="right" vertical="center" wrapText="1"/>
    </xf>
    <xf numFmtId="164" fontId="2" fillId="0" borderId="6" xfId="5" applyNumberFormat="1" applyBorder="1" applyAlignment="1">
      <alignment horizontal="right" vertical="center" wrapText="1"/>
    </xf>
    <xf numFmtId="0" fontId="12" fillId="0" borderId="3" xfId="5" applyFont="1" applyBorder="1" applyAlignment="1">
      <alignment horizontal="center" vertical="center" wrapText="1"/>
    </xf>
    <xf numFmtId="0" fontId="2" fillId="0" borderId="7" xfId="5" applyBorder="1" applyAlignment="1">
      <alignment horizontal="right" vertical="center" wrapText="1"/>
    </xf>
    <xf numFmtId="0" fontId="2" fillId="0" borderId="8" xfId="5" applyBorder="1" applyAlignment="1">
      <alignment horizontal="right" vertical="center" wrapText="1"/>
    </xf>
    <xf numFmtId="0" fontId="2" fillId="0" borderId="9" xfId="5" applyBorder="1" applyAlignment="1">
      <alignment horizontal="right" vertical="center" wrapText="1"/>
    </xf>
    <xf numFmtId="0" fontId="12" fillId="0" borderId="9" xfId="5" applyFont="1" applyBorder="1" applyAlignment="1">
      <alignment horizontal="center" vertical="center" wrapText="1"/>
    </xf>
    <xf numFmtId="0" fontId="5" fillId="0" borderId="12" xfId="5" applyFont="1" applyBorder="1" applyAlignment="1">
      <alignment horizontal="center" vertical="center" wrapText="1"/>
    </xf>
    <xf numFmtId="0" fontId="5" fillId="0" borderId="15" xfId="5" applyFont="1" applyBorder="1" applyAlignment="1">
      <alignment horizontal="center" vertical="center" wrapText="1"/>
    </xf>
    <xf numFmtId="0" fontId="5" fillId="0" borderId="5" xfId="5" applyFont="1" applyBorder="1" applyAlignment="1">
      <alignment horizontal="center" vertical="center" wrapText="1"/>
    </xf>
    <xf numFmtId="37" fontId="2" fillId="0" borderId="7" xfId="5" applyNumberFormat="1" applyBorder="1" applyAlignment="1">
      <alignment horizontal="right" vertical="center" wrapText="1"/>
    </xf>
    <xf numFmtId="0" fontId="17" fillId="2" borderId="0" xfId="5" applyFont="1" applyFill="1">
      <alignment vertical="center" wrapText="1"/>
    </xf>
    <xf numFmtId="0" fontId="18" fillId="2" borderId="0" xfId="8" applyFont="1" applyFill="1" applyAlignment="1" applyProtection="1">
      <alignment vertical="center" wrapText="1"/>
    </xf>
    <xf numFmtId="0" fontId="2" fillId="0" borderId="5" xfId="5" applyBorder="1" applyAlignment="1">
      <alignment vertical="center"/>
    </xf>
    <xf numFmtId="17" fontId="7" fillId="0" borderId="0" xfId="3" quotePrefix="1" applyNumberFormat="1" applyAlignment="1">
      <alignment wrapText="1"/>
    </xf>
    <xf numFmtId="1" fontId="7" fillId="0" borderId="0" xfId="3" quotePrefix="1" applyNumberFormat="1" applyAlignment="1">
      <alignment horizontal="left" wrapText="1"/>
    </xf>
    <xf numFmtId="0" fontId="13" fillId="0" borderId="0" xfId="5" applyFont="1">
      <alignment vertical="center" wrapText="1"/>
    </xf>
    <xf numFmtId="0" fontId="13" fillId="0" borderId="0" xfId="5" applyFont="1" applyAlignment="1">
      <alignment horizontal="right" vertical="center"/>
    </xf>
    <xf numFmtId="0" fontId="13" fillId="0" borderId="0" xfId="5" applyFont="1" applyAlignment="1">
      <alignment horizontal="right" vertical="center" wrapText="1"/>
    </xf>
    <xf numFmtId="0" fontId="13" fillId="0" borderId="5" xfId="5" applyFont="1" applyBorder="1" applyAlignment="1">
      <alignment vertical="center"/>
    </xf>
    <xf numFmtId="164" fontId="13" fillId="0" borderId="0" xfId="5" applyNumberFormat="1" applyFont="1">
      <alignment vertical="center" wrapText="1"/>
    </xf>
    <xf numFmtId="164" fontId="12" fillId="0" borderId="0" xfId="5" applyNumberFormat="1" applyFont="1" applyAlignment="1">
      <alignment horizontal="right" vertical="center" wrapText="1"/>
    </xf>
    <xf numFmtId="165" fontId="12" fillId="0" borderId="0" xfId="5" applyNumberFormat="1" applyFont="1">
      <alignment vertical="center" wrapText="1"/>
    </xf>
    <xf numFmtId="164" fontId="12" fillId="0" borderId="5" xfId="5" applyNumberFormat="1" applyFont="1" applyBorder="1" applyAlignment="1">
      <alignment horizontal="right" vertical="center" wrapText="1"/>
    </xf>
    <xf numFmtId="164" fontId="12" fillId="0" borderId="4" xfId="5" applyNumberFormat="1" applyFont="1" applyBorder="1" applyAlignment="1">
      <alignment horizontal="right" vertical="center" wrapText="1"/>
    </xf>
    <xf numFmtId="164" fontId="12" fillId="0" borderId="2" xfId="5" applyNumberFormat="1" applyFont="1" applyBorder="1" applyAlignment="1">
      <alignment horizontal="right" vertical="center" wrapText="1"/>
    </xf>
    <xf numFmtId="0" fontId="19" fillId="0" borderId="2" xfId="5" applyFont="1" applyBorder="1" applyAlignment="1">
      <alignment horizontal="center" vertical="center" wrapText="1"/>
    </xf>
    <xf numFmtId="0" fontId="19" fillId="0" borderId="5" xfId="5" applyFont="1" applyBorder="1" applyAlignment="1">
      <alignment horizontal="center" vertical="center" wrapText="1"/>
    </xf>
    <xf numFmtId="0" fontId="12" fillId="0" borderId="2" xfId="5" applyFont="1" applyBorder="1" applyAlignment="1">
      <alignment horizontal="center" vertical="center" wrapText="1"/>
    </xf>
    <xf numFmtId="164" fontId="12" fillId="0" borderId="0" xfId="5" applyNumberFormat="1" applyFont="1">
      <alignment vertical="center" wrapText="1"/>
    </xf>
    <xf numFmtId="164" fontId="12" fillId="0" borderId="8" xfId="5" applyNumberFormat="1" applyFont="1" applyBorder="1">
      <alignment vertical="center" wrapText="1"/>
    </xf>
    <xf numFmtId="164" fontId="12" fillId="0" borderId="5" xfId="5" applyNumberFormat="1" applyFont="1" applyBorder="1">
      <alignment vertical="center" wrapText="1"/>
    </xf>
    <xf numFmtId="164" fontId="12" fillId="0" borderId="9" xfId="5" applyNumberFormat="1" applyFont="1" applyBorder="1">
      <alignment vertical="center" wrapText="1"/>
    </xf>
    <xf numFmtId="164" fontId="12" fillId="0" borderId="2" xfId="5" applyNumberFormat="1" applyFont="1" applyBorder="1">
      <alignment vertical="center" wrapText="1"/>
    </xf>
    <xf numFmtId="164" fontId="12" fillId="0" borderId="3" xfId="5" applyNumberFormat="1" applyFont="1" applyBorder="1">
      <alignment vertical="center" wrapText="1"/>
    </xf>
    <xf numFmtId="0" fontId="20" fillId="0" borderId="0" xfId="0" applyFont="1" applyAlignment="1">
      <alignment vertical="center" wrapText="1"/>
    </xf>
  </cellXfs>
  <cellStyles count="17">
    <cellStyle name="Heading 1" xfId="1" builtinId="16"/>
    <cellStyle name="Heading 2" xfId="2" builtinId="17"/>
    <cellStyle name="Heading 3" xfId="3" builtinId="18"/>
    <cellStyle name="Hyperlink" xfId="4" builtinId="8"/>
    <cellStyle name="Hyperlink 2" xfId="8" xr:uid="{8BA8D79A-6BB9-4763-88ED-06F6D6D82B44}"/>
    <cellStyle name="Hyperlink 3" xfId="9" xr:uid="{FF24EB7B-2D31-4492-8B08-4479FF46F312}"/>
    <cellStyle name="Normal" xfId="0" builtinId="0"/>
    <cellStyle name="Normal 2" xfId="6" xr:uid="{EE79530A-CEB9-46A7-B807-E17F7D50DBF2}"/>
    <cellStyle name="Normal 2 2" xfId="7" xr:uid="{4B5BBAA1-8DE4-4839-9DA3-29520FF55975}"/>
    <cellStyle name="Normal 3" xfId="15" xr:uid="{B397C727-31DF-4E4C-8F62-94CB1498257F}"/>
    <cellStyle name="Normal 4" xfId="5" xr:uid="{81D2D2F9-46C4-4EAF-A111-39A5ED3F1951}"/>
    <cellStyle name="Percent 2" xfId="16" xr:uid="{577AEF9B-F467-4A5C-9871-F56448897ACC}"/>
    <cellStyle name="Style 1" xfId="10" xr:uid="{354C7DC6-5A81-40DA-9EF2-B983DFA09D5B}"/>
    <cellStyle name="Style 2" xfId="11" xr:uid="{31968381-1CC6-4617-BE2A-BD398572AC98}"/>
    <cellStyle name="Style 3" xfId="12" xr:uid="{2E1037D0-2A83-4931-90E5-56587F0AACA8}"/>
    <cellStyle name="Style 4" xfId="13" xr:uid="{78575A37-57F1-4B81-BF43-977629EED6C4}"/>
    <cellStyle name="Style 5" xfId="14" xr:uid="{AA5F8537-D3C4-4ABF-9F8E-32AD09A202FA}"/>
  </cellStyles>
  <dxfs count="44">
    <dxf>
      <font>
        <strike val="0"/>
        <outline val="0"/>
        <shadow val="0"/>
        <u val="none"/>
        <vertAlign val="baseline"/>
        <sz val="12"/>
        <color rgb="FFFF0000"/>
        <name val="Calibri"/>
        <family val="2"/>
        <scheme val="minor"/>
      </font>
      <numFmt numFmtId="164" formatCode="#,##0.0;\-#,##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rgb="FFFF0000"/>
        <name val="Calibri"/>
        <family val="2"/>
        <scheme val="minor"/>
      </font>
      <numFmt numFmtId="164" formatCode="#,##0.0;\-#,##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5" formatCode="#,##0;\-#,##0"/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alignment horizontal="right" vertical="center" textRotation="0" wrapText="1" indent="0" justifyLastLine="0" shrinkToFit="0" readingOrder="0"/>
      <border diagonalUp="0" diagonalDown="0">
        <left/>
        <right style="thin">
          <color indexed="64"/>
        </right>
        <top/>
        <bottom style="thin">
          <color indexed="64"/>
        </bottom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right" vertical="center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4" formatCode="#,##0.0;\-#,##0.0"/>
      <border diagonalUp="0" diagonalDown="0" outline="0">
        <left/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4" formatCode="#,##0.0;\-#,##0.0"/>
      <fill>
        <patternFill patternType="none">
          <fgColor indexed="64"/>
          <bgColor indexed="65"/>
        </patternFill>
      </fill>
    </dxf>
    <dxf>
      <numFmt numFmtId="164" formatCode="#,##0.0;\-#,##0.0"/>
      <fill>
        <patternFill patternType="none">
          <fgColor indexed="64"/>
          <bgColor indexed="65"/>
        </patternFill>
      </fill>
    </dxf>
    <dxf>
      <numFmt numFmtId="164" formatCode="#,##0.0;\-#,##0.0"/>
      <border diagonalUp="0" diagonalDown="0">
        <left/>
        <right/>
        <top/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4" formatCode="#,##0.0;\-#,##0.0"/>
      <border diagonalUp="0" diagonalDown="0" outline="0">
        <left/>
        <right style="thin">
          <color indexed="64"/>
        </right>
      </border>
    </dxf>
    <dxf>
      <font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4" formatCode="#,##0.0;\-#,##0.0"/>
      <fill>
        <patternFill patternType="none">
          <fgColor indexed="64"/>
          <bgColor indexed="65"/>
        </patternFill>
      </fill>
    </dxf>
    <dxf>
      <numFmt numFmtId="164" formatCode="#,##0.0;\-#,##0.0"/>
      <fill>
        <patternFill patternType="none">
          <fgColor indexed="64"/>
          <bgColor indexed="65"/>
        </patternFill>
      </fill>
    </dxf>
    <dxf>
      <numFmt numFmtId="164" formatCode="#,##0.0;\-#,##0.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border diagonalUp="0" diagonalDown="0">
        <left style="thin">
          <color indexed="64"/>
        </left>
        <right style="thin">
          <color indexed="64"/>
        </right>
        <top/>
        <bottom/>
        <vertical/>
      </border>
    </dxf>
    <dxf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FF0000"/>
        <name val="Calibri"/>
        <family val="2"/>
        <scheme val="minor"/>
      </font>
      <alignment horizontal="general" vertical="center" textRotation="0" wrapText="1" indent="0" justifyLastLine="0" shrinkToFit="0" readingOrder="0"/>
    </dxf>
    <dxf>
      <alignment horizontal="general" vertical="center" textRotation="0" wrapText="0" indent="0" justifyLastLine="0" shrinkToFit="0" readingOrder="0"/>
      <protection locked="1" hidden="0"/>
    </dxf>
    <dxf>
      <alignment horizontal="general" vertical="center" textRotation="0" wrapText="0" indent="0" justifyLastLine="0" shrinkToFit="0" readingOrder="0"/>
      <protection locked="1" hidden="0"/>
    </dxf>
    <dxf>
      <alignment horizontal="general" vertical="center" textRotation="0" wrapText="0" indent="0" justifyLastLine="0" shrinkToFit="0" readingOrder="0"/>
      <protection locked="1" hidden="0"/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6D4486F-1CC3-42D3-A8C6-7E0782305330}" name="Contents" displayName="Contents" ref="A4:B10" totalsRowShown="0" dataDxfId="43" headerRowCellStyle="Heading 2" dataCellStyle="Hyperlink">
  <tableColumns count="2">
    <tableColumn id="1" xr3:uid="{892368AE-4F29-4C67-8149-C7BE7ED17FF4}" name="Description" dataDxfId="42" dataCellStyle="Normal 2"/>
    <tableColumn id="2" xr3:uid="{49F48E19-FC82-4CC6-AEE0-C91D9540B7C4}" name="Contents" dataDxfId="41" dataCellStyle="Hyperlink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523353E5-A8BA-4138-BC58-09A327F01F7E}" name="Notes" displayName="Notes" ref="A4:B9" totalsRowShown="0" headerRowCellStyle="Heading 2">
  <tableColumns count="2">
    <tableColumn id="1" xr3:uid="{E55E437F-CF4C-4872-97CB-276163ABDE90}" name="Note " dataCellStyle="Normal 4"/>
    <tableColumn id="2" xr3:uid="{20CD7D75-2F50-4771-B489-94F79B35C48D}" name="Description" dataDxfId="40" dataCellStyle="Normal 4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DCEE1335-EDCE-4040-A841-C1C8D11EABFB}" name="Table7.4_Average_monthly_rainfall_and_deviations_from_the_long_term_mean_mm" displayName="Table7.4_Average_monthly_rainfall_and_deviations_from_the_long_term_mean_mm" ref="A5:J22" totalsRowShown="0" headerRowDxfId="39" headerRowCellStyle="Normal 4" dataCellStyle="Normal 4">
  <autoFilter ref="A5:J22" xr:uid="{DCEE1335-EDCE-4040-A841-C1C8D11EABFB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xr3:uid="{114EB46E-5018-4F7E-BC5D-E5AD1C364572}" name="Calendar period" dataDxfId="38" dataCellStyle="Normal 4"/>
    <tableColumn id="2" xr3:uid="{A46E4690-0DDA-4E1A-B866-1205038E8E8D}" name="20-year mean _x000a_[note 5]" dataDxfId="37" dataCellStyle="Normal 4">
      <calculatedColumnFormula>#REF!</calculatedColumnFormula>
    </tableColumn>
    <tableColumn id="3" xr3:uid="{3B909C7E-EE42-4175-81EE-E335B92D8E23}" name="2021 _x000a_average" dataDxfId="36" dataCellStyle="Normal 4">
      <calculatedColumnFormula>Data!V7</calculatedColumnFormula>
    </tableColumn>
    <tableColumn id="4" xr3:uid="{341E4192-B4D7-423E-8009-D8A32D9CFA96}" name="2022_x000a_average" dataDxfId="35" dataCellStyle="Normal 4">
      <calculatedColumnFormula>Data!X7</calculatedColumnFormula>
    </tableColumn>
    <tableColumn id="5" xr3:uid="{900276C1-7629-47A4-A804-03ED8B857807}" name="2023_x000a_average" dataDxfId="34" dataCellStyle="Normal 4">
      <calculatedColumnFormula>Data!Y7</calculatedColumnFormula>
    </tableColumn>
    <tableColumn id="6" xr3:uid="{1D9C2E8F-92B4-4F07-A9B9-5E348348A5A8}" name="2024_x000a_average _x000a_[provisional]" dataDxfId="33" dataCellStyle="Normal 4"/>
    <tableColumn id="7" xr3:uid="{7FE794AD-137B-4CD5-A511-A5C87D05B340}" name="2021 _x000a_deviation" dataDxfId="32" dataCellStyle="Normal 4">
      <calculatedColumnFormula>Data!W25</calculatedColumnFormula>
    </tableColumn>
    <tableColumn id="8" xr3:uid="{A52FC745-E0B0-41C5-ABC8-89021DC0351B}" name="2022_x000a_deviation" dataDxfId="31" dataCellStyle="Normal 4">
      <calculatedColumnFormula>Data!X25</calculatedColumnFormula>
    </tableColumn>
    <tableColumn id="9" xr3:uid="{6645E58A-2702-49BA-88CE-0A00D8185679}" name="2023_x000a_deviation" dataDxfId="30" dataCellStyle="Normal 4">
      <calculatedColumnFormula>Data!Y25</calculatedColumnFormula>
    </tableColumn>
    <tableColumn id="10" xr3:uid="{9543BE11-776C-4DE2-932D-7E0056C0D2E3}" name="2024_x000a_deviation_x000a_[provisional]" dataDxfId="29" dataCellStyle="Normal 4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8070BD4-D86E-4527-BD51-4066D42ABA95}" name="Data7.4_Average_monthly_rainfall_and_deviations_from_the_long_term_mean_mm" displayName="Data7.4_Average_monthly_rainfall_and_deviations_from_the_long_term_mean_mm" ref="A6:Z41" totalsRowShown="0" headerRowDxfId="28" dataDxfId="26" headerRowBorderDxfId="27" tableBorderDxfId="25" headerRowCellStyle="Normal 4" dataCellStyle="Normal 4">
  <autoFilter ref="A6:Z41" xr:uid="{08070BD4-D86E-4527-BD51-4066D42ABA95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  <filterColumn colId="25" hiddenButton="1"/>
  </autoFilter>
  <tableColumns count="26">
    <tableColumn id="1" xr3:uid="{49349BAB-A3F2-472C-B103-49A00DF5FACD}" name="Calendar period" dataDxfId="24" dataCellStyle="Normal 4"/>
    <tableColumn id="2" xr3:uid="{37EFCB3D-D1A2-454F-BAB3-60E219695612}" name="20-year mean _x000a_[note 5]" dataDxfId="23" dataCellStyle="Normal 4"/>
    <tableColumn id="3" xr3:uid="{6F35474F-DB10-4FD9-B6CD-E857189BB19E}" name="2001_x000a_average" dataDxfId="22" dataCellStyle="Normal 4"/>
    <tableColumn id="4" xr3:uid="{8274A6C6-650E-43DC-8BD0-1A3B51FD4B2B}" name="2002 _x000a_average" dataDxfId="21" dataCellStyle="Normal 4"/>
    <tableColumn id="5" xr3:uid="{4B6BDA87-4A58-4A5D-8669-B1C7335A2828}" name="2003_x000a_average" dataDxfId="20" dataCellStyle="Normal 4"/>
    <tableColumn id="6" xr3:uid="{99F0AB01-A605-4B05-BB70-6B523838DED2}" name="2004_x000a_average" dataDxfId="19" dataCellStyle="Normal 4"/>
    <tableColumn id="7" xr3:uid="{211ED010-6351-43D8-A970-001B3B370260}" name="2005_x000a_average" dataDxfId="18" dataCellStyle="Normal 4"/>
    <tableColumn id="8" xr3:uid="{90FD324C-9735-4748-B6B6-CA69D24F95B8}" name="2006_x000a_average" dataDxfId="17" dataCellStyle="Normal 4"/>
    <tableColumn id="9" xr3:uid="{48D436FF-049D-45F3-AFD6-9E2DB3B1EC3E}" name="2007_x000a_average" dataDxfId="16" dataCellStyle="Normal 4"/>
    <tableColumn id="10" xr3:uid="{28AE49C2-D81B-44E0-B71C-BE58AC994D3B}" name="2008_x000a_average" dataDxfId="15" dataCellStyle="Normal 4"/>
    <tableColumn id="11" xr3:uid="{AB54EFEC-4DAC-4F30-BE71-094DA6480273}" name="2009_x000a_average" dataDxfId="14" dataCellStyle="Normal 4"/>
    <tableColumn id="12" xr3:uid="{82404062-D68F-4E93-8117-CFBB5C7E5D2C}" name="2010_x000a_average" dataDxfId="13" dataCellStyle="Normal 4"/>
    <tableColumn id="13" xr3:uid="{EC8B2DA9-F54F-45EA-8F90-1793940280B1}" name="2011_x000a_average" dataDxfId="12" dataCellStyle="Normal 4"/>
    <tableColumn id="14" xr3:uid="{6EE31B9F-EED1-4ED8-B3F9-1114A7FC1042}" name="2012_x000a_average" dataDxfId="11" dataCellStyle="Normal 4"/>
    <tableColumn id="15" xr3:uid="{02375AB9-2A35-4F36-A882-9D96D5DE12CF}" name="2013 _x000a_average" dataDxfId="10" dataCellStyle="Normal 4"/>
    <tableColumn id="16" xr3:uid="{D418091D-70FB-4A02-9F62-5B0CF534662C}" name="2014 _x000a_average" dataDxfId="9" dataCellStyle="Normal 4"/>
    <tableColumn id="17" xr3:uid="{6E55D6DA-E8AE-4A79-9033-4A6390E7A564}" name="2015 _x000a_average" dataDxfId="8" dataCellStyle="Normal 4"/>
    <tableColumn id="18" xr3:uid="{CD471D10-3B43-4FE3-BF05-E3C1C2B40E23}" name="2016 _x000a_average" dataDxfId="7" dataCellStyle="Normal 4"/>
    <tableColumn id="19" xr3:uid="{5BD311FA-0FCF-4309-AE45-524710DEDC90}" name="2017 _x000a_average" dataDxfId="6" dataCellStyle="Normal 4"/>
    <tableColumn id="20" xr3:uid="{A2191D5E-5558-4A4C-BA1A-2CFC2376AB4F}" name="2018 _x000a_average" dataDxfId="5" dataCellStyle="Normal 4"/>
    <tableColumn id="21" xr3:uid="{A8F8FABC-9A94-41F3-BA14-7AD7B0C09985}" name="2019 _x000a_average" dataDxfId="4" dataCellStyle="Normal 4"/>
    <tableColumn id="22" xr3:uid="{4498E176-FB9D-4E95-8BDA-E801C09A3768}" name="2020 _x000a_average" dataDxfId="3" dataCellStyle="Normal 4"/>
    <tableColumn id="24" xr3:uid="{B14EAEA6-58AC-4F1F-BD66-461965BC4D18}" name="2021 _x000a_average" dataDxfId="2" dataCellStyle="Normal 4"/>
    <tableColumn id="23" xr3:uid="{964005DE-BDE7-4BA4-B765-84605E46E2E8}" name="2022_x000a_average"/>
    <tableColumn id="25" xr3:uid="{932CCB01-4806-43BD-97D8-E457926E6902}" name="2023_x000a_average" dataDxfId="1" dataCellStyle="Normal 4"/>
    <tableColumn id="26" xr3:uid="{C8F96E34-30BF-40F1-92A9-973DC727EABD}" name="2024_x000a_average [provisional]" dataDxfId="0" dataCellStyle="Normal 4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energy.stats@energysecurity.gov.uk" TargetMode="External"/><Relationship Id="rId2" Type="http://schemas.openxmlformats.org/officeDocument/2006/relationships/hyperlink" Target="mailto:newsdesk@energysecurity.gov.uk" TargetMode="External"/><Relationship Id="rId1" Type="http://schemas.openxmlformats.org/officeDocument/2006/relationships/hyperlink" Target="https://www.gov.uk/government/collections/energy-trends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energy.stats@energysecurity.gov.uk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webarchive.nationalarchives.gov.uk/ukgwa/20121230135252mp_/http:/www.decc.gov.uk/media/viewfile.ashx?filetype=4&amp;filepath=11/stats/publications/energy-trends/3917-trends-dec-2011.pdf" TargetMode="External"/><Relationship Id="rId1" Type="http://schemas.openxmlformats.org/officeDocument/2006/relationships/hyperlink" Target="https://www.gov.uk/government/statistical-data-sets/maps-of-uk-weather-stations" TargetMode="External"/><Relationship Id="rId4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08582E-2937-4C7E-A50C-619E482EF28B}">
  <dimension ref="A1:IT23"/>
  <sheetViews>
    <sheetView showGridLines="0" tabSelected="1" zoomScaleNormal="100" zoomScaleSheetLayoutView="100" workbookViewId="0"/>
  </sheetViews>
  <sheetFormatPr defaultColWidth="8.453125" defaultRowHeight="15.5" x14ac:dyDescent="0.35"/>
  <cols>
    <col min="1" max="1" width="146.81640625" style="10" bestFit="1" customWidth="1"/>
    <col min="2" max="254" width="8.54296875" style="2" customWidth="1"/>
    <col min="255" max="16384" width="8.453125" style="2"/>
  </cols>
  <sheetData>
    <row r="1" spans="1:254" s="3" customFormat="1" ht="45" customHeight="1" x14ac:dyDescent="0.35">
      <c r="A1" s="1" t="s">
        <v>33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</row>
    <row r="2" spans="1:254" s="3" customFormat="1" ht="45" customHeight="1" x14ac:dyDescent="0.35">
      <c r="A2" s="2" t="s">
        <v>109</v>
      </c>
    </row>
    <row r="3" spans="1:254" s="5" customFormat="1" ht="30" customHeight="1" x14ac:dyDescent="0.55000000000000004">
      <c r="A3" s="4" t="s">
        <v>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  <c r="IT3" s="2"/>
    </row>
    <row r="4" spans="1:254" s="3" customFormat="1" ht="45" customHeight="1" x14ac:dyDescent="0.35">
      <c r="A4" s="2" t="s">
        <v>126</v>
      </c>
    </row>
    <row r="5" spans="1:254" s="5" customFormat="1" ht="30" customHeight="1" x14ac:dyDescent="0.55000000000000004">
      <c r="A5" s="4" t="s">
        <v>1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  <c r="IT5" s="2"/>
    </row>
    <row r="6" spans="1:254" s="3" customFormat="1" ht="20.25" customHeight="1" x14ac:dyDescent="0.35">
      <c r="A6" s="2" t="s">
        <v>127</v>
      </c>
    </row>
    <row r="7" spans="1:254" s="3" customFormat="1" ht="30" customHeight="1" x14ac:dyDescent="0.55000000000000004">
      <c r="A7" s="4" t="s">
        <v>2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  <c r="IR7" s="2"/>
      <c r="IS7" s="2"/>
      <c r="IT7" s="2"/>
    </row>
    <row r="8" spans="1:254" s="3" customFormat="1" x14ac:dyDescent="0.35">
      <c r="A8" s="86" t="s">
        <v>128</v>
      </c>
    </row>
    <row r="9" spans="1:254" s="3" customFormat="1" ht="30" customHeight="1" x14ac:dyDescent="0.55000000000000004">
      <c r="A9" s="6" t="s">
        <v>3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  <c r="IR9" s="2"/>
      <c r="IS9" s="2"/>
      <c r="IT9" s="2"/>
    </row>
    <row r="10" spans="1:254" s="3" customFormat="1" ht="45" customHeight="1" x14ac:dyDescent="0.35">
      <c r="A10" s="2" t="s">
        <v>24</v>
      </c>
    </row>
    <row r="11" spans="1:254" s="3" customFormat="1" ht="20.25" customHeight="1" x14ac:dyDescent="0.35">
      <c r="A11" s="63" t="s">
        <v>111</v>
      </c>
    </row>
    <row r="12" spans="1:254" s="3" customFormat="1" ht="45" customHeight="1" x14ac:dyDescent="0.35">
      <c r="A12" s="2" t="s">
        <v>4</v>
      </c>
    </row>
    <row r="13" spans="1:254" s="3" customFormat="1" ht="45" customHeight="1" x14ac:dyDescent="0.35">
      <c r="A13" s="2" t="s">
        <v>25</v>
      </c>
    </row>
    <row r="14" spans="1:254" s="3" customFormat="1" ht="20.25" customHeight="1" x14ac:dyDescent="0.35">
      <c r="A14" s="2" t="s">
        <v>5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  <c r="IF14" s="2"/>
      <c r="IG14" s="2"/>
      <c r="IH14" s="2"/>
      <c r="II14" s="2"/>
      <c r="IJ14" s="2"/>
      <c r="IK14" s="2"/>
      <c r="IL14" s="2"/>
      <c r="IM14" s="2"/>
      <c r="IN14" s="2"/>
      <c r="IO14" s="2"/>
      <c r="IP14" s="2"/>
      <c r="IQ14" s="2"/>
      <c r="IR14" s="2"/>
      <c r="IS14" s="2"/>
      <c r="IT14" s="2"/>
    </row>
    <row r="15" spans="1:254" s="3" customFormat="1" ht="20.25" customHeight="1" x14ac:dyDescent="0.35">
      <c r="A15" s="7" t="s">
        <v>6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</row>
    <row r="16" spans="1:254" s="5" customFormat="1" ht="30" customHeight="1" x14ac:dyDescent="0.55000000000000004">
      <c r="A16" s="6" t="s">
        <v>7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  <c r="IT16" s="2"/>
    </row>
    <row r="17" spans="1:1" s="3" customFormat="1" ht="20.25" customHeight="1" x14ac:dyDescent="0.45">
      <c r="A17" s="8" t="s">
        <v>8</v>
      </c>
    </row>
    <row r="18" spans="1:1" s="3" customFormat="1" ht="20.25" customHeight="1" x14ac:dyDescent="0.35">
      <c r="A18" s="2" t="s">
        <v>26</v>
      </c>
    </row>
    <row r="19" spans="1:1" s="3" customFormat="1" ht="20.25" customHeight="1" x14ac:dyDescent="0.35">
      <c r="A19" s="63" t="s">
        <v>111</v>
      </c>
    </row>
    <row r="20" spans="1:1" s="3" customFormat="1" ht="20.25" customHeight="1" x14ac:dyDescent="0.35">
      <c r="A20" s="62" t="s">
        <v>105</v>
      </c>
    </row>
    <row r="21" spans="1:1" s="3" customFormat="1" ht="20.25" customHeight="1" x14ac:dyDescent="0.45">
      <c r="A21" s="8" t="s">
        <v>9</v>
      </c>
    </row>
    <row r="22" spans="1:1" s="3" customFormat="1" ht="20.25" customHeight="1" x14ac:dyDescent="0.35">
      <c r="A22" s="9" t="s">
        <v>110</v>
      </c>
    </row>
    <row r="23" spans="1:1" s="3" customFormat="1" ht="20.25" customHeight="1" x14ac:dyDescent="0.35">
      <c r="A23" s="3" t="s">
        <v>10</v>
      </c>
    </row>
  </sheetData>
  <hyperlinks>
    <hyperlink ref="A15" r:id="rId1" display="Energy trends publication (opens in a new window) " xr:uid="{3A7232E7-542F-4EE9-A079-8CFEBC3C847B}"/>
    <hyperlink ref="A22" r:id="rId2" xr:uid="{94C7EE16-E92D-4B01-8001-43ECCBDEF196}"/>
    <hyperlink ref="A11" r:id="rId3" xr:uid="{083FD87E-AA40-4686-A715-8729896A323F}"/>
    <hyperlink ref="A19" r:id="rId4" xr:uid="{62DD461F-B7CB-4754-9837-A75000A47B53}"/>
  </hyperlinks>
  <pageMargins left="0.7" right="0.7" top="0.75" bottom="0.75" header="0.3" footer="0.3"/>
  <pageSetup paperSize="9" scale="46" orientation="portrait" verticalDpi="4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F34DCD-3219-4A90-828D-F3EEE9B3DB6B}">
  <dimension ref="A1:B14"/>
  <sheetViews>
    <sheetView showGridLines="0" zoomScaleNormal="100" zoomScaleSheetLayoutView="100" workbookViewId="0"/>
  </sheetViews>
  <sheetFormatPr defaultColWidth="8.54296875" defaultRowHeight="15" customHeight="1" x14ac:dyDescent="0.25"/>
  <cols>
    <col min="1" max="1" width="79.81640625" style="12" bestFit="1" customWidth="1"/>
    <col min="2" max="2" width="13.81640625" style="12" bestFit="1" customWidth="1"/>
    <col min="3" max="16384" width="8.54296875" style="12"/>
  </cols>
  <sheetData>
    <row r="1" spans="1:2" ht="45" customHeight="1" x14ac:dyDescent="0.25">
      <c r="A1" s="11" t="s">
        <v>11</v>
      </c>
    </row>
    <row r="2" spans="1:2" ht="20.25" customHeight="1" x14ac:dyDescent="0.25">
      <c r="A2" s="2" t="s">
        <v>12</v>
      </c>
    </row>
    <row r="3" spans="1:2" ht="20.25" customHeight="1" x14ac:dyDescent="0.25">
      <c r="A3" s="3" t="s">
        <v>13</v>
      </c>
    </row>
    <row r="4" spans="1:2" ht="30" customHeight="1" x14ac:dyDescent="0.55000000000000004">
      <c r="A4" s="13" t="s">
        <v>14</v>
      </c>
      <c r="B4" s="6" t="s">
        <v>11</v>
      </c>
    </row>
    <row r="5" spans="1:2" ht="20.25" customHeight="1" x14ac:dyDescent="0.25">
      <c r="A5" s="3" t="s">
        <v>32</v>
      </c>
      <c r="B5" s="9" t="s">
        <v>15</v>
      </c>
    </row>
    <row r="6" spans="1:2" ht="20.25" customHeight="1" x14ac:dyDescent="0.25">
      <c r="A6" s="3" t="s">
        <v>11</v>
      </c>
      <c r="B6" s="9" t="s">
        <v>11</v>
      </c>
    </row>
    <row r="7" spans="1:2" ht="20.25" customHeight="1" x14ac:dyDescent="0.25">
      <c r="A7" s="3" t="s">
        <v>17</v>
      </c>
      <c r="B7" s="9" t="s">
        <v>17</v>
      </c>
    </row>
    <row r="8" spans="1:2" ht="20.25" customHeight="1" x14ac:dyDescent="0.25">
      <c r="A8" s="3" t="s">
        <v>16</v>
      </c>
      <c r="B8" s="9" t="s">
        <v>27</v>
      </c>
    </row>
    <row r="9" spans="1:2" ht="20.25" customHeight="1" x14ac:dyDescent="0.25">
      <c r="A9" s="3" t="s">
        <v>34</v>
      </c>
      <c r="B9" s="9" t="s">
        <v>22</v>
      </c>
    </row>
    <row r="10" spans="1:2" ht="20.25" customHeight="1" x14ac:dyDescent="0.35">
      <c r="A10" s="3" t="s">
        <v>35</v>
      </c>
      <c r="B10" s="15" t="s">
        <v>23</v>
      </c>
    </row>
    <row r="13" spans="1:2" s="18" customFormat="1" ht="15" customHeight="1" x14ac:dyDescent="0.25">
      <c r="A13" s="17"/>
    </row>
    <row r="14" spans="1:2" s="18" customFormat="1" ht="15" customHeight="1" x14ac:dyDescent="0.25">
      <c r="A14" s="17"/>
    </row>
  </sheetData>
  <hyperlinks>
    <hyperlink ref="B5" location="'Cover Sheet'!A1" display="Cover Sheet" xr:uid="{079DB102-42AB-4173-BF40-21A46C1293C3}"/>
    <hyperlink ref="B6" location="Contents!A1" display="Contents " xr:uid="{42E52EE3-EB0A-4358-932A-6ADEE94F09A2}"/>
    <hyperlink ref="B9" location="Table!A1" display="Table" xr:uid="{97BEA898-54D1-453F-93EE-F3CAF00397A2}"/>
    <hyperlink ref="B7" location="Notes!A1" display="Notes" xr:uid="{BCB31C4A-94DD-45AC-93E5-BCE1D8CB767B}"/>
    <hyperlink ref="B10" location="Data!A1" display="Data" xr:uid="{DCCF93BF-F0AC-4DBD-BF4D-2D4D95D57B25}"/>
    <hyperlink ref="B8" location="Commentary!A1" display="Commentary" xr:uid="{9E80FEBC-2FE0-4A09-BA72-C6E670A46F26}"/>
  </hyperlinks>
  <pageMargins left="0.7" right="0.7" top="0.75" bottom="0.75" header="0.3" footer="0.3"/>
  <pageSetup paperSize="9" scale="46" orientation="portrait" verticalDpi="4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58937E-45CE-4A2F-B9B2-BE703D2EF996}">
  <dimension ref="A1:B14"/>
  <sheetViews>
    <sheetView showGridLines="0" zoomScaleNormal="100" workbookViewId="0"/>
  </sheetViews>
  <sheetFormatPr defaultColWidth="8.54296875" defaultRowHeight="15.5" x14ac:dyDescent="0.35"/>
  <cols>
    <col min="1" max="1" width="9.453125" style="2" customWidth="1"/>
    <col min="2" max="2" width="154.26953125" style="2" bestFit="1" customWidth="1"/>
    <col min="3" max="16384" width="8.54296875" style="2"/>
  </cols>
  <sheetData>
    <row r="1" spans="1:2" ht="45" customHeight="1" x14ac:dyDescent="0.35">
      <c r="A1" s="11" t="s">
        <v>17</v>
      </c>
    </row>
    <row r="2" spans="1:2" s="3" customFormat="1" ht="20.25" customHeight="1" x14ac:dyDescent="0.35">
      <c r="A2" s="3" t="s">
        <v>18</v>
      </c>
    </row>
    <row r="3" spans="1:2" s="3" customFormat="1" ht="20.25" customHeight="1" x14ac:dyDescent="0.35">
      <c r="A3" s="3" t="s">
        <v>36</v>
      </c>
    </row>
    <row r="4" spans="1:2" s="3" customFormat="1" ht="30" customHeight="1" x14ac:dyDescent="0.55000000000000004">
      <c r="A4" s="6" t="s">
        <v>19</v>
      </c>
      <c r="B4" s="6" t="s">
        <v>14</v>
      </c>
    </row>
    <row r="5" spans="1:2" ht="20.25" customHeight="1" x14ac:dyDescent="0.35">
      <c r="A5" s="2" t="s">
        <v>20</v>
      </c>
      <c r="B5" s="14" t="s">
        <v>31</v>
      </c>
    </row>
    <row r="6" spans="1:2" ht="20.25" customHeight="1" x14ac:dyDescent="0.35">
      <c r="A6" s="2" t="s">
        <v>21</v>
      </c>
      <c r="B6" s="14" t="s">
        <v>104</v>
      </c>
    </row>
    <row r="7" spans="1:2" ht="20.25" customHeight="1" x14ac:dyDescent="0.35">
      <c r="A7" s="2" t="s">
        <v>37</v>
      </c>
      <c r="B7" s="16" t="s">
        <v>40</v>
      </c>
    </row>
    <row r="8" spans="1:2" ht="20.25" customHeight="1" x14ac:dyDescent="0.35">
      <c r="A8" s="2" t="s">
        <v>38</v>
      </c>
      <c r="B8" s="9" t="s">
        <v>41</v>
      </c>
    </row>
    <row r="9" spans="1:2" ht="20.25" customHeight="1" x14ac:dyDescent="0.35">
      <c r="A9" s="2" t="s">
        <v>39</v>
      </c>
      <c r="B9" s="14" t="s">
        <v>112</v>
      </c>
    </row>
    <row r="14" spans="1:2" x14ac:dyDescent="0.35">
      <c r="B14" s="16"/>
    </row>
  </sheetData>
  <hyperlinks>
    <hyperlink ref="B7" r:id="rId1" xr:uid="{DD38A11F-80BD-4D99-9052-BF60D8C3FAA4}"/>
    <hyperlink ref="B8" r:id="rId2" xr:uid="{0D00EB75-2F1B-43ED-A60F-7D29EE50DBFC}"/>
  </hyperlinks>
  <pageMargins left="0.7" right="0.7" top="0.75" bottom="0.75" header="0.3" footer="0.3"/>
  <pageSetup paperSize="9" scale="46" orientation="portrait" verticalDpi="0" r:id="rId3"/>
  <tableParts count="1">
    <tablePart r:id="rId4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791ABC-0505-4809-BC24-35AE3056C923}">
  <dimension ref="A1:A15"/>
  <sheetViews>
    <sheetView showGridLines="0" zoomScaleNormal="100" workbookViewId="0"/>
  </sheetViews>
  <sheetFormatPr defaultColWidth="8.54296875" defaultRowHeight="15.5" x14ac:dyDescent="0.35"/>
  <cols>
    <col min="1" max="1" width="156.81640625" style="2" customWidth="1"/>
    <col min="2" max="16384" width="8.54296875" style="2"/>
  </cols>
  <sheetData>
    <row r="1" spans="1:1" ht="45" customHeight="1" x14ac:dyDescent="0.35">
      <c r="A1" s="1" t="s">
        <v>16</v>
      </c>
    </row>
    <row r="2" spans="1:1" ht="30" customHeight="1" x14ac:dyDescent="0.55000000000000004">
      <c r="A2" s="6" t="s">
        <v>28</v>
      </c>
    </row>
    <row r="3" spans="1:1" ht="30" customHeight="1" x14ac:dyDescent="0.45">
      <c r="A3" s="65" t="s">
        <v>124</v>
      </c>
    </row>
    <row r="4" spans="1:1" x14ac:dyDescent="0.35">
      <c r="A4" s="67" t="s">
        <v>129</v>
      </c>
    </row>
    <row r="5" spans="1:1" ht="30" customHeight="1" x14ac:dyDescent="0.55000000000000004">
      <c r="A5" s="6" t="s">
        <v>30</v>
      </c>
    </row>
    <row r="6" spans="1:1" ht="30" customHeight="1" x14ac:dyDescent="0.45">
      <c r="A6" s="65" t="s">
        <v>125</v>
      </c>
    </row>
    <row r="7" spans="1:1" ht="31" x14ac:dyDescent="0.35">
      <c r="A7" s="14" t="s">
        <v>132</v>
      </c>
    </row>
    <row r="8" spans="1:1" ht="30" customHeight="1" x14ac:dyDescent="0.45">
      <c r="A8" s="65" t="s">
        <v>123</v>
      </c>
    </row>
    <row r="9" spans="1:1" s="14" customFormat="1" x14ac:dyDescent="0.35">
      <c r="A9" s="14" t="s">
        <v>131</v>
      </c>
    </row>
    <row r="10" spans="1:1" ht="30" customHeight="1" x14ac:dyDescent="0.45">
      <c r="A10" s="65" t="s">
        <v>119</v>
      </c>
    </row>
    <row r="11" spans="1:1" s="14" customFormat="1" x14ac:dyDescent="0.35">
      <c r="A11" s="14" t="s">
        <v>130</v>
      </c>
    </row>
    <row r="12" spans="1:1" ht="30" customHeight="1" x14ac:dyDescent="0.55000000000000004">
      <c r="A12" s="6" t="s">
        <v>29</v>
      </c>
    </row>
    <row r="13" spans="1:1" ht="30" customHeight="1" x14ac:dyDescent="0.45">
      <c r="A13" s="66">
        <v>2023</v>
      </c>
    </row>
    <row r="14" spans="1:1" s="3" customFormat="1" x14ac:dyDescent="0.35">
      <c r="A14" s="14" t="s">
        <v>122</v>
      </c>
    </row>
    <row r="15" spans="1:1" s="3" customFormat="1" ht="29.25" customHeight="1" x14ac:dyDescent="0.35">
      <c r="A15" s="14"/>
    </row>
  </sheetData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1D73BA-F09F-496C-9603-29CACFFEF7D1}">
  <sheetPr codeName="Sheet2">
    <pageSetUpPr fitToPage="1"/>
  </sheetPr>
  <dimension ref="A1:L25"/>
  <sheetViews>
    <sheetView showGridLines="0" zoomScaleNormal="100" workbookViewId="0"/>
  </sheetViews>
  <sheetFormatPr defaultColWidth="9.1796875" defaultRowHeight="15.5" x14ac:dyDescent="0.35"/>
  <cols>
    <col min="1" max="1" width="18.36328125" style="2" customWidth="1"/>
    <col min="2" max="4" width="13.6328125" style="2" customWidth="1"/>
    <col min="5" max="6" width="13.6328125" style="67" customWidth="1"/>
    <col min="7" max="8" width="13.6328125" style="2" customWidth="1"/>
    <col min="9" max="10" width="13.6328125" style="67" customWidth="1"/>
    <col min="11" max="244" width="9.1796875" style="2"/>
    <col min="245" max="245" width="19.1796875" style="2" customWidth="1"/>
    <col min="246" max="246" width="8.36328125" style="2" customWidth="1"/>
    <col min="247" max="247" width="5.36328125" style="2" customWidth="1"/>
    <col min="248" max="251" width="8.36328125" style="2" customWidth="1"/>
    <col min="252" max="252" width="4.1796875" style="2" customWidth="1"/>
    <col min="253" max="253" width="8.36328125" style="2" customWidth="1"/>
    <col min="254" max="254" width="8.1796875" style="2" customWidth="1"/>
    <col min="255" max="255" width="8" style="2" customWidth="1"/>
    <col min="256" max="257" width="9.1796875" style="2"/>
    <col min="258" max="258" width="9.36328125" style="2" bestFit="1" customWidth="1"/>
    <col min="259" max="500" width="9.1796875" style="2"/>
    <col min="501" max="501" width="19.1796875" style="2" customWidth="1"/>
    <col min="502" max="502" width="8.36328125" style="2" customWidth="1"/>
    <col min="503" max="503" width="5.36328125" style="2" customWidth="1"/>
    <col min="504" max="507" width="8.36328125" style="2" customWidth="1"/>
    <col min="508" max="508" width="4.1796875" style="2" customWidth="1"/>
    <col min="509" max="509" width="8.36328125" style="2" customWidth="1"/>
    <col min="510" max="510" width="8.1796875" style="2" customWidth="1"/>
    <col min="511" max="511" width="8" style="2" customWidth="1"/>
    <col min="512" max="513" width="9.1796875" style="2"/>
    <col min="514" max="514" width="9.36328125" style="2" bestFit="1" customWidth="1"/>
    <col min="515" max="756" width="9.1796875" style="2"/>
    <col min="757" max="757" width="19.1796875" style="2" customWidth="1"/>
    <col min="758" max="758" width="8.36328125" style="2" customWidth="1"/>
    <col min="759" max="759" width="5.36328125" style="2" customWidth="1"/>
    <col min="760" max="763" width="8.36328125" style="2" customWidth="1"/>
    <col min="764" max="764" width="4.1796875" style="2" customWidth="1"/>
    <col min="765" max="765" width="8.36328125" style="2" customWidth="1"/>
    <col min="766" max="766" width="8.1796875" style="2" customWidth="1"/>
    <col min="767" max="767" width="8" style="2" customWidth="1"/>
    <col min="768" max="769" width="9.1796875" style="2"/>
    <col min="770" max="770" width="9.36328125" style="2" bestFit="1" customWidth="1"/>
    <col min="771" max="1012" width="9.1796875" style="2"/>
    <col min="1013" max="1013" width="19.1796875" style="2" customWidth="1"/>
    <col min="1014" max="1014" width="8.36328125" style="2" customWidth="1"/>
    <col min="1015" max="1015" width="5.36328125" style="2" customWidth="1"/>
    <col min="1016" max="1019" width="8.36328125" style="2" customWidth="1"/>
    <col min="1020" max="1020" width="4.1796875" style="2" customWidth="1"/>
    <col min="1021" max="1021" width="8.36328125" style="2" customWidth="1"/>
    <col min="1022" max="1022" width="8.1796875" style="2" customWidth="1"/>
    <col min="1023" max="1023" width="8" style="2" customWidth="1"/>
    <col min="1024" max="1025" width="9.1796875" style="2"/>
    <col min="1026" max="1026" width="9.36328125" style="2" bestFit="1" customWidth="1"/>
    <col min="1027" max="1268" width="9.1796875" style="2"/>
    <col min="1269" max="1269" width="19.1796875" style="2" customWidth="1"/>
    <col min="1270" max="1270" width="8.36328125" style="2" customWidth="1"/>
    <col min="1271" max="1271" width="5.36328125" style="2" customWidth="1"/>
    <col min="1272" max="1275" width="8.36328125" style="2" customWidth="1"/>
    <col min="1276" max="1276" width="4.1796875" style="2" customWidth="1"/>
    <col min="1277" max="1277" width="8.36328125" style="2" customWidth="1"/>
    <col min="1278" max="1278" width="8.1796875" style="2" customWidth="1"/>
    <col min="1279" max="1279" width="8" style="2" customWidth="1"/>
    <col min="1280" max="1281" width="9.1796875" style="2"/>
    <col min="1282" max="1282" width="9.36328125" style="2" bestFit="1" customWidth="1"/>
    <col min="1283" max="1524" width="9.1796875" style="2"/>
    <col min="1525" max="1525" width="19.1796875" style="2" customWidth="1"/>
    <col min="1526" max="1526" width="8.36328125" style="2" customWidth="1"/>
    <col min="1527" max="1527" width="5.36328125" style="2" customWidth="1"/>
    <col min="1528" max="1531" width="8.36328125" style="2" customWidth="1"/>
    <col min="1532" max="1532" width="4.1796875" style="2" customWidth="1"/>
    <col min="1533" max="1533" width="8.36328125" style="2" customWidth="1"/>
    <col min="1534" max="1534" width="8.1796875" style="2" customWidth="1"/>
    <col min="1535" max="1535" width="8" style="2" customWidth="1"/>
    <col min="1536" max="1537" width="9.1796875" style="2"/>
    <col min="1538" max="1538" width="9.36328125" style="2" bestFit="1" customWidth="1"/>
    <col min="1539" max="1780" width="9.1796875" style="2"/>
    <col min="1781" max="1781" width="19.1796875" style="2" customWidth="1"/>
    <col min="1782" max="1782" width="8.36328125" style="2" customWidth="1"/>
    <col min="1783" max="1783" width="5.36328125" style="2" customWidth="1"/>
    <col min="1784" max="1787" width="8.36328125" style="2" customWidth="1"/>
    <col min="1788" max="1788" width="4.1796875" style="2" customWidth="1"/>
    <col min="1789" max="1789" width="8.36328125" style="2" customWidth="1"/>
    <col min="1790" max="1790" width="8.1796875" style="2" customWidth="1"/>
    <col min="1791" max="1791" width="8" style="2" customWidth="1"/>
    <col min="1792" max="1793" width="9.1796875" style="2"/>
    <col min="1794" max="1794" width="9.36328125" style="2" bestFit="1" customWidth="1"/>
    <col min="1795" max="2036" width="9.1796875" style="2"/>
    <col min="2037" max="2037" width="19.1796875" style="2" customWidth="1"/>
    <col min="2038" max="2038" width="8.36328125" style="2" customWidth="1"/>
    <col min="2039" max="2039" width="5.36328125" style="2" customWidth="1"/>
    <col min="2040" max="2043" width="8.36328125" style="2" customWidth="1"/>
    <col min="2044" max="2044" width="4.1796875" style="2" customWidth="1"/>
    <col min="2045" max="2045" width="8.36328125" style="2" customWidth="1"/>
    <col min="2046" max="2046" width="8.1796875" style="2" customWidth="1"/>
    <col min="2047" max="2047" width="8" style="2" customWidth="1"/>
    <col min="2048" max="2049" width="9.1796875" style="2"/>
    <col min="2050" max="2050" width="9.36328125" style="2" bestFit="1" customWidth="1"/>
    <col min="2051" max="2292" width="9.1796875" style="2"/>
    <col min="2293" max="2293" width="19.1796875" style="2" customWidth="1"/>
    <col min="2294" max="2294" width="8.36328125" style="2" customWidth="1"/>
    <col min="2295" max="2295" width="5.36328125" style="2" customWidth="1"/>
    <col min="2296" max="2299" width="8.36328125" style="2" customWidth="1"/>
    <col min="2300" max="2300" width="4.1796875" style="2" customWidth="1"/>
    <col min="2301" max="2301" width="8.36328125" style="2" customWidth="1"/>
    <col min="2302" max="2302" width="8.1796875" style="2" customWidth="1"/>
    <col min="2303" max="2303" width="8" style="2" customWidth="1"/>
    <col min="2304" max="2305" width="9.1796875" style="2"/>
    <col min="2306" max="2306" width="9.36328125" style="2" bestFit="1" customWidth="1"/>
    <col min="2307" max="2548" width="9.1796875" style="2"/>
    <col min="2549" max="2549" width="19.1796875" style="2" customWidth="1"/>
    <col min="2550" max="2550" width="8.36328125" style="2" customWidth="1"/>
    <col min="2551" max="2551" width="5.36328125" style="2" customWidth="1"/>
    <col min="2552" max="2555" width="8.36328125" style="2" customWidth="1"/>
    <col min="2556" max="2556" width="4.1796875" style="2" customWidth="1"/>
    <col min="2557" max="2557" width="8.36328125" style="2" customWidth="1"/>
    <col min="2558" max="2558" width="8.1796875" style="2" customWidth="1"/>
    <col min="2559" max="2559" width="8" style="2" customWidth="1"/>
    <col min="2560" max="2561" width="9.1796875" style="2"/>
    <col min="2562" max="2562" width="9.36328125" style="2" bestFit="1" customWidth="1"/>
    <col min="2563" max="2804" width="9.1796875" style="2"/>
    <col min="2805" max="2805" width="19.1796875" style="2" customWidth="1"/>
    <col min="2806" max="2806" width="8.36328125" style="2" customWidth="1"/>
    <col min="2807" max="2807" width="5.36328125" style="2" customWidth="1"/>
    <col min="2808" max="2811" width="8.36328125" style="2" customWidth="1"/>
    <col min="2812" max="2812" width="4.1796875" style="2" customWidth="1"/>
    <col min="2813" max="2813" width="8.36328125" style="2" customWidth="1"/>
    <col min="2814" max="2814" width="8.1796875" style="2" customWidth="1"/>
    <col min="2815" max="2815" width="8" style="2" customWidth="1"/>
    <col min="2816" max="2817" width="9.1796875" style="2"/>
    <col min="2818" max="2818" width="9.36328125" style="2" bestFit="1" customWidth="1"/>
    <col min="2819" max="3060" width="9.1796875" style="2"/>
    <col min="3061" max="3061" width="19.1796875" style="2" customWidth="1"/>
    <col min="3062" max="3062" width="8.36328125" style="2" customWidth="1"/>
    <col min="3063" max="3063" width="5.36328125" style="2" customWidth="1"/>
    <col min="3064" max="3067" width="8.36328125" style="2" customWidth="1"/>
    <col min="3068" max="3068" width="4.1796875" style="2" customWidth="1"/>
    <col min="3069" max="3069" width="8.36328125" style="2" customWidth="1"/>
    <col min="3070" max="3070" width="8.1796875" style="2" customWidth="1"/>
    <col min="3071" max="3071" width="8" style="2" customWidth="1"/>
    <col min="3072" max="3073" width="9.1796875" style="2"/>
    <col min="3074" max="3074" width="9.36328125" style="2" bestFit="1" customWidth="1"/>
    <col min="3075" max="3316" width="9.1796875" style="2"/>
    <col min="3317" max="3317" width="19.1796875" style="2" customWidth="1"/>
    <col min="3318" max="3318" width="8.36328125" style="2" customWidth="1"/>
    <col min="3319" max="3319" width="5.36328125" style="2" customWidth="1"/>
    <col min="3320" max="3323" width="8.36328125" style="2" customWidth="1"/>
    <col min="3324" max="3324" width="4.1796875" style="2" customWidth="1"/>
    <col min="3325" max="3325" width="8.36328125" style="2" customWidth="1"/>
    <col min="3326" max="3326" width="8.1796875" style="2" customWidth="1"/>
    <col min="3327" max="3327" width="8" style="2" customWidth="1"/>
    <col min="3328" max="3329" width="9.1796875" style="2"/>
    <col min="3330" max="3330" width="9.36328125" style="2" bestFit="1" customWidth="1"/>
    <col min="3331" max="3572" width="9.1796875" style="2"/>
    <col min="3573" max="3573" width="19.1796875" style="2" customWidth="1"/>
    <col min="3574" max="3574" width="8.36328125" style="2" customWidth="1"/>
    <col min="3575" max="3575" width="5.36328125" style="2" customWidth="1"/>
    <col min="3576" max="3579" width="8.36328125" style="2" customWidth="1"/>
    <col min="3580" max="3580" width="4.1796875" style="2" customWidth="1"/>
    <col min="3581" max="3581" width="8.36328125" style="2" customWidth="1"/>
    <col min="3582" max="3582" width="8.1796875" style="2" customWidth="1"/>
    <col min="3583" max="3583" width="8" style="2" customWidth="1"/>
    <col min="3584" max="3585" width="9.1796875" style="2"/>
    <col min="3586" max="3586" width="9.36328125" style="2" bestFit="1" customWidth="1"/>
    <col min="3587" max="3828" width="9.1796875" style="2"/>
    <col min="3829" max="3829" width="19.1796875" style="2" customWidth="1"/>
    <col min="3830" max="3830" width="8.36328125" style="2" customWidth="1"/>
    <col min="3831" max="3831" width="5.36328125" style="2" customWidth="1"/>
    <col min="3832" max="3835" width="8.36328125" style="2" customWidth="1"/>
    <col min="3836" max="3836" width="4.1796875" style="2" customWidth="1"/>
    <col min="3837" max="3837" width="8.36328125" style="2" customWidth="1"/>
    <col min="3838" max="3838" width="8.1796875" style="2" customWidth="1"/>
    <col min="3839" max="3839" width="8" style="2" customWidth="1"/>
    <col min="3840" max="3841" width="9.1796875" style="2"/>
    <col min="3842" max="3842" width="9.36328125" style="2" bestFit="1" customWidth="1"/>
    <col min="3843" max="4084" width="9.1796875" style="2"/>
    <col min="4085" max="4085" width="19.1796875" style="2" customWidth="1"/>
    <col min="4086" max="4086" width="8.36328125" style="2" customWidth="1"/>
    <col min="4087" max="4087" width="5.36328125" style="2" customWidth="1"/>
    <col min="4088" max="4091" width="8.36328125" style="2" customWidth="1"/>
    <col min="4092" max="4092" width="4.1796875" style="2" customWidth="1"/>
    <col min="4093" max="4093" width="8.36328125" style="2" customWidth="1"/>
    <col min="4094" max="4094" width="8.1796875" style="2" customWidth="1"/>
    <col min="4095" max="4095" width="8" style="2" customWidth="1"/>
    <col min="4096" max="4097" width="9.1796875" style="2"/>
    <col min="4098" max="4098" width="9.36328125" style="2" bestFit="1" customWidth="1"/>
    <col min="4099" max="4340" width="9.1796875" style="2"/>
    <col min="4341" max="4341" width="19.1796875" style="2" customWidth="1"/>
    <col min="4342" max="4342" width="8.36328125" style="2" customWidth="1"/>
    <col min="4343" max="4343" width="5.36328125" style="2" customWidth="1"/>
    <col min="4344" max="4347" width="8.36328125" style="2" customWidth="1"/>
    <col min="4348" max="4348" width="4.1796875" style="2" customWidth="1"/>
    <col min="4349" max="4349" width="8.36328125" style="2" customWidth="1"/>
    <col min="4350" max="4350" width="8.1796875" style="2" customWidth="1"/>
    <col min="4351" max="4351" width="8" style="2" customWidth="1"/>
    <col min="4352" max="4353" width="9.1796875" style="2"/>
    <col min="4354" max="4354" width="9.36328125" style="2" bestFit="1" customWidth="1"/>
    <col min="4355" max="4596" width="9.1796875" style="2"/>
    <col min="4597" max="4597" width="19.1796875" style="2" customWidth="1"/>
    <col min="4598" max="4598" width="8.36328125" style="2" customWidth="1"/>
    <col min="4599" max="4599" width="5.36328125" style="2" customWidth="1"/>
    <col min="4600" max="4603" width="8.36328125" style="2" customWidth="1"/>
    <col min="4604" max="4604" width="4.1796875" style="2" customWidth="1"/>
    <col min="4605" max="4605" width="8.36328125" style="2" customWidth="1"/>
    <col min="4606" max="4606" width="8.1796875" style="2" customWidth="1"/>
    <col min="4607" max="4607" width="8" style="2" customWidth="1"/>
    <col min="4608" max="4609" width="9.1796875" style="2"/>
    <col min="4610" max="4610" width="9.36328125" style="2" bestFit="1" customWidth="1"/>
    <col min="4611" max="4852" width="9.1796875" style="2"/>
    <col min="4853" max="4853" width="19.1796875" style="2" customWidth="1"/>
    <col min="4854" max="4854" width="8.36328125" style="2" customWidth="1"/>
    <col min="4855" max="4855" width="5.36328125" style="2" customWidth="1"/>
    <col min="4856" max="4859" width="8.36328125" style="2" customWidth="1"/>
    <col min="4860" max="4860" width="4.1796875" style="2" customWidth="1"/>
    <col min="4861" max="4861" width="8.36328125" style="2" customWidth="1"/>
    <col min="4862" max="4862" width="8.1796875" style="2" customWidth="1"/>
    <col min="4863" max="4863" width="8" style="2" customWidth="1"/>
    <col min="4864" max="4865" width="9.1796875" style="2"/>
    <col min="4866" max="4866" width="9.36328125" style="2" bestFit="1" customWidth="1"/>
    <col min="4867" max="5108" width="9.1796875" style="2"/>
    <col min="5109" max="5109" width="19.1796875" style="2" customWidth="1"/>
    <col min="5110" max="5110" width="8.36328125" style="2" customWidth="1"/>
    <col min="5111" max="5111" width="5.36328125" style="2" customWidth="1"/>
    <col min="5112" max="5115" width="8.36328125" style="2" customWidth="1"/>
    <col min="5116" max="5116" width="4.1796875" style="2" customWidth="1"/>
    <col min="5117" max="5117" width="8.36328125" style="2" customWidth="1"/>
    <col min="5118" max="5118" width="8.1796875" style="2" customWidth="1"/>
    <col min="5119" max="5119" width="8" style="2" customWidth="1"/>
    <col min="5120" max="5121" width="9.1796875" style="2"/>
    <col min="5122" max="5122" width="9.36328125" style="2" bestFit="1" customWidth="1"/>
    <col min="5123" max="5364" width="9.1796875" style="2"/>
    <col min="5365" max="5365" width="19.1796875" style="2" customWidth="1"/>
    <col min="5366" max="5366" width="8.36328125" style="2" customWidth="1"/>
    <col min="5367" max="5367" width="5.36328125" style="2" customWidth="1"/>
    <col min="5368" max="5371" width="8.36328125" style="2" customWidth="1"/>
    <col min="5372" max="5372" width="4.1796875" style="2" customWidth="1"/>
    <col min="5373" max="5373" width="8.36328125" style="2" customWidth="1"/>
    <col min="5374" max="5374" width="8.1796875" style="2" customWidth="1"/>
    <col min="5375" max="5375" width="8" style="2" customWidth="1"/>
    <col min="5376" max="5377" width="9.1796875" style="2"/>
    <col min="5378" max="5378" width="9.36328125" style="2" bestFit="1" customWidth="1"/>
    <col min="5379" max="5620" width="9.1796875" style="2"/>
    <col min="5621" max="5621" width="19.1796875" style="2" customWidth="1"/>
    <col min="5622" max="5622" width="8.36328125" style="2" customWidth="1"/>
    <col min="5623" max="5623" width="5.36328125" style="2" customWidth="1"/>
    <col min="5624" max="5627" width="8.36328125" style="2" customWidth="1"/>
    <col min="5628" max="5628" width="4.1796875" style="2" customWidth="1"/>
    <col min="5629" max="5629" width="8.36328125" style="2" customWidth="1"/>
    <col min="5630" max="5630" width="8.1796875" style="2" customWidth="1"/>
    <col min="5631" max="5631" width="8" style="2" customWidth="1"/>
    <col min="5632" max="5633" width="9.1796875" style="2"/>
    <col min="5634" max="5634" width="9.36328125" style="2" bestFit="1" customWidth="1"/>
    <col min="5635" max="5876" width="9.1796875" style="2"/>
    <col min="5877" max="5877" width="19.1796875" style="2" customWidth="1"/>
    <col min="5878" max="5878" width="8.36328125" style="2" customWidth="1"/>
    <col min="5879" max="5879" width="5.36328125" style="2" customWidth="1"/>
    <col min="5880" max="5883" width="8.36328125" style="2" customWidth="1"/>
    <col min="5884" max="5884" width="4.1796875" style="2" customWidth="1"/>
    <col min="5885" max="5885" width="8.36328125" style="2" customWidth="1"/>
    <col min="5886" max="5886" width="8.1796875" style="2" customWidth="1"/>
    <col min="5887" max="5887" width="8" style="2" customWidth="1"/>
    <col min="5888" max="5889" width="9.1796875" style="2"/>
    <col min="5890" max="5890" width="9.36328125" style="2" bestFit="1" customWidth="1"/>
    <col min="5891" max="6132" width="9.1796875" style="2"/>
    <col min="6133" max="6133" width="19.1796875" style="2" customWidth="1"/>
    <col min="6134" max="6134" width="8.36328125" style="2" customWidth="1"/>
    <col min="6135" max="6135" width="5.36328125" style="2" customWidth="1"/>
    <col min="6136" max="6139" width="8.36328125" style="2" customWidth="1"/>
    <col min="6140" max="6140" width="4.1796875" style="2" customWidth="1"/>
    <col min="6141" max="6141" width="8.36328125" style="2" customWidth="1"/>
    <col min="6142" max="6142" width="8.1796875" style="2" customWidth="1"/>
    <col min="6143" max="6143" width="8" style="2" customWidth="1"/>
    <col min="6144" max="6145" width="9.1796875" style="2"/>
    <col min="6146" max="6146" width="9.36328125" style="2" bestFit="1" customWidth="1"/>
    <col min="6147" max="6388" width="9.1796875" style="2"/>
    <col min="6389" max="6389" width="19.1796875" style="2" customWidth="1"/>
    <col min="6390" max="6390" width="8.36328125" style="2" customWidth="1"/>
    <col min="6391" max="6391" width="5.36328125" style="2" customWidth="1"/>
    <col min="6392" max="6395" width="8.36328125" style="2" customWidth="1"/>
    <col min="6396" max="6396" width="4.1796875" style="2" customWidth="1"/>
    <col min="6397" max="6397" width="8.36328125" style="2" customWidth="1"/>
    <col min="6398" max="6398" width="8.1796875" style="2" customWidth="1"/>
    <col min="6399" max="6399" width="8" style="2" customWidth="1"/>
    <col min="6400" max="6401" width="9.1796875" style="2"/>
    <col min="6402" max="6402" width="9.36328125" style="2" bestFit="1" customWidth="1"/>
    <col min="6403" max="6644" width="9.1796875" style="2"/>
    <col min="6645" max="6645" width="19.1796875" style="2" customWidth="1"/>
    <col min="6646" max="6646" width="8.36328125" style="2" customWidth="1"/>
    <col min="6647" max="6647" width="5.36328125" style="2" customWidth="1"/>
    <col min="6648" max="6651" width="8.36328125" style="2" customWidth="1"/>
    <col min="6652" max="6652" width="4.1796875" style="2" customWidth="1"/>
    <col min="6653" max="6653" width="8.36328125" style="2" customWidth="1"/>
    <col min="6654" max="6654" width="8.1796875" style="2" customWidth="1"/>
    <col min="6655" max="6655" width="8" style="2" customWidth="1"/>
    <col min="6656" max="6657" width="9.1796875" style="2"/>
    <col min="6658" max="6658" width="9.36328125" style="2" bestFit="1" customWidth="1"/>
    <col min="6659" max="6900" width="9.1796875" style="2"/>
    <col min="6901" max="6901" width="19.1796875" style="2" customWidth="1"/>
    <col min="6902" max="6902" width="8.36328125" style="2" customWidth="1"/>
    <col min="6903" max="6903" width="5.36328125" style="2" customWidth="1"/>
    <col min="6904" max="6907" width="8.36328125" style="2" customWidth="1"/>
    <col min="6908" max="6908" width="4.1796875" style="2" customWidth="1"/>
    <col min="6909" max="6909" width="8.36328125" style="2" customWidth="1"/>
    <col min="6910" max="6910" width="8.1796875" style="2" customWidth="1"/>
    <col min="6911" max="6911" width="8" style="2" customWidth="1"/>
    <col min="6912" max="6913" width="9.1796875" style="2"/>
    <col min="6914" max="6914" width="9.36328125" style="2" bestFit="1" customWidth="1"/>
    <col min="6915" max="7156" width="9.1796875" style="2"/>
    <col min="7157" max="7157" width="19.1796875" style="2" customWidth="1"/>
    <col min="7158" max="7158" width="8.36328125" style="2" customWidth="1"/>
    <col min="7159" max="7159" width="5.36328125" style="2" customWidth="1"/>
    <col min="7160" max="7163" width="8.36328125" style="2" customWidth="1"/>
    <col min="7164" max="7164" width="4.1796875" style="2" customWidth="1"/>
    <col min="7165" max="7165" width="8.36328125" style="2" customWidth="1"/>
    <col min="7166" max="7166" width="8.1796875" style="2" customWidth="1"/>
    <col min="7167" max="7167" width="8" style="2" customWidth="1"/>
    <col min="7168" max="7169" width="9.1796875" style="2"/>
    <col min="7170" max="7170" width="9.36328125" style="2" bestFit="1" customWidth="1"/>
    <col min="7171" max="7412" width="9.1796875" style="2"/>
    <col min="7413" max="7413" width="19.1796875" style="2" customWidth="1"/>
    <col min="7414" max="7414" width="8.36328125" style="2" customWidth="1"/>
    <col min="7415" max="7415" width="5.36328125" style="2" customWidth="1"/>
    <col min="7416" max="7419" width="8.36328125" style="2" customWidth="1"/>
    <col min="7420" max="7420" width="4.1796875" style="2" customWidth="1"/>
    <col min="7421" max="7421" width="8.36328125" style="2" customWidth="1"/>
    <col min="7422" max="7422" width="8.1796875" style="2" customWidth="1"/>
    <col min="7423" max="7423" width="8" style="2" customWidth="1"/>
    <col min="7424" max="7425" width="9.1796875" style="2"/>
    <col min="7426" max="7426" width="9.36328125" style="2" bestFit="1" customWidth="1"/>
    <col min="7427" max="7668" width="9.1796875" style="2"/>
    <col min="7669" max="7669" width="19.1796875" style="2" customWidth="1"/>
    <col min="7670" max="7670" width="8.36328125" style="2" customWidth="1"/>
    <col min="7671" max="7671" width="5.36328125" style="2" customWidth="1"/>
    <col min="7672" max="7675" width="8.36328125" style="2" customWidth="1"/>
    <col min="7676" max="7676" width="4.1796875" style="2" customWidth="1"/>
    <col min="7677" max="7677" width="8.36328125" style="2" customWidth="1"/>
    <col min="7678" max="7678" width="8.1796875" style="2" customWidth="1"/>
    <col min="7679" max="7679" width="8" style="2" customWidth="1"/>
    <col min="7680" max="7681" width="9.1796875" style="2"/>
    <col min="7682" max="7682" width="9.36328125" style="2" bestFit="1" customWidth="1"/>
    <col min="7683" max="7924" width="9.1796875" style="2"/>
    <col min="7925" max="7925" width="19.1796875" style="2" customWidth="1"/>
    <col min="7926" max="7926" width="8.36328125" style="2" customWidth="1"/>
    <col min="7927" max="7927" width="5.36328125" style="2" customWidth="1"/>
    <col min="7928" max="7931" width="8.36328125" style="2" customWidth="1"/>
    <col min="7932" max="7932" width="4.1796875" style="2" customWidth="1"/>
    <col min="7933" max="7933" width="8.36328125" style="2" customWidth="1"/>
    <col min="7934" max="7934" width="8.1796875" style="2" customWidth="1"/>
    <col min="7935" max="7935" width="8" style="2" customWidth="1"/>
    <col min="7936" max="7937" width="9.1796875" style="2"/>
    <col min="7938" max="7938" width="9.36328125" style="2" bestFit="1" customWidth="1"/>
    <col min="7939" max="8180" width="9.1796875" style="2"/>
    <col min="8181" max="8181" width="19.1796875" style="2" customWidth="1"/>
    <col min="8182" max="8182" width="8.36328125" style="2" customWidth="1"/>
    <col min="8183" max="8183" width="5.36328125" style="2" customWidth="1"/>
    <col min="8184" max="8187" width="8.36328125" style="2" customWidth="1"/>
    <col min="8188" max="8188" width="4.1796875" style="2" customWidth="1"/>
    <col min="8189" max="8189" width="8.36328125" style="2" customWidth="1"/>
    <col min="8190" max="8190" width="8.1796875" style="2" customWidth="1"/>
    <col min="8191" max="8191" width="8" style="2" customWidth="1"/>
    <col min="8192" max="8193" width="9.1796875" style="2"/>
    <col min="8194" max="8194" width="9.36328125" style="2" bestFit="1" customWidth="1"/>
    <col min="8195" max="8436" width="9.1796875" style="2"/>
    <col min="8437" max="8437" width="19.1796875" style="2" customWidth="1"/>
    <col min="8438" max="8438" width="8.36328125" style="2" customWidth="1"/>
    <col min="8439" max="8439" width="5.36328125" style="2" customWidth="1"/>
    <col min="8440" max="8443" width="8.36328125" style="2" customWidth="1"/>
    <col min="8444" max="8444" width="4.1796875" style="2" customWidth="1"/>
    <col min="8445" max="8445" width="8.36328125" style="2" customWidth="1"/>
    <col min="8446" max="8446" width="8.1796875" style="2" customWidth="1"/>
    <col min="8447" max="8447" width="8" style="2" customWidth="1"/>
    <col min="8448" max="8449" width="9.1796875" style="2"/>
    <col min="8450" max="8450" width="9.36328125" style="2" bestFit="1" customWidth="1"/>
    <col min="8451" max="8692" width="9.1796875" style="2"/>
    <col min="8693" max="8693" width="19.1796875" style="2" customWidth="1"/>
    <col min="8694" max="8694" width="8.36328125" style="2" customWidth="1"/>
    <col min="8695" max="8695" width="5.36328125" style="2" customWidth="1"/>
    <col min="8696" max="8699" width="8.36328125" style="2" customWidth="1"/>
    <col min="8700" max="8700" width="4.1796875" style="2" customWidth="1"/>
    <col min="8701" max="8701" width="8.36328125" style="2" customWidth="1"/>
    <col min="8702" max="8702" width="8.1796875" style="2" customWidth="1"/>
    <col min="8703" max="8703" width="8" style="2" customWidth="1"/>
    <col min="8704" max="8705" width="9.1796875" style="2"/>
    <col min="8706" max="8706" width="9.36328125" style="2" bestFit="1" customWidth="1"/>
    <col min="8707" max="8948" width="9.1796875" style="2"/>
    <col min="8949" max="8949" width="19.1796875" style="2" customWidth="1"/>
    <col min="8950" max="8950" width="8.36328125" style="2" customWidth="1"/>
    <col min="8951" max="8951" width="5.36328125" style="2" customWidth="1"/>
    <col min="8952" max="8955" width="8.36328125" style="2" customWidth="1"/>
    <col min="8956" max="8956" width="4.1796875" style="2" customWidth="1"/>
    <col min="8957" max="8957" width="8.36328125" style="2" customWidth="1"/>
    <col min="8958" max="8958" width="8.1796875" style="2" customWidth="1"/>
    <col min="8959" max="8959" width="8" style="2" customWidth="1"/>
    <col min="8960" max="8961" width="9.1796875" style="2"/>
    <col min="8962" max="8962" width="9.36328125" style="2" bestFit="1" customWidth="1"/>
    <col min="8963" max="9204" width="9.1796875" style="2"/>
    <col min="9205" max="9205" width="19.1796875" style="2" customWidth="1"/>
    <col min="9206" max="9206" width="8.36328125" style="2" customWidth="1"/>
    <col min="9207" max="9207" width="5.36328125" style="2" customWidth="1"/>
    <col min="9208" max="9211" width="8.36328125" style="2" customWidth="1"/>
    <col min="9212" max="9212" width="4.1796875" style="2" customWidth="1"/>
    <col min="9213" max="9213" width="8.36328125" style="2" customWidth="1"/>
    <col min="9214" max="9214" width="8.1796875" style="2" customWidth="1"/>
    <col min="9215" max="9215" width="8" style="2" customWidth="1"/>
    <col min="9216" max="9217" width="9.1796875" style="2"/>
    <col min="9218" max="9218" width="9.36328125" style="2" bestFit="1" customWidth="1"/>
    <col min="9219" max="9460" width="9.1796875" style="2"/>
    <col min="9461" max="9461" width="19.1796875" style="2" customWidth="1"/>
    <col min="9462" max="9462" width="8.36328125" style="2" customWidth="1"/>
    <col min="9463" max="9463" width="5.36328125" style="2" customWidth="1"/>
    <col min="9464" max="9467" width="8.36328125" style="2" customWidth="1"/>
    <col min="9468" max="9468" width="4.1796875" style="2" customWidth="1"/>
    <col min="9469" max="9469" width="8.36328125" style="2" customWidth="1"/>
    <col min="9470" max="9470" width="8.1796875" style="2" customWidth="1"/>
    <col min="9471" max="9471" width="8" style="2" customWidth="1"/>
    <col min="9472" max="9473" width="9.1796875" style="2"/>
    <col min="9474" max="9474" width="9.36328125" style="2" bestFit="1" customWidth="1"/>
    <col min="9475" max="9716" width="9.1796875" style="2"/>
    <col min="9717" max="9717" width="19.1796875" style="2" customWidth="1"/>
    <col min="9718" max="9718" width="8.36328125" style="2" customWidth="1"/>
    <col min="9719" max="9719" width="5.36328125" style="2" customWidth="1"/>
    <col min="9720" max="9723" width="8.36328125" style="2" customWidth="1"/>
    <col min="9724" max="9724" width="4.1796875" style="2" customWidth="1"/>
    <col min="9725" max="9725" width="8.36328125" style="2" customWidth="1"/>
    <col min="9726" max="9726" width="8.1796875" style="2" customWidth="1"/>
    <col min="9727" max="9727" width="8" style="2" customWidth="1"/>
    <col min="9728" max="9729" width="9.1796875" style="2"/>
    <col min="9730" max="9730" width="9.36328125" style="2" bestFit="1" customWidth="1"/>
    <col min="9731" max="9972" width="9.1796875" style="2"/>
    <col min="9973" max="9973" width="19.1796875" style="2" customWidth="1"/>
    <col min="9974" max="9974" width="8.36328125" style="2" customWidth="1"/>
    <col min="9975" max="9975" width="5.36328125" style="2" customWidth="1"/>
    <col min="9976" max="9979" width="8.36328125" style="2" customWidth="1"/>
    <col min="9980" max="9980" width="4.1796875" style="2" customWidth="1"/>
    <col min="9981" max="9981" width="8.36328125" style="2" customWidth="1"/>
    <col min="9982" max="9982" width="8.1796875" style="2" customWidth="1"/>
    <col min="9983" max="9983" width="8" style="2" customWidth="1"/>
    <col min="9984" max="9985" width="9.1796875" style="2"/>
    <col min="9986" max="9986" width="9.36328125" style="2" bestFit="1" customWidth="1"/>
    <col min="9987" max="10228" width="9.1796875" style="2"/>
    <col min="10229" max="10229" width="19.1796875" style="2" customWidth="1"/>
    <col min="10230" max="10230" width="8.36328125" style="2" customWidth="1"/>
    <col min="10231" max="10231" width="5.36328125" style="2" customWidth="1"/>
    <col min="10232" max="10235" width="8.36328125" style="2" customWidth="1"/>
    <col min="10236" max="10236" width="4.1796875" style="2" customWidth="1"/>
    <col min="10237" max="10237" width="8.36328125" style="2" customWidth="1"/>
    <col min="10238" max="10238" width="8.1796875" style="2" customWidth="1"/>
    <col min="10239" max="10239" width="8" style="2" customWidth="1"/>
    <col min="10240" max="10241" width="9.1796875" style="2"/>
    <col min="10242" max="10242" width="9.36328125" style="2" bestFit="1" customWidth="1"/>
    <col min="10243" max="10484" width="9.1796875" style="2"/>
    <col min="10485" max="10485" width="19.1796875" style="2" customWidth="1"/>
    <col min="10486" max="10486" width="8.36328125" style="2" customWidth="1"/>
    <col min="10487" max="10487" width="5.36328125" style="2" customWidth="1"/>
    <col min="10488" max="10491" width="8.36328125" style="2" customWidth="1"/>
    <col min="10492" max="10492" width="4.1796875" style="2" customWidth="1"/>
    <col min="10493" max="10493" width="8.36328125" style="2" customWidth="1"/>
    <col min="10494" max="10494" width="8.1796875" style="2" customWidth="1"/>
    <col min="10495" max="10495" width="8" style="2" customWidth="1"/>
    <col min="10496" max="10497" width="9.1796875" style="2"/>
    <col min="10498" max="10498" width="9.36328125" style="2" bestFit="1" customWidth="1"/>
    <col min="10499" max="10740" width="9.1796875" style="2"/>
    <col min="10741" max="10741" width="19.1796875" style="2" customWidth="1"/>
    <col min="10742" max="10742" width="8.36328125" style="2" customWidth="1"/>
    <col min="10743" max="10743" width="5.36328125" style="2" customWidth="1"/>
    <col min="10744" max="10747" width="8.36328125" style="2" customWidth="1"/>
    <col min="10748" max="10748" width="4.1796875" style="2" customWidth="1"/>
    <col min="10749" max="10749" width="8.36328125" style="2" customWidth="1"/>
    <col min="10750" max="10750" width="8.1796875" style="2" customWidth="1"/>
    <col min="10751" max="10751" width="8" style="2" customWidth="1"/>
    <col min="10752" max="10753" width="9.1796875" style="2"/>
    <col min="10754" max="10754" width="9.36328125" style="2" bestFit="1" customWidth="1"/>
    <col min="10755" max="10996" width="9.1796875" style="2"/>
    <col min="10997" max="10997" width="19.1796875" style="2" customWidth="1"/>
    <col min="10998" max="10998" width="8.36328125" style="2" customWidth="1"/>
    <col min="10999" max="10999" width="5.36328125" style="2" customWidth="1"/>
    <col min="11000" max="11003" width="8.36328125" style="2" customWidth="1"/>
    <col min="11004" max="11004" width="4.1796875" style="2" customWidth="1"/>
    <col min="11005" max="11005" width="8.36328125" style="2" customWidth="1"/>
    <col min="11006" max="11006" width="8.1796875" style="2" customWidth="1"/>
    <col min="11007" max="11007" width="8" style="2" customWidth="1"/>
    <col min="11008" max="11009" width="9.1796875" style="2"/>
    <col min="11010" max="11010" width="9.36328125" style="2" bestFit="1" customWidth="1"/>
    <col min="11011" max="11252" width="9.1796875" style="2"/>
    <col min="11253" max="11253" width="19.1796875" style="2" customWidth="1"/>
    <col min="11254" max="11254" width="8.36328125" style="2" customWidth="1"/>
    <col min="11255" max="11255" width="5.36328125" style="2" customWidth="1"/>
    <col min="11256" max="11259" width="8.36328125" style="2" customWidth="1"/>
    <col min="11260" max="11260" width="4.1796875" style="2" customWidth="1"/>
    <col min="11261" max="11261" width="8.36328125" style="2" customWidth="1"/>
    <col min="11262" max="11262" width="8.1796875" style="2" customWidth="1"/>
    <col min="11263" max="11263" width="8" style="2" customWidth="1"/>
    <col min="11264" max="11265" width="9.1796875" style="2"/>
    <col min="11266" max="11266" width="9.36328125" style="2" bestFit="1" customWidth="1"/>
    <col min="11267" max="11508" width="9.1796875" style="2"/>
    <col min="11509" max="11509" width="19.1796875" style="2" customWidth="1"/>
    <col min="11510" max="11510" width="8.36328125" style="2" customWidth="1"/>
    <col min="11511" max="11511" width="5.36328125" style="2" customWidth="1"/>
    <col min="11512" max="11515" width="8.36328125" style="2" customWidth="1"/>
    <col min="11516" max="11516" width="4.1796875" style="2" customWidth="1"/>
    <col min="11517" max="11517" width="8.36328125" style="2" customWidth="1"/>
    <col min="11518" max="11518" width="8.1796875" style="2" customWidth="1"/>
    <col min="11519" max="11519" width="8" style="2" customWidth="1"/>
    <col min="11520" max="11521" width="9.1796875" style="2"/>
    <col min="11522" max="11522" width="9.36328125" style="2" bestFit="1" customWidth="1"/>
    <col min="11523" max="11764" width="9.1796875" style="2"/>
    <col min="11765" max="11765" width="19.1796875" style="2" customWidth="1"/>
    <col min="11766" max="11766" width="8.36328125" style="2" customWidth="1"/>
    <col min="11767" max="11767" width="5.36328125" style="2" customWidth="1"/>
    <col min="11768" max="11771" width="8.36328125" style="2" customWidth="1"/>
    <col min="11772" max="11772" width="4.1796875" style="2" customWidth="1"/>
    <col min="11773" max="11773" width="8.36328125" style="2" customWidth="1"/>
    <col min="11774" max="11774" width="8.1796875" style="2" customWidth="1"/>
    <col min="11775" max="11775" width="8" style="2" customWidth="1"/>
    <col min="11776" max="11777" width="9.1796875" style="2"/>
    <col min="11778" max="11778" width="9.36328125" style="2" bestFit="1" customWidth="1"/>
    <col min="11779" max="12020" width="9.1796875" style="2"/>
    <col min="12021" max="12021" width="19.1796875" style="2" customWidth="1"/>
    <col min="12022" max="12022" width="8.36328125" style="2" customWidth="1"/>
    <col min="12023" max="12023" width="5.36328125" style="2" customWidth="1"/>
    <col min="12024" max="12027" width="8.36328125" style="2" customWidth="1"/>
    <col min="12028" max="12028" width="4.1796875" style="2" customWidth="1"/>
    <col min="12029" max="12029" width="8.36328125" style="2" customWidth="1"/>
    <col min="12030" max="12030" width="8.1796875" style="2" customWidth="1"/>
    <col min="12031" max="12031" width="8" style="2" customWidth="1"/>
    <col min="12032" max="12033" width="9.1796875" style="2"/>
    <col min="12034" max="12034" width="9.36328125" style="2" bestFit="1" customWidth="1"/>
    <col min="12035" max="12276" width="9.1796875" style="2"/>
    <col min="12277" max="12277" width="19.1796875" style="2" customWidth="1"/>
    <col min="12278" max="12278" width="8.36328125" style="2" customWidth="1"/>
    <col min="12279" max="12279" width="5.36328125" style="2" customWidth="1"/>
    <col min="12280" max="12283" width="8.36328125" style="2" customWidth="1"/>
    <col min="12284" max="12284" width="4.1796875" style="2" customWidth="1"/>
    <col min="12285" max="12285" width="8.36328125" style="2" customWidth="1"/>
    <col min="12286" max="12286" width="8.1796875" style="2" customWidth="1"/>
    <col min="12287" max="12287" width="8" style="2" customWidth="1"/>
    <col min="12288" max="12289" width="9.1796875" style="2"/>
    <col min="12290" max="12290" width="9.36328125" style="2" bestFit="1" customWidth="1"/>
    <col min="12291" max="12532" width="9.1796875" style="2"/>
    <col min="12533" max="12533" width="19.1796875" style="2" customWidth="1"/>
    <col min="12534" max="12534" width="8.36328125" style="2" customWidth="1"/>
    <col min="12535" max="12535" width="5.36328125" style="2" customWidth="1"/>
    <col min="12536" max="12539" width="8.36328125" style="2" customWidth="1"/>
    <col min="12540" max="12540" width="4.1796875" style="2" customWidth="1"/>
    <col min="12541" max="12541" width="8.36328125" style="2" customWidth="1"/>
    <col min="12542" max="12542" width="8.1796875" style="2" customWidth="1"/>
    <col min="12543" max="12543" width="8" style="2" customWidth="1"/>
    <col min="12544" max="12545" width="9.1796875" style="2"/>
    <col min="12546" max="12546" width="9.36328125" style="2" bestFit="1" customWidth="1"/>
    <col min="12547" max="12788" width="9.1796875" style="2"/>
    <col min="12789" max="12789" width="19.1796875" style="2" customWidth="1"/>
    <col min="12790" max="12790" width="8.36328125" style="2" customWidth="1"/>
    <col min="12791" max="12791" width="5.36328125" style="2" customWidth="1"/>
    <col min="12792" max="12795" width="8.36328125" style="2" customWidth="1"/>
    <col min="12796" max="12796" width="4.1796875" style="2" customWidth="1"/>
    <col min="12797" max="12797" width="8.36328125" style="2" customWidth="1"/>
    <col min="12798" max="12798" width="8.1796875" style="2" customWidth="1"/>
    <col min="12799" max="12799" width="8" style="2" customWidth="1"/>
    <col min="12800" max="12801" width="9.1796875" style="2"/>
    <col min="12802" max="12802" width="9.36328125" style="2" bestFit="1" customWidth="1"/>
    <col min="12803" max="13044" width="9.1796875" style="2"/>
    <col min="13045" max="13045" width="19.1796875" style="2" customWidth="1"/>
    <col min="13046" max="13046" width="8.36328125" style="2" customWidth="1"/>
    <col min="13047" max="13047" width="5.36328125" style="2" customWidth="1"/>
    <col min="13048" max="13051" width="8.36328125" style="2" customWidth="1"/>
    <col min="13052" max="13052" width="4.1796875" style="2" customWidth="1"/>
    <col min="13053" max="13053" width="8.36328125" style="2" customWidth="1"/>
    <col min="13054" max="13054" width="8.1796875" style="2" customWidth="1"/>
    <col min="13055" max="13055" width="8" style="2" customWidth="1"/>
    <col min="13056" max="13057" width="9.1796875" style="2"/>
    <col min="13058" max="13058" width="9.36328125" style="2" bestFit="1" customWidth="1"/>
    <col min="13059" max="13300" width="9.1796875" style="2"/>
    <col min="13301" max="13301" width="19.1796875" style="2" customWidth="1"/>
    <col min="13302" max="13302" width="8.36328125" style="2" customWidth="1"/>
    <col min="13303" max="13303" width="5.36328125" style="2" customWidth="1"/>
    <col min="13304" max="13307" width="8.36328125" style="2" customWidth="1"/>
    <col min="13308" max="13308" width="4.1796875" style="2" customWidth="1"/>
    <col min="13309" max="13309" width="8.36328125" style="2" customWidth="1"/>
    <col min="13310" max="13310" width="8.1796875" style="2" customWidth="1"/>
    <col min="13311" max="13311" width="8" style="2" customWidth="1"/>
    <col min="13312" max="13313" width="9.1796875" style="2"/>
    <col min="13314" max="13314" width="9.36328125" style="2" bestFit="1" customWidth="1"/>
    <col min="13315" max="13556" width="9.1796875" style="2"/>
    <col min="13557" max="13557" width="19.1796875" style="2" customWidth="1"/>
    <col min="13558" max="13558" width="8.36328125" style="2" customWidth="1"/>
    <col min="13559" max="13559" width="5.36328125" style="2" customWidth="1"/>
    <col min="13560" max="13563" width="8.36328125" style="2" customWidth="1"/>
    <col min="13564" max="13564" width="4.1796875" style="2" customWidth="1"/>
    <col min="13565" max="13565" width="8.36328125" style="2" customWidth="1"/>
    <col min="13566" max="13566" width="8.1796875" style="2" customWidth="1"/>
    <col min="13567" max="13567" width="8" style="2" customWidth="1"/>
    <col min="13568" max="13569" width="9.1796875" style="2"/>
    <col min="13570" max="13570" width="9.36328125" style="2" bestFit="1" customWidth="1"/>
    <col min="13571" max="13812" width="9.1796875" style="2"/>
    <col min="13813" max="13813" width="19.1796875" style="2" customWidth="1"/>
    <col min="13814" max="13814" width="8.36328125" style="2" customWidth="1"/>
    <col min="13815" max="13815" width="5.36328125" style="2" customWidth="1"/>
    <col min="13816" max="13819" width="8.36328125" style="2" customWidth="1"/>
    <col min="13820" max="13820" width="4.1796875" style="2" customWidth="1"/>
    <col min="13821" max="13821" width="8.36328125" style="2" customWidth="1"/>
    <col min="13822" max="13822" width="8.1796875" style="2" customWidth="1"/>
    <col min="13823" max="13823" width="8" style="2" customWidth="1"/>
    <col min="13824" max="13825" width="9.1796875" style="2"/>
    <col min="13826" max="13826" width="9.36328125" style="2" bestFit="1" customWidth="1"/>
    <col min="13827" max="14068" width="9.1796875" style="2"/>
    <col min="14069" max="14069" width="19.1796875" style="2" customWidth="1"/>
    <col min="14070" max="14070" width="8.36328125" style="2" customWidth="1"/>
    <col min="14071" max="14071" width="5.36328125" style="2" customWidth="1"/>
    <col min="14072" max="14075" width="8.36328125" style="2" customWidth="1"/>
    <col min="14076" max="14076" width="4.1796875" style="2" customWidth="1"/>
    <col min="14077" max="14077" width="8.36328125" style="2" customWidth="1"/>
    <col min="14078" max="14078" width="8.1796875" style="2" customWidth="1"/>
    <col min="14079" max="14079" width="8" style="2" customWidth="1"/>
    <col min="14080" max="14081" width="9.1796875" style="2"/>
    <col min="14082" max="14082" width="9.36328125" style="2" bestFit="1" customWidth="1"/>
    <col min="14083" max="14324" width="9.1796875" style="2"/>
    <col min="14325" max="14325" width="19.1796875" style="2" customWidth="1"/>
    <col min="14326" max="14326" width="8.36328125" style="2" customWidth="1"/>
    <col min="14327" max="14327" width="5.36328125" style="2" customWidth="1"/>
    <col min="14328" max="14331" width="8.36328125" style="2" customWidth="1"/>
    <col min="14332" max="14332" width="4.1796875" style="2" customWidth="1"/>
    <col min="14333" max="14333" width="8.36328125" style="2" customWidth="1"/>
    <col min="14334" max="14334" width="8.1796875" style="2" customWidth="1"/>
    <col min="14335" max="14335" width="8" style="2" customWidth="1"/>
    <col min="14336" max="14337" width="9.1796875" style="2"/>
    <col min="14338" max="14338" width="9.36328125" style="2" bestFit="1" customWidth="1"/>
    <col min="14339" max="14580" width="9.1796875" style="2"/>
    <col min="14581" max="14581" width="19.1796875" style="2" customWidth="1"/>
    <col min="14582" max="14582" width="8.36328125" style="2" customWidth="1"/>
    <col min="14583" max="14583" width="5.36328125" style="2" customWidth="1"/>
    <col min="14584" max="14587" width="8.36328125" style="2" customWidth="1"/>
    <col min="14588" max="14588" width="4.1796875" style="2" customWidth="1"/>
    <col min="14589" max="14589" width="8.36328125" style="2" customWidth="1"/>
    <col min="14590" max="14590" width="8.1796875" style="2" customWidth="1"/>
    <col min="14591" max="14591" width="8" style="2" customWidth="1"/>
    <col min="14592" max="14593" width="9.1796875" style="2"/>
    <col min="14594" max="14594" width="9.36328125" style="2" bestFit="1" customWidth="1"/>
    <col min="14595" max="14836" width="9.1796875" style="2"/>
    <col min="14837" max="14837" width="19.1796875" style="2" customWidth="1"/>
    <col min="14838" max="14838" width="8.36328125" style="2" customWidth="1"/>
    <col min="14839" max="14839" width="5.36328125" style="2" customWidth="1"/>
    <col min="14840" max="14843" width="8.36328125" style="2" customWidth="1"/>
    <col min="14844" max="14844" width="4.1796875" style="2" customWidth="1"/>
    <col min="14845" max="14845" width="8.36328125" style="2" customWidth="1"/>
    <col min="14846" max="14846" width="8.1796875" style="2" customWidth="1"/>
    <col min="14847" max="14847" width="8" style="2" customWidth="1"/>
    <col min="14848" max="14849" width="9.1796875" style="2"/>
    <col min="14850" max="14850" width="9.36328125" style="2" bestFit="1" customWidth="1"/>
    <col min="14851" max="15092" width="9.1796875" style="2"/>
    <col min="15093" max="15093" width="19.1796875" style="2" customWidth="1"/>
    <col min="15094" max="15094" width="8.36328125" style="2" customWidth="1"/>
    <col min="15095" max="15095" width="5.36328125" style="2" customWidth="1"/>
    <col min="15096" max="15099" width="8.36328125" style="2" customWidth="1"/>
    <col min="15100" max="15100" width="4.1796875" style="2" customWidth="1"/>
    <col min="15101" max="15101" width="8.36328125" style="2" customWidth="1"/>
    <col min="15102" max="15102" width="8.1796875" style="2" customWidth="1"/>
    <col min="15103" max="15103" width="8" style="2" customWidth="1"/>
    <col min="15104" max="15105" width="9.1796875" style="2"/>
    <col min="15106" max="15106" width="9.36328125" style="2" bestFit="1" customWidth="1"/>
    <col min="15107" max="15348" width="9.1796875" style="2"/>
    <col min="15349" max="15349" width="19.1796875" style="2" customWidth="1"/>
    <col min="15350" max="15350" width="8.36328125" style="2" customWidth="1"/>
    <col min="15351" max="15351" width="5.36328125" style="2" customWidth="1"/>
    <col min="15352" max="15355" width="8.36328125" style="2" customWidth="1"/>
    <col min="15356" max="15356" width="4.1796875" style="2" customWidth="1"/>
    <col min="15357" max="15357" width="8.36328125" style="2" customWidth="1"/>
    <col min="15358" max="15358" width="8.1796875" style="2" customWidth="1"/>
    <col min="15359" max="15359" width="8" style="2" customWidth="1"/>
    <col min="15360" max="15361" width="9.1796875" style="2"/>
    <col min="15362" max="15362" width="9.36328125" style="2" bestFit="1" customWidth="1"/>
    <col min="15363" max="15604" width="9.1796875" style="2"/>
    <col min="15605" max="15605" width="19.1796875" style="2" customWidth="1"/>
    <col min="15606" max="15606" width="8.36328125" style="2" customWidth="1"/>
    <col min="15607" max="15607" width="5.36328125" style="2" customWidth="1"/>
    <col min="15608" max="15611" width="8.36328125" style="2" customWidth="1"/>
    <col min="15612" max="15612" width="4.1796875" style="2" customWidth="1"/>
    <col min="15613" max="15613" width="8.36328125" style="2" customWidth="1"/>
    <col min="15614" max="15614" width="8.1796875" style="2" customWidth="1"/>
    <col min="15615" max="15615" width="8" style="2" customWidth="1"/>
    <col min="15616" max="15617" width="9.1796875" style="2"/>
    <col min="15618" max="15618" width="9.36328125" style="2" bestFit="1" customWidth="1"/>
    <col min="15619" max="15860" width="9.1796875" style="2"/>
    <col min="15861" max="15861" width="19.1796875" style="2" customWidth="1"/>
    <col min="15862" max="15862" width="8.36328125" style="2" customWidth="1"/>
    <col min="15863" max="15863" width="5.36328125" style="2" customWidth="1"/>
    <col min="15864" max="15867" width="8.36328125" style="2" customWidth="1"/>
    <col min="15868" max="15868" width="4.1796875" style="2" customWidth="1"/>
    <col min="15869" max="15869" width="8.36328125" style="2" customWidth="1"/>
    <col min="15870" max="15870" width="8.1796875" style="2" customWidth="1"/>
    <col min="15871" max="15871" width="8" style="2" customWidth="1"/>
    <col min="15872" max="15873" width="9.1796875" style="2"/>
    <col min="15874" max="15874" width="9.36328125" style="2" bestFit="1" customWidth="1"/>
    <col min="15875" max="16116" width="9.1796875" style="2"/>
    <col min="16117" max="16117" width="19.1796875" style="2" customWidth="1"/>
    <col min="16118" max="16118" width="8.36328125" style="2" customWidth="1"/>
    <col min="16119" max="16119" width="5.36328125" style="2" customWidth="1"/>
    <col min="16120" max="16123" width="8.36328125" style="2" customWidth="1"/>
    <col min="16124" max="16124" width="4.1796875" style="2" customWidth="1"/>
    <col min="16125" max="16125" width="8.36328125" style="2" customWidth="1"/>
    <col min="16126" max="16126" width="8.1796875" style="2" customWidth="1"/>
    <col min="16127" max="16127" width="8" style="2" customWidth="1"/>
    <col min="16128" max="16129" width="9.1796875" style="2"/>
    <col min="16130" max="16130" width="9.36328125" style="2" bestFit="1" customWidth="1"/>
    <col min="16131" max="16384" width="9.1796875" style="2"/>
  </cols>
  <sheetData>
    <row r="1" spans="1:12" ht="45" customHeight="1" x14ac:dyDescent="0.35">
      <c r="A1" s="11" t="s">
        <v>55</v>
      </c>
    </row>
    <row r="2" spans="1:12" s="3" customFormat="1" ht="20" customHeight="1" x14ac:dyDescent="0.35">
      <c r="A2" s="3" t="s">
        <v>12</v>
      </c>
      <c r="E2" s="17"/>
      <c r="F2" s="17"/>
      <c r="I2" s="17"/>
      <c r="J2" s="17"/>
    </row>
    <row r="3" spans="1:12" s="3" customFormat="1" ht="20" customHeight="1" x14ac:dyDescent="0.35">
      <c r="A3" s="3" t="s">
        <v>54</v>
      </c>
      <c r="E3" s="17"/>
      <c r="F3" s="17"/>
      <c r="I3" s="17"/>
      <c r="J3" s="17"/>
    </row>
    <row r="4" spans="1:12" s="3" customFormat="1" ht="20" customHeight="1" x14ac:dyDescent="0.35">
      <c r="A4" s="3" t="s">
        <v>103</v>
      </c>
      <c r="D4" s="64"/>
      <c r="E4" s="70"/>
      <c r="F4" s="70"/>
      <c r="G4" s="64"/>
      <c r="H4" s="64"/>
      <c r="I4" s="70"/>
      <c r="J4" s="70"/>
    </row>
    <row r="5" spans="1:12" s="19" customFormat="1" ht="60" customHeight="1" x14ac:dyDescent="0.35">
      <c r="A5" s="45" t="s">
        <v>101</v>
      </c>
      <c r="B5" s="27" t="s">
        <v>106</v>
      </c>
      <c r="C5" s="22" t="s">
        <v>107</v>
      </c>
      <c r="D5" s="22" t="s">
        <v>113</v>
      </c>
      <c r="E5" s="79" t="s">
        <v>120</v>
      </c>
      <c r="F5" s="53" t="s">
        <v>117</v>
      </c>
      <c r="G5" s="22" t="s">
        <v>108</v>
      </c>
      <c r="H5" s="22" t="s">
        <v>114</v>
      </c>
      <c r="I5" s="79" t="s">
        <v>121</v>
      </c>
      <c r="J5" s="53" t="s">
        <v>118</v>
      </c>
    </row>
    <row r="6" spans="1:12" x14ac:dyDescent="0.35">
      <c r="A6" s="24" t="s">
        <v>42</v>
      </c>
      <c r="B6" s="28">
        <f>Data!B7</f>
        <v>166.39723865042419</v>
      </c>
      <c r="C6" s="20">
        <f>Data!V7</f>
        <v>216.96136251952481</v>
      </c>
      <c r="D6" s="20">
        <f>Data!X7</f>
        <v>109.92638213883751</v>
      </c>
      <c r="E6" s="80">
        <f>Data!Y7</f>
        <v>166.46023351342876</v>
      </c>
      <c r="F6" s="81">
        <f>Data!Z7</f>
        <v>150.93104142088487</v>
      </c>
      <c r="G6" s="20">
        <f>Data!W25</f>
        <v>-42.027730145549128</v>
      </c>
      <c r="H6" s="20">
        <f>Data!X25</f>
        <v>-56.470856511586675</v>
      </c>
      <c r="I6" s="80">
        <f>Data!Y25</f>
        <v>6.2994863004576018E-2</v>
      </c>
      <c r="J6" s="81">
        <f>Data!Z25</f>
        <v>-15.466197229539318</v>
      </c>
    </row>
    <row r="7" spans="1:12" x14ac:dyDescent="0.35">
      <c r="A7" s="25" t="s">
        <v>43</v>
      </c>
      <c r="B7" s="28">
        <f>Data!B8</f>
        <v>120.85450235994549</v>
      </c>
      <c r="C7" s="20">
        <f>Data!V8</f>
        <v>259.83257005933058</v>
      </c>
      <c r="D7" s="20">
        <f>Data!X8</f>
        <v>221.87966483405881</v>
      </c>
      <c r="E7" s="80">
        <f>Data!Y8</f>
        <v>81.333811478238033</v>
      </c>
      <c r="F7" s="81">
        <f>Data!Z8</f>
        <v>154.14622735942936</v>
      </c>
      <c r="G7" s="20">
        <f>Data!W26</f>
        <v>-5.8905785802593016</v>
      </c>
      <c r="H7" s="20">
        <f>Data!X26</f>
        <v>101.02516247411333</v>
      </c>
      <c r="I7" s="80">
        <f>Data!Y26</f>
        <v>-39.520690881707452</v>
      </c>
      <c r="J7" s="81">
        <f>Data!Z26</f>
        <v>33.291724999483876</v>
      </c>
    </row>
    <row r="8" spans="1:12" x14ac:dyDescent="0.35">
      <c r="A8" s="25" t="s">
        <v>44</v>
      </c>
      <c r="B8" s="28">
        <f>Data!B9</f>
        <v>108.1454863565787</v>
      </c>
      <c r="C8" s="20">
        <f>Data!V9</f>
        <v>138.30482836699625</v>
      </c>
      <c r="D8" s="20">
        <f>Data!X9</f>
        <v>47.904769071088232</v>
      </c>
      <c r="E8" s="80">
        <f>Data!Y9</f>
        <v>128.84564924481654</v>
      </c>
      <c r="F8" s="81">
        <f>Data!Z9</f>
        <v>100.91288526040191</v>
      </c>
      <c r="G8" s="20">
        <f>Data!W27</f>
        <v>45.473401406362299</v>
      </c>
      <c r="H8" s="20">
        <f>Data!X27</f>
        <v>-60.240717285490469</v>
      </c>
      <c r="I8" s="80">
        <f>Data!Y27</f>
        <v>20.700162888237841</v>
      </c>
      <c r="J8" s="81">
        <f>Data!Z27</f>
        <v>-7.2326010961767935</v>
      </c>
    </row>
    <row r="9" spans="1:12" x14ac:dyDescent="0.35">
      <c r="A9" s="25" t="s">
        <v>45</v>
      </c>
      <c r="B9" s="28">
        <f>Data!B10</f>
        <v>69.056462053598409</v>
      </c>
      <c r="C9" s="20">
        <f>Data!V10</f>
        <v>24.143685873367961</v>
      </c>
      <c r="D9" s="20">
        <f>Data!X10</f>
        <v>59.407057502866088</v>
      </c>
      <c r="E9" s="80">
        <f>Data!Y10</f>
        <v>59.135218821155874</v>
      </c>
      <c r="F9" s="81">
        <f>Data!Z10</f>
        <v>117.80068152013402</v>
      </c>
      <c r="G9" s="20">
        <f>Data!W28</f>
        <v>-50.630979591404795</v>
      </c>
      <c r="H9" s="20">
        <f>Data!X28</f>
        <v>-9.6494045507323207</v>
      </c>
      <c r="I9" s="80">
        <f>Data!Y28</f>
        <v>-9.921243232442535</v>
      </c>
      <c r="J9" s="81">
        <f>Data!Z28</f>
        <v>48.744219466535611</v>
      </c>
    </row>
    <row r="10" spans="1:12" x14ac:dyDescent="0.35">
      <c r="A10" s="25" t="s">
        <v>46</v>
      </c>
      <c r="B10" s="28">
        <f>Data!B11</f>
        <v>90.839366308197583</v>
      </c>
      <c r="C10" s="20">
        <f>Data!V11</f>
        <v>60.839805699502634</v>
      </c>
      <c r="D10" s="20">
        <f>Data!X11</f>
        <v>105.85279899619864</v>
      </c>
      <c r="E10" s="80">
        <f>Data!Y11</f>
        <v>28.978458927928326</v>
      </c>
      <c r="F10" s="81">
        <f>Data!Z11</f>
        <v>66.850041808572769</v>
      </c>
      <c r="G10" s="20">
        <f>Data!W29</f>
        <v>-29.272983745917706</v>
      </c>
      <c r="H10" s="20">
        <f>Data!X29</f>
        <v>15.01343268800106</v>
      </c>
      <c r="I10" s="80">
        <f>Data!Y29</f>
        <v>-61.860907380269254</v>
      </c>
      <c r="J10" s="81">
        <f>Data!Z29</f>
        <v>-23.989324499624814</v>
      </c>
    </row>
    <row r="11" spans="1:12" x14ac:dyDescent="0.35">
      <c r="A11" s="25" t="s">
        <v>47</v>
      </c>
      <c r="B11" s="28">
        <f>Data!B12</f>
        <v>82.549938661280066</v>
      </c>
      <c r="C11" s="20">
        <f>Data!V12</f>
        <v>98.870341998969479</v>
      </c>
      <c r="D11" s="20">
        <f>Data!X12</f>
        <v>78.676389636989569</v>
      </c>
      <c r="E11" s="80">
        <f>Data!Y12</f>
        <v>75.378051157586867</v>
      </c>
      <c r="F11" s="81">
        <f>Data!Z12</f>
        <v>69.823268562827508</v>
      </c>
      <c r="G11" s="20">
        <f>Data!W30</f>
        <v>-25.361703872408576</v>
      </c>
      <c r="H11" s="20">
        <f>Data!X30</f>
        <v>-3.8735490242904973</v>
      </c>
      <c r="I11" s="80">
        <f>Data!Y30</f>
        <v>-7.1718875036931991</v>
      </c>
      <c r="J11" s="81">
        <f>Data!Z30</f>
        <v>-12.726670098452558</v>
      </c>
    </row>
    <row r="12" spans="1:12" x14ac:dyDescent="0.35">
      <c r="A12" s="25" t="s">
        <v>48</v>
      </c>
      <c r="B12" s="28">
        <f>Data!B13</f>
        <v>93.841217543877974</v>
      </c>
      <c r="C12" s="20">
        <f>Data!V13</f>
        <v>144.73098780175232</v>
      </c>
      <c r="D12" s="20">
        <f>Data!X13</f>
        <v>68.612378703383143</v>
      </c>
      <c r="E12" s="80">
        <f>Data!Y13</f>
        <v>122.86790742166077</v>
      </c>
      <c r="F12" s="81">
        <f>Data!Z13</f>
        <v>59.62703057409999</v>
      </c>
      <c r="G12" s="20">
        <f>Data!W31</f>
        <v>-56.130122444721948</v>
      </c>
      <c r="H12" s="20">
        <f>Data!X31</f>
        <v>-25.228838840494831</v>
      </c>
      <c r="I12" s="80">
        <f>Data!Y31</f>
        <v>29.0266898777828</v>
      </c>
      <c r="J12" s="81">
        <f>Data!Z31</f>
        <v>-34.214186969777984</v>
      </c>
    </row>
    <row r="13" spans="1:12" x14ac:dyDescent="0.35">
      <c r="A13" s="25" t="s">
        <v>49</v>
      </c>
      <c r="B13" s="28">
        <f>Data!B14</f>
        <v>117.16131972850403</v>
      </c>
      <c r="C13" s="20">
        <f>Data!V14</f>
        <v>116.54060147220744</v>
      </c>
      <c r="D13" s="20">
        <f>Data!X14</f>
        <v>77.627690054446305</v>
      </c>
      <c r="E13" s="80">
        <f>Data!Y14</f>
        <v>101.51156546051617</v>
      </c>
      <c r="F13" s="81">
        <f>Data!Z14</f>
        <v>210.77511963026734</v>
      </c>
      <c r="G13" s="20">
        <f>Data!W32</f>
        <v>-44.669068553622978</v>
      </c>
      <c r="H13" s="20">
        <f>Data!X32</f>
        <v>-39.533629674057721</v>
      </c>
      <c r="I13" s="80">
        <f>Data!Y32</f>
        <v>-15.649754267987859</v>
      </c>
      <c r="J13" s="81">
        <f>Data!Z32</f>
        <v>93.613799901763315</v>
      </c>
    </row>
    <row r="14" spans="1:12" x14ac:dyDescent="0.35">
      <c r="A14" s="25" t="s">
        <v>50</v>
      </c>
      <c r="B14" s="28">
        <f>Data!B15</f>
        <v>116.05874806418835</v>
      </c>
      <c r="C14" s="20">
        <f>Data!V15</f>
        <v>129.66596371498235</v>
      </c>
      <c r="D14" s="20">
        <f>Data!X15</f>
        <v>105.20398783543037</v>
      </c>
      <c r="E14" s="80">
        <f>Data!Y15</f>
        <v>166.46001466512016</v>
      </c>
      <c r="F14" s="81">
        <f>Data!Z15</f>
        <v>64.311113686867103</v>
      </c>
      <c r="G14" s="20">
        <f>Data!W33</f>
        <v>2.818583046377455</v>
      </c>
      <c r="H14" s="20">
        <f>Data!X33</f>
        <v>-10.854760228757982</v>
      </c>
      <c r="I14" s="80">
        <f>Data!Y33</f>
        <v>50.401266600931805</v>
      </c>
      <c r="J14" s="81">
        <f>Data!Z33</f>
        <v>-51.747634377321248</v>
      </c>
    </row>
    <row r="15" spans="1:12" x14ac:dyDescent="0.35">
      <c r="A15" s="25" t="s">
        <v>51</v>
      </c>
      <c r="B15" s="28">
        <f>Data!B16</f>
        <v>159.28282717176154</v>
      </c>
      <c r="C15" s="20">
        <f>Data!V16</f>
        <v>203.16458998546705</v>
      </c>
      <c r="D15" s="20">
        <f>Data!X16</f>
        <v>204.73938645910295</v>
      </c>
      <c r="E15" s="80">
        <f>Data!Y16</f>
        <v>169.01916062584783</v>
      </c>
      <c r="F15" s="81">
        <f>Data!Z16</f>
        <v>118.8486358272647</v>
      </c>
      <c r="G15" s="20">
        <f>Data!W34</f>
        <v>82.382126990214914</v>
      </c>
      <c r="H15" s="20">
        <f>Data!X34</f>
        <v>45.456559287341406</v>
      </c>
      <c r="I15" s="80">
        <f>Data!Y34</f>
        <v>9.7363334540862922</v>
      </c>
      <c r="J15" s="81">
        <f>Data!Z34</f>
        <v>-40.434191344496838</v>
      </c>
      <c r="L15" s="20"/>
    </row>
    <row r="16" spans="1:12" x14ac:dyDescent="0.35">
      <c r="A16" s="25" t="s">
        <v>52</v>
      </c>
      <c r="B16" s="28">
        <f>Data!B17</f>
        <v>147.15220556617763</v>
      </c>
      <c r="C16" s="20">
        <f>Data!V17</f>
        <v>185.46515760110458</v>
      </c>
      <c r="D16" s="20">
        <f>Data!X17</f>
        <v>176.0002155854489</v>
      </c>
      <c r="E16" s="80">
        <f>Data!Y17</f>
        <v>94.91305356755673</v>
      </c>
      <c r="F16" s="81">
        <f>Data!Z17</f>
        <v>71.814379929130084</v>
      </c>
      <c r="G16" s="20">
        <f>Data!W35</f>
        <v>-44.63574404146334</v>
      </c>
      <c r="H16" s="20">
        <f>Data!X35</f>
        <v>28.848010019271271</v>
      </c>
      <c r="I16" s="80">
        <f>Data!Y35</f>
        <v>-52.239151998620898</v>
      </c>
      <c r="J16" s="81">
        <f>Data!Z35</f>
        <v>-75.337825637047544</v>
      </c>
    </row>
    <row r="17" spans="1:10" x14ac:dyDescent="0.35">
      <c r="A17" s="25" t="s">
        <v>53</v>
      </c>
      <c r="B17" s="28">
        <f>Data!B18</f>
        <v>166.37461194593354</v>
      </c>
      <c r="C17" s="20">
        <f>Data!V18</f>
        <v>156.68009861116184</v>
      </c>
      <c r="D17" s="21">
        <f>Data!X18</f>
        <v>112.18347457612528</v>
      </c>
      <c r="E17" s="82">
        <f>Data!Y18</f>
        <v>194.32206311962022</v>
      </c>
      <c r="F17" s="83"/>
      <c r="G17" s="20">
        <f>Data!W36</f>
        <v>-50.930616076818382</v>
      </c>
      <c r="H17" s="21">
        <f>Data!X36</f>
        <v>-54.19113736980826</v>
      </c>
      <c r="I17" s="82">
        <f>Data!Y36</f>
        <v>27.947451173686687</v>
      </c>
      <c r="J17" s="83"/>
    </row>
    <row r="18" spans="1:10" x14ac:dyDescent="0.35">
      <c r="A18" s="46" t="s">
        <v>56</v>
      </c>
      <c r="B18" s="29">
        <f>Data!B19</f>
        <v>395.39722736694841</v>
      </c>
      <c r="C18" s="23">
        <f>Data!V19</f>
        <v>615.09876094585161</v>
      </c>
      <c r="D18" s="20">
        <f>Data!X19</f>
        <v>379.71081604398455</v>
      </c>
      <c r="E18" s="80">
        <f>Data!Y19</f>
        <v>376.63969423648336</v>
      </c>
      <c r="F18" s="81">
        <f>Data!Z19</f>
        <v>405.99015404071611</v>
      </c>
      <c r="G18" s="23">
        <f>Data!W37</f>
        <v>-2.4449073194462017</v>
      </c>
      <c r="H18" s="20">
        <f>Data!X37</f>
        <v>-15.686411322963863</v>
      </c>
      <c r="I18" s="80">
        <f>Data!Y37</f>
        <v>-18.757533130465049</v>
      </c>
      <c r="J18" s="81">
        <f>Data!Z37</f>
        <v>10.592926673767693</v>
      </c>
    </row>
    <row r="19" spans="1:10" x14ac:dyDescent="0.35">
      <c r="A19" s="47" t="s">
        <v>57</v>
      </c>
      <c r="B19" s="28">
        <f>Data!B20</f>
        <v>242.44576702307609</v>
      </c>
      <c r="C19" s="20">
        <f>Data!V20</f>
        <v>183.85383357184008</v>
      </c>
      <c r="D19" s="20">
        <f>Data!X20</f>
        <v>243.93624613605431</v>
      </c>
      <c r="E19" s="80">
        <f>Data!Y20</f>
        <v>163.49172890667109</v>
      </c>
      <c r="F19" s="81">
        <f>Data!Z20</f>
        <v>254.4739918915343</v>
      </c>
      <c r="G19" s="20">
        <f>Data!W38</f>
        <v>-105.26566720973111</v>
      </c>
      <c r="H19" s="20">
        <f>Data!X38</f>
        <v>1.4904791129782211</v>
      </c>
      <c r="I19" s="80">
        <f>Data!Y38</f>
        <v>-78.954038116405002</v>
      </c>
      <c r="J19" s="81">
        <f>Data!Z38</f>
        <v>12.02822486845821</v>
      </c>
    </row>
    <row r="20" spans="1:10" x14ac:dyDescent="0.35">
      <c r="A20" s="47" t="s">
        <v>58</v>
      </c>
      <c r="B20" s="28">
        <f>Data!B21</f>
        <v>327.06128533657034</v>
      </c>
      <c r="C20" s="20">
        <f>Data!V21</f>
        <v>390.93755298894212</v>
      </c>
      <c r="D20" s="20">
        <f>Data!X21</f>
        <v>251.4440565932598</v>
      </c>
      <c r="E20" s="80">
        <f>Data!Y21</f>
        <v>390.8394875472971</v>
      </c>
      <c r="F20" s="81">
        <f>Data!Z21</f>
        <v>334.71326389123442</v>
      </c>
      <c r="G20" s="20">
        <f>Data!W39</f>
        <v>-97.980607951967443</v>
      </c>
      <c r="H20" s="20">
        <f>Data!X39</f>
        <v>-75.617228743310534</v>
      </c>
      <c r="I20" s="80">
        <f>Data!Y39</f>
        <v>63.778202210726761</v>
      </c>
      <c r="J20" s="81">
        <f>Data!Z39</f>
        <v>7.6519785546640833</v>
      </c>
    </row>
    <row r="21" spans="1:10" x14ac:dyDescent="0.35">
      <c r="A21" s="48" t="s">
        <v>59</v>
      </c>
      <c r="B21" s="30">
        <f>Data!B22</f>
        <v>472.80964468387265</v>
      </c>
      <c r="C21" s="21">
        <f>Data!V22</f>
        <v>545.30984619773346</v>
      </c>
      <c r="D21" s="21">
        <f>Data!X22</f>
        <v>492.92307662067708</v>
      </c>
      <c r="E21" s="82">
        <f>Data!Y22</f>
        <v>458.25427731302477</v>
      </c>
      <c r="F21" s="83"/>
      <c r="G21" s="21">
        <f>Data!W40</f>
        <v>-13.184233128066751</v>
      </c>
      <c r="H21" s="21">
        <f>Data!X40</f>
        <v>20.113431936804432</v>
      </c>
      <c r="I21" s="82">
        <f>Data!Y40</f>
        <v>-14.555367370847875</v>
      </c>
      <c r="J21" s="83"/>
    </row>
    <row r="22" spans="1:10" x14ac:dyDescent="0.35">
      <c r="A22" s="26" t="s">
        <v>60</v>
      </c>
      <c r="B22" s="30">
        <f>Data!B23</f>
        <v>1437.7139244104678</v>
      </c>
      <c r="C22" s="49">
        <f>Data!V23</f>
        <v>1735.1999937043672</v>
      </c>
      <c r="D22" s="49">
        <f>Data!X23</f>
        <v>1368.0141953939756</v>
      </c>
      <c r="E22" s="84">
        <f>Data!Y23</f>
        <v>1389.2251880034764</v>
      </c>
      <c r="F22" s="85"/>
      <c r="G22" s="49">
        <f>Data!W41</f>
        <v>-218.87541560921181</v>
      </c>
      <c r="H22" s="49">
        <f>Data!X41</f>
        <v>-69.699729016492256</v>
      </c>
      <c r="I22" s="84">
        <f>Data!Y41</f>
        <v>-48.488736406991393</v>
      </c>
      <c r="J22" s="85"/>
    </row>
    <row r="25" spans="1:10" x14ac:dyDescent="0.35">
      <c r="F25" s="71"/>
    </row>
  </sheetData>
  <printOptions horizontalCentered="1" verticalCentered="1"/>
  <pageMargins left="0.55118110236220474" right="0.55118110236220474" top="0.59055118110236227" bottom="0.59055118110236227" header="0.51181102362204722" footer="0.51181102362204722"/>
  <pageSetup paperSize="9" orientation="landscape" verticalDpi="4" r:id="rId1"/>
  <headerFooter alignWithMargins="0"/>
  <ignoredErrors>
    <ignoredError sqref="B6:B17 B19:B20 B21 B22 B18" calculatedColumn="1"/>
  </ignoredErrors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455DB9-BE28-4408-B0FF-08CFE7BCBA39}">
  <dimension ref="A1:AF41"/>
  <sheetViews>
    <sheetView showGridLines="0" zoomScaleNormal="100" workbookViewId="0">
      <pane xSplit="2" ySplit="5" topLeftCell="S6" activePane="bottomRight" state="frozen"/>
      <selection activeCell="A8" sqref="A8"/>
      <selection pane="topRight" activeCell="A8" sqref="A8"/>
      <selection pane="bottomLeft" activeCell="A8" sqref="A8"/>
      <selection pane="bottomRight" activeCell="S6" sqref="S6"/>
    </sheetView>
  </sheetViews>
  <sheetFormatPr defaultRowHeight="15.5" x14ac:dyDescent="0.35"/>
  <cols>
    <col min="1" max="1" width="20.1796875" style="2" customWidth="1"/>
    <col min="2" max="24" width="13.6328125" style="41" customWidth="1"/>
    <col min="25" max="25" width="13.6328125" style="69" customWidth="1"/>
    <col min="26" max="26" width="14.54296875" style="67" customWidth="1"/>
    <col min="27" max="27" width="13.453125" style="2" bestFit="1" customWidth="1"/>
    <col min="28" max="231" width="8.7265625" style="2"/>
    <col min="232" max="232" width="20.1796875" style="2" customWidth="1"/>
    <col min="233" max="233" width="13.1796875" style="2" bestFit="1" customWidth="1"/>
    <col min="234" max="234" width="3" style="2" customWidth="1"/>
    <col min="235" max="244" width="8.7265625" style="2"/>
    <col min="245" max="245" width="8.1796875" style="2" customWidth="1"/>
    <col min="246" max="246" width="8.7265625" style="2"/>
    <col min="247" max="247" width="9" style="2" customWidth="1"/>
    <col min="248" max="248" width="8.1796875" style="2" customWidth="1"/>
    <col min="249" max="249" width="8.7265625" style="2"/>
    <col min="250" max="255" width="9.1796875" style="2" customWidth="1"/>
    <col min="256" max="256" width="11.36328125" style="2" bestFit="1" customWidth="1"/>
    <col min="257" max="257" width="9.81640625" style="2" bestFit="1" customWidth="1"/>
    <col min="258" max="259" width="8.7265625" style="2"/>
    <col min="260" max="261" width="9.54296875" style="2" bestFit="1" customWidth="1"/>
    <col min="262" max="487" width="8.7265625" style="2"/>
    <col min="488" max="488" width="20.1796875" style="2" customWidth="1"/>
    <col min="489" max="489" width="13.1796875" style="2" bestFit="1" customWidth="1"/>
    <col min="490" max="490" width="3" style="2" customWidth="1"/>
    <col min="491" max="500" width="8.7265625" style="2"/>
    <col min="501" max="501" width="8.1796875" style="2" customWidth="1"/>
    <col min="502" max="502" width="8.7265625" style="2"/>
    <col min="503" max="503" width="9" style="2" customWidth="1"/>
    <col min="504" max="504" width="8.1796875" style="2" customWidth="1"/>
    <col min="505" max="505" width="8.7265625" style="2"/>
    <col min="506" max="511" width="9.1796875" style="2" customWidth="1"/>
    <col min="512" max="512" width="11.36328125" style="2" bestFit="1" customWidth="1"/>
    <col min="513" max="513" width="9.81640625" style="2" bestFit="1" customWidth="1"/>
    <col min="514" max="515" width="8.7265625" style="2"/>
    <col min="516" max="517" width="9.54296875" style="2" bestFit="1" customWidth="1"/>
    <col min="518" max="743" width="8.7265625" style="2"/>
    <col min="744" max="744" width="20.1796875" style="2" customWidth="1"/>
    <col min="745" max="745" width="13.1796875" style="2" bestFit="1" customWidth="1"/>
    <col min="746" max="746" width="3" style="2" customWidth="1"/>
    <col min="747" max="756" width="8.7265625" style="2"/>
    <col min="757" max="757" width="8.1796875" style="2" customWidth="1"/>
    <col min="758" max="758" width="8.7265625" style="2"/>
    <col min="759" max="759" width="9" style="2" customWidth="1"/>
    <col min="760" max="760" width="8.1796875" style="2" customWidth="1"/>
    <col min="761" max="761" width="8.7265625" style="2"/>
    <col min="762" max="767" width="9.1796875" style="2" customWidth="1"/>
    <col min="768" max="768" width="11.36328125" style="2" bestFit="1" customWidth="1"/>
    <col min="769" max="769" width="9.81640625" style="2" bestFit="1" customWidth="1"/>
    <col min="770" max="771" width="8.7265625" style="2"/>
    <col min="772" max="773" width="9.54296875" style="2" bestFit="1" customWidth="1"/>
    <col min="774" max="999" width="8.7265625" style="2"/>
    <col min="1000" max="1000" width="20.1796875" style="2" customWidth="1"/>
    <col min="1001" max="1001" width="13.1796875" style="2" bestFit="1" customWidth="1"/>
    <col min="1002" max="1002" width="3" style="2" customWidth="1"/>
    <col min="1003" max="1012" width="8.7265625" style="2"/>
    <col min="1013" max="1013" width="8.1796875" style="2" customWidth="1"/>
    <col min="1014" max="1014" width="8.7265625" style="2"/>
    <col min="1015" max="1015" width="9" style="2" customWidth="1"/>
    <col min="1016" max="1016" width="8.1796875" style="2" customWidth="1"/>
    <col min="1017" max="1017" width="8.7265625" style="2"/>
    <col min="1018" max="1023" width="9.1796875" style="2" customWidth="1"/>
    <col min="1024" max="1024" width="11.36328125" style="2" bestFit="1" customWidth="1"/>
    <col min="1025" max="1025" width="9.81640625" style="2" bestFit="1" customWidth="1"/>
    <col min="1026" max="1027" width="8.7265625" style="2"/>
    <col min="1028" max="1029" width="9.54296875" style="2" bestFit="1" customWidth="1"/>
    <col min="1030" max="1255" width="8.7265625" style="2"/>
    <col min="1256" max="1256" width="20.1796875" style="2" customWidth="1"/>
    <col min="1257" max="1257" width="13.1796875" style="2" bestFit="1" customWidth="1"/>
    <col min="1258" max="1258" width="3" style="2" customWidth="1"/>
    <col min="1259" max="1268" width="8.7265625" style="2"/>
    <col min="1269" max="1269" width="8.1796875" style="2" customWidth="1"/>
    <col min="1270" max="1270" width="8.7265625" style="2"/>
    <col min="1271" max="1271" width="9" style="2" customWidth="1"/>
    <col min="1272" max="1272" width="8.1796875" style="2" customWidth="1"/>
    <col min="1273" max="1273" width="8.7265625" style="2"/>
    <col min="1274" max="1279" width="9.1796875" style="2" customWidth="1"/>
    <col min="1280" max="1280" width="11.36328125" style="2" bestFit="1" customWidth="1"/>
    <col min="1281" max="1281" width="9.81640625" style="2" bestFit="1" customWidth="1"/>
    <col min="1282" max="1283" width="8.7265625" style="2"/>
    <col min="1284" max="1285" width="9.54296875" style="2" bestFit="1" customWidth="1"/>
    <col min="1286" max="1511" width="8.7265625" style="2"/>
    <col min="1512" max="1512" width="20.1796875" style="2" customWidth="1"/>
    <col min="1513" max="1513" width="13.1796875" style="2" bestFit="1" customWidth="1"/>
    <col min="1514" max="1514" width="3" style="2" customWidth="1"/>
    <col min="1515" max="1524" width="8.7265625" style="2"/>
    <col min="1525" max="1525" width="8.1796875" style="2" customWidth="1"/>
    <col min="1526" max="1526" width="8.7265625" style="2"/>
    <col min="1527" max="1527" width="9" style="2" customWidth="1"/>
    <col min="1528" max="1528" width="8.1796875" style="2" customWidth="1"/>
    <col min="1529" max="1529" width="8.7265625" style="2"/>
    <col min="1530" max="1535" width="9.1796875" style="2" customWidth="1"/>
    <col min="1536" max="1536" width="11.36328125" style="2" bestFit="1" customWidth="1"/>
    <col min="1537" max="1537" width="9.81640625" style="2" bestFit="1" customWidth="1"/>
    <col min="1538" max="1539" width="8.7265625" style="2"/>
    <col min="1540" max="1541" width="9.54296875" style="2" bestFit="1" customWidth="1"/>
    <col min="1542" max="1767" width="8.7265625" style="2"/>
    <col min="1768" max="1768" width="20.1796875" style="2" customWidth="1"/>
    <col min="1769" max="1769" width="13.1796875" style="2" bestFit="1" customWidth="1"/>
    <col min="1770" max="1770" width="3" style="2" customWidth="1"/>
    <col min="1771" max="1780" width="8.7265625" style="2"/>
    <col min="1781" max="1781" width="8.1796875" style="2" customWidth="1"/>
    <col min="1782" max="1782" width="8.7265625" style="2"/>
    <col min="1783" max="1783" width="9" style="2" customWidth="1"/>
    <col min="1784" max="1784" width="8.1796875" style="2" customWidth="1"/>
    <col min="1785" max="1785" width="8.7265625" style="2"/>
    <col min="1786" max="1791" width="9.1796875" style="2" customWidth="1"/>
    <col min="1792" max="1792" width="11.36328125" style="2" bestFit="1" customWidth="1"/>
    <col min="1793" max="1793" width="9.81640625" style="2" bestFit="1" customWidth="1"/>
    <col min="1794" max="1795" width="8.7265625" style="2"/>
    <col min="1796" max="1797" width="9.54296875" style="2" bestFit="1" customWidth="1"/>
    <col min="1798" max="2023" width="8.7265625" style="2"/>
    <col min="2024" max="2024" width="20.1796875" style="2" customWidth="1"/>
    <col min="2025" max="2025" width="13.1796875" style="2" bestFit="1" customWidth="1"/>
    <col min="2026" max="2026" width="3" style="2" customWidth="1"/>
    <col min="2027" max="2036" width="8.7265625" style="2"/>
    <col min="2037" max="2037" width="8.1796875" style="2" customWidth="1"/>
    <col min="2038" max="2038" width="8.7265625" style="2"/>
    <col min="2039" max="2039" width="9" style="2" customWidth="1"/>
    <col min="2040" max="2040" width="8.1796875" style="2" customWidth="1"/>
    <col min="2041" max="2041" width="8.7265625" style="2"/>
    <col min="2042" max="2047" width="9.1796875" style="2" customWidth="1"/>
    <col min="2048" max="2048" width="11.36328125" style="2" bestFit="1" customWidth="1"/>
    <col min="2049" max="2049" width="9.81640625" style="2" bestFit="1" customWidth="1"/>
    <col min="2050" max="2051" width="8.7265625" style="2"/>
    <col min="2052" max="2053" width="9.54296875" style="2" bestFit="1" customWidth="1"/>
    <col min="2054" max="2279" width="8.7265625" style="2"/>
    <col min="2280" max="2280" width="20.1796875" style="2" customWidth="1"/>
    <col min="2281" max="2281" width="13.1796875" style="2" bestFit="1" customWidth="1"/>
    <col min="2282" max="2282" width="3" style="2" customWidth="1"/>
    <col min="2283" max="2292" width="8.7265625" style="2"/>
    <col min="2293" max="2293" width="8.1796875" style="2" customWidth="1"/>
    <col min="2294" max="2294" width="8.7265625" style="2"/>
    <col min="2295" max="2295" width="9" style="2" customWidth="1"/>
    <col min="2296" max="2296" width="8.1796875" style="2" customWidth="1"/>
    <col min="2297" max="2297" width="8.7265625" style="2"/>
    <col min="2298" max="2303" width="9.1796875" style="2" customWidth="1"/>
    <col min="2304" max="2304" width="11.36328125" style="2" bestFit="1" customWidth="1"/>
    <col min="2305" max="2305" width="9.81640625" style="2" bestFit="1" customWidth="1"/>
    <col min="2306" max="2307" width="8.7265625" style="2"/>
    <col min="2308" max="2309" width="9.54296875" style="2" bestFit="1" customWidth="1"/>
    <col min="2310" max="2535" width="8.7265625" style="2"/>
    <col min="2536" max="2536" width="20.1796875" style="2" customWidth="1"/>
    <col min="2537" max="2537" width="13.1796875" style="2" bestFit="1" customWidth="1"/>
    <col min="2538" max="2538" width="3" style="2" customWidth="1"/>
    <col min="2539" max="2548" width="8.7265625" style="2"/>
    <col min="2549" max="2549" width="8.1796875" style="2" customWidth="1"/>
    <col min="2550" max="2550" width="8.7265625" style="2"/>
    <col min="2551" max="2551" width="9" style="2" customWidth="1"/>
    <col min="2552" max="2552" width="8.1796875" style="2" customWidth="1"/>
    <col min="2553" max="2553" width="8.7265625" style="2"/>
    <col min="2554" max="2559" width="9.1796875" style="2" customWidth="1"/>
    <col min="2560" max="2560" width="11.36328125" style="2" bestFit="1" customWidth="1"/>
    <col min="2561" max="2561" width="9.81640625" style="2" bestFit="1" customWidth="1"/>
    <col min="2562" max="2563" width="8.7265625" style="2"/>
    <col min="2564" max="2565" width="9.54296875" style="2" bestFit="1" customWidth="1"/>
    <col min="2566" max="2791" width="8.7265625" style="2"/>
    <col min="2792" max="2792" width="20.1796875" style="2" customWidth="1"/>
    <col min="2793" max="2793" width="13.1796875" style="2" bestFit="1" customWidth="1"/>
    <col min="2794" max="2794" width="3" style="2" customWidth="1"/>
    <col min="2795" max="2804" width="8.7265625" style="2"/>
    <col min="2805" max="2805" width="8.1796875" style="2" customWidth="1"/>
    <col min="2806" max="2806" width="8.7265625" style="2"/>
    <col min="2807" max="2807" width="9" style="2" customWidth="1"/>
    <col min="2808" max="2808" width="8.1796875" style="2" customWidth="1"/>
    <col min="2809" max="2809" width="8.7265625" style="2"/>
    <col min="2810" max="2815" width="9.1796875" style="2" customWidth="1"/>
    <col min="2816" max="2816" width="11.36328125" style="2" bestFit="1" customWidth="1"/>
    <col min="2817" max="2817" width="9.81640625" style="2" bestFit="1" customWidth="1"/>
    <col min="2818" max="2819" width="8.7265625" style="2"/>
    <col min="2820" max="2821" width="9.54296875" style="2" bestFit="1" customWidth="1"/>
    <col min="2822" max="3047" width="8.7265625" style="2"/>
    <col min="3048" max="3048" width="20.1796875" style="2" customWidth="1"/>
    <col min="3049" max="3049" width="13.1796875" style="2" bestFit="1" customWidth="1"/>
    <col min="3050" max="3050" width="3" style="2" customWidth="1"/>
    <col min="3051" max="3060" width="8.7265625" style="2"/>
    <col min="3061" max="3061" width="8.1796875" style="2" customWidth="1"/>
    <col min="3062" max="3062" width="8.7265625" style="2"/>
    <col min="3063" max="3063" width="9" style="2" customWidth="1"/>
    <col min="3064" max="3064" width="8.1796875" style="2" customWidth="1"/>
    <col min="3065" max="3065" width="8.7265625" style="2"/>
    <col min="3066" max="3071" width="9.1796875" style="2" customWidth="1"/>
    <col min="3072" max="3072" width="11.36328125" style="2" bestFit="1" customWidth="1"/>
    <col min="3073" max="3073" width="9.81640625" style="2" bestFit="1" customWidth="1"/>
    <col min="3074" max="3075" width="8.7265625" style="2"/>
    <col min="3076" max="3077" width="9.54296875" style="2" bestFit="1" customWidth="1"/>
    <col min="3078" max="3303" width="8.7265625" style="2"/>
    <col min="3304" max="3304" width="20.1796875" style="2" customWidth="1"/>
    <col min="3305" max="3305" width="13.1796875" style="2" bestFit="1" customWidth="1"/>
    <col min="3306" max="3306" width="3" style="2" customWidth="1"/>
    <col min="3307" max="3316" width="8.7265625" style="2"/>
    <col min="3317" max="3317" width="8.1796875" style="2" customWidth="1"/>
    <col min="3318" max="3318" width="8.7265625" style="2"/>
    <col min="3319" max="3319" width="9" style="2" customWidth="1"/>
    <col min="3320" max="3320" width="8.1796875" style="2" customWidth="1"/>
    <col min="3321" max="3321" width="8.7265625" style="2"/>
    <col min="3322" max="3327" width="9.1796875" style="2" customWidth="1"/>
    <col min="3328" max="3328" width="11.36328125" style="2" bestFit="1" customWidth="1"/>
    <col min="3329" max="3329" width="9.81640625" style="2" bestFit="1" customWidth="1"/>
    <col min="3330" max="3331" width="8.7265625" style="2"/>
    <col min="3332" max="3333" width="9.54296875" style="2" bestFit="1" customWidth="1"/>
    <col min="3334" max="3559" width="8.7265625" style="2"/>
    <col min="3560" max="3560" width="20.1796875" style="2" customWidth="1"/>
    <col min="3561" max="3561" width="13.1796875" style="2" bestFit="1" customWidth="1"/>
    <col min="3562" max="3562" width="3" style="2" customWidth="1"/>
    <col min="3563" max="3572" width="8.7265625" style="2"/>
    <col min="3573" max="3573" width="8.1796875" style="2" customWidth="1"/>
    <col min="3574" max="3574" width="8.7265625" style="2"/>
    <col min="3575" max="3575" width="9" style="2" customWidth="1"/>
    <col min="3576" max="3576" width="8.1796875" style="2" customWidth="1"/>
    <col min="3577" max="3577" width="8.7265625" style="2"/>
    <col min="3578" max="3583" width="9.1796875" style="2" customWidth="1"/>
    <col min="3584" max="3584" width="11.36328125" style="2" bestFit="1" customWidth="1"/>
    <col min="3585" max="3585" width="9.81640625" style="2" bestFit="1" customWidth="1"/>
    <col min="3586" max="3587" width="8.7265625" style="2"/>
    <col min="3588" max="3589" width="9.54296875" style="2" bestFit="1" customWidth="1"/>
    <col min="3590" max="3815" width="8.7265625" style="2"/>
    <col min="3816" max="3816" width="20.1796875" style="2" customWidth="1"/>
    <col min="3817" max="3817" width="13.1796875" style="2" bestFit="1" customWidth="1"/>
    <col min="3818" max="3818" width="3" style="2" customWidth="1"/>
    <col min="3819" max="3828" width="8.7265625" style="2"/>
    <col min="3829" max="3829" width="8.1796875" style="2" customWidth="1"/>
    <col min="3830" max="3830" width="8.7265625" style="2"/>
    <col min="3831" max="3831" width="9" style="2" customWidth="1"/>
    <col min="3832" max="3832" width="8.1796875" style="2" customWidth="1"/>
    <col min="3833" max="3833" width="8.7265625" style="2"/>
    <col min="3834" max="3839" width="9.1796875" style="2" customWidth="1"/>
    <col min="3840" max="3840" width="11.36328125" style="2" bestFit="1" customWidth="1"/>
    <col min="3841" max="3841" width="9.81640625" style="2" bestFit="1" customWidth="1"/>
    <col min="3842" max="3843" width="8.7265625" style="2"/>
    <col min="3844" max="3845" width="9.54296875" style="2" bestFit="1" customWidth="1"/>
    <col min="3846" max="4071" width="8.7265625" style="2"/>
    <col min="4072" max="4072" width="20.1796875" style="2" customWidth="1"/>
    <col min="4073" max="4073" width="13.1796875" style="2" bestFit="1" customWidth="1"/>
    <col min="4074" max="4074" width="3" style="2" customWidth="1"/>
    <col min="4075" max="4084" width="8.7265625" style="2"/>
    <col min="4085" max="4085" width="8.1796875" style="2" customWidth="1"/>
    <col min="4086" max="4086" width="8.7265625" style="2"/>
    <col min="4087" max="4087" width="9" style="2" customWidth="1"/>
    <col min="4088" max="4088" width="8.1796875" style="2" customWidth="1"/>
    <col min="4089" max="4089" width="8.7265625" style="2"/>
    <col min="4090" max="4095" width="9.1796875" style="2" customWidth="1"/>
    <col min="4096" max="4096" width="11.36328125" style="2" bestFit="1" customWidth="1"/>
    <col min="4097" max="4097" width="9.81640625" style="2" bestFit="1" customWidth="1"/>
    <col min="4098" max="4099" width="8.7265625" style="2"/>
    <col min="4100" max="4101" width="9.54296875" style="2" bestFit="1" customWidth="1"/>
    <col min="4102" max="4327" width="8.7265625" style="2"/>
    <col min="4328" max="4328" width="20.1796875" style="2" customWidth="1"/>
    <col min="4329" max="4329" width="13.1796875" style="2" bestFit="1" customWidth="1"/>
    <col min="4330" max="4330" width="3" style="2" customWidth="1"/>
    <col min="4331" max="4340" width="8.7265625" style="2"/>
    <col min="4341" max="4341" width="8.1796875" style="2" customWidth="1"/>
    <col min="4342" max="4342" width="8.7265625" style="2"/>
    <col min="4343" max="4343" width="9" style="2" customWidth="1"/>
    <col min="4344" max="4344" width="8.1796875" style="2" customWidth="1"/>
    <col min="4345" max="4345" width="8.7265625" style="2"/>
    <col min="4346" max="4351" width="9.1796875" style="2" customWidth="1"/>
    <col min="4352" max="4352" width="11.36328125" style="2" bestFit="1" customWidth="1"/>
    <col min="4353" max="4353" width="9.81640625" style="2" bestFit="1" customWidth="1"/>
    <col min="4354" max="4355" width="8.7265625" style="2"/>
    <col min="4356" max="4357" width="9.54296875" style="2" bestFit="1" customWidth="1"/>
    <col min="4358" max="4583" width="8.7265625" style="2"/>
    <col min="4584" max="4584" width="20.1796875" style="2" customWidth="1"/>
    <col min="4585" max="4585" width="13.1796875" style="2" bestFit="1" customWidth="1"/>
    <col min="4586" max="4586" width="3" style="2" customWidth="1"/>
    <col min="4587" max="4596" width="8.7265625" style="2"/>
    <col min="4597" max="4597" width="8.1796875" style="2" customWidth="1"/>
    <col min="4598" max="4598" width="8.7265625" style="2"/>
    <col min="4599" max="4599" width="9" style="2" customWidth="1"/>
    <col min="4600" max="4600" width="8.1796875" style="2" customWidth="1"/>
    <col min="4601" max="4601" width="8.7265625" style="2"/>
    <col min="4602" max="4607" width="9.1796875" style="2" customWidth="1"/>
    <col min="4608" max="4608" width="11.36328125" style="2" bestFit="1" customWidth="1"/>
    <col min="4609" max="4609" width="9.81640625" style="2" bestFit="1" customWidth="1"/>
    <col min="4610" max="4611" width="8.7265625" style="2"/>
    <col min="4612" max="4613" width="9.54296875" style="2" bestFit="1" customWidth="1"/>
    <col min="4614" max="4839" width="8.7265625" style="2"/>
    <col min="4840" max="4840" width="20.1796875" style="2" customWidth="1"/>
    <col min="4841" max="4841" width="13.1796875" style="2" bestFit="1" customWidth="1"/>
    <col min="4842" max="4842" width="3" style="2" customWidth="1"/>
    <col min="4843" max="4852" width="8.7265625" style="2"/>
    <col min="4853" max="4853" width="8.1796875" style="2" customWidth="1"/>
    <col min="4854" max="4854" width="8.7265625" style="2"/>
    <col min="4855" max="4855" width="9" style="2" customWidth="1"/>
    <col min="4856" max="4856" width="8.1796875" style="2" customWidth="1"/>
    <col min="4857" max="4857" width="8.7265625" style="2"/>
    <col min="4858" max="4863" width="9.1796875" style="2" customWidth="1"/>
    <col min="4864" max="4864" width="11.36328125" style="2" bestFit="1" customWidth="1"/>
    <col min="4865" max="4865" width="9.81640625" style="2" bestFit="1" customWidth="1"/>
    <col min="4866" max="4867" width="8.7265625" style="2"/>
    <col min="4868" max="4869" width="9.54296875" style="2" bestFit="1" customWidth="1"/>
    <col min="4870" max="5095" width="8.7265625" style="2"/>
    <col min="5096" max="5096" width="20.1796875" style="2" customWidth="1"/>
    <col min="5097" max="5097" width="13.1796875" style="2" bestFit="1" customWidth="1"/>
    <col min="5098" max="5098" width="3" style="2" customWidth="1"/>
    <col min="5099" max="5108" width="8.7265625" style="2"/>
    <col min="5109" max="5109" width="8.1796875" style="2" customWidth="1"/>
    <col min="5110" max="5110" width="8.7265625" style="2"/>
    <col min="5111" max="5111" width="9" style="2" customWidth="1"/>
    <col min="5112" max="5112" width="8.1796875" style="2" customWidth="1"/>
    <col min="5113" max="5113" width="8.7265625" style="2"/>
    <col min="5114" max="5119" width="9.1796875" style="2" customWidth="1"/>
    <col min="5120" max="5120" width="11.36328125" style="2" bestFit="1" customWidth="1"/>
    <col min="5121" max="5121" width="9.81640625" style="2" bestFit="1" customWidth="1"/>
    <col min="5122" max="5123" width="8.7265625" style="2"/>
    <col min="5124" max="5125" width="9.54296875" style="2" bestFit="1" customWidth="1"/>
    <col min="5126" max="5351" width="8.7265625" style="2"/>
    <col min="5352" max="5352" width="20.1796875" style="2" customWidth="1"/>
    <col min="5353" max="5353" width="13.1796875" style="2" bestFit="1" customWidth="1"/>
    <col min="5354" max="5354" width="3" style="2" customWidth="1"/>
    <col min="5355" max="5364" width="8.7265625" style="2"/>
    <col min="5365" max="5365" width="8.1796875" style="2" customWidth="1"/>
    <col min="5366" max="5366" width="8.7265625" style="2"/>
    <col min="5367" max="5367" width="9" style="2" customWidth="1"/>
    <col min="5368" max="5368" width="8.1796875" style="2" customWidth="1"/>
    <col min="5369" max="5369" width="8.7265625" style="2"/>
    <col min="5370" max="5375" width="9.1796875" style="2" customWidth="1"/>
    <col min="5376" max="5376" width="11.36328125" style="2" bestFit="1" customWidth="1"/>
    <col min="5377" max="5377" width="9.81640625" style="2" bestFit="1" customWidth="1"/>
    <col min="5378" max="5379" width="8.7265625" style="2"/>
    <col min="5380" max="5381" width="9.54296875" style="2" bestFit="1" customWidth="1"/>
    <col min="5382" max="5607" width="8.7265625" style="2"/>
    <col min="5608" max="5608" width="20.1796875" style="2" customWidth="1"/>
    <col min="5609" max="5609" width="13.1796875" style="2" bestFit="1" customWidth="1"/>
    <col min="5610" max="5610" width="3" style="2" customWidth="1"/>
    <col min="5611" max="5620" width="8.7265625" style="2"/>
    <col min="5621" max="5621" width="8.1796875" style="2" customWidth="1"/>
    <col min="5622" max="5622" width="8.7265625" style="2"/>
    <col min="5623" max="5623" width="9" style="2" customWidth="1"/>
    <col min="5624" max="5624" width="8.1796875" style="2" customWidth="1"/>
    <col min="5625" max="5625" width="8.7265625" style="2"/>
    <col min="5626" max="5631" width="9.1796875" style="2" customWidth="1"/>
    <col min="5632" max="5632" width="11.36328125" style="2" bestFit="1" customWidth="1"/>
    <col min="5633" max="5633" width="9.81640625" style="2" bestFit="1" customWidth="1"/>
    <col min="5634" max="5635" width="8.7265625" style="2"/>
    <col min="5636" max="5637" width="9.54296875" style="2" bestFit="1" customWidth="1"/>
    <col min="5638" max="5863" width="8.7265625" style="2"/>
    <col min="5864" max="5864" width="20.1796875" style="2" customWidth="1"/>
    <col min="5865" max="5865" width="13.1796875" style="2" bestFit="1" customWidth="1"/>
    <col min="5866" max="5866" width="3" style="2" customWidth="1"/>
    <col min="5867" max="5876" width="8.7265625" style="2"/>
    <col min="5877" max="5877" width="8.1796875" style="2" customWidth="1"/>
    <col min="5878" max="5878" width="8.7265625" style="2"/>
    <col min="5879" max="5879" width="9" style="2" customWidth="1"/>
    <col min="5880" max="5880" width="8.1796875" style="2" customWidth="1"/>
    <col min="5881" max="5881" width="8.7265625" style="2"/>
    <col min="5882" max="5887" width="9.1796875" style="2" customWidth="1"/>
    <col min="5888" max="5888" width="11.36328125" style="2" bestFit="1" customWidth="1"/>
    <col min="5889" max="5889" width="9.81640625" style="2" bestFit="1" customWidth="1"/>
    <col min="5890" max="5891" width="8.7265625" style="2"/>
    <col min="5892" max="5893" width="9.54296875" style="2" bestFit="1" customWidth="1"/>
    <col min="5894" max="6119" width="8.7265625" style="2"/>
    <col min="6120" max="6120" width="20.1796875" style="2" customWidth="1"/>
    <col min="6121" max="6121" width="13.1796875" style="2" bestFit="1" customWidth="1"/>
    <col min="6122" max="6122" width="3" style="2" customWidth="1"/>
    <col min="6123" max="6132" width="8.7265625" style="2"/>
    <col min="6133" max="6133" width="8.1796875" style="2" customWidth="1"/>
    <col min="6134" max="6134" width="8.7265625" style="2"/>
    <col min="6135" max="6135" width="9" style="2" customWidth="1"/>
    <col min="6136" max="6136" width="8.1796875" style="2" customWidth="1"/>
    <col min="6137" max="6137" width="8.7265625" style="2"/>
    <col min="6138" max="6143" width="9.1796875" style="2" customWidth="1"/>
    <col min="6144" max="6144" width="11.36328125" style="2" bestFit="1" customWidth="1"/>
    <col min="6145" max="6145" width="9.81640625" style="2" bestFit="1" customWidth="1"/>
    <col min="6146" max="6147" width="8.7265625" style="2"/>
    <col min="6148" max="6149" width="9.54296875" style="2" bestFit="1" customWidth="1"/>
    <col min="6150" max="6375" width="8.7265625" style="2"/>
    <col min="6376" max="6376" width="20.1796875" style="2" customWidth="1"/>
    <col min="6377" max="6377" width="13.1796875" style="2" bestFit="1" customWidth="1"/>
    <col min="6378" max="6378" width="3" style="2" customWidth="1"/>
    <col min="6379" max="6388" width="8.7265625" style="2"/>
    <col min="6389" max="6389" width="8.1796875" style="2" customWidth="1"/>
    <col min="6390" max="6390" width="8.7265625" style="2"/>
    <col min="6391" max="6391" width="9" style="2" customWidth="1"/>
    <col min="6392" max="6392" width="8.1796875" style="2" customWidth="1"/>
    <col min="6393" max="6393" width="8.7265625" style="2"/>
    <col min="6394" max="6399" width="9.1796875" style="2" customWidth="1"/>
    <col min="6400" max="6400" width="11.36328125" style="2" bestFit="1" customWidth="1"/>
    <col min="6401" max="6401" width="9.81640625" style="2" bestFit="1" customWidth="1"/>
    <col min="6402" max="6403" width="8.7265625" style="2"/>
    <col min="6404" max="6405" width="9.54296875" style="2" bestFit="1" customWidth="1"/>
    <col min="6406" max="6631" width="8.7265625" style="2"/>
    <col min="6632" max="6632" width="20.1796875" style="2" customWidth="1"/>
    <col min="6633" max="6633" width="13.1796875" style="2" bestFit="1" customWidth="1"/>
    <col min="6634" max="6634" width="3" style="2" customWidth="1"/>
    <col min="6635" max="6644" width="8.7265625" style="2"/>
    <col min="6645" max="6645" width="8.1796875" style="2" customWidth="1"/>
    <col min="6646" max="6646" width="8.7265625" style="2"/>
    <col min="6647" max="6647" width="9" style="2" customWidth="1"/>
    <col min="6648" max="6648" width="8.1796875" style="2" customWidth="1"/>
    <col min="6649" max="6649" width="8.7265625" style="2"/>
    <col min="6650" max="6655" width="9.1796875" style="2" customWidth="1"/>
    <col min="6656" max="6656" width="11.36328125" style="2" bestFit="1" customWidth="1"/>
    <col min="6657" max="6657" width="9.81640625" style="2" bestFit="1" customWidth="1"/>
    <col min="6658" max="6659" width="8.7265625" style="2"/>
    <col min="6660" max="6661" width="9.54296875" style="2" bestFit="1" customWidth="1"/>
    <col min="6662" max="6887" width="8.7265625" style="2"/>
    <col min="6888" max="6888" width="20.1796875" style="2" customWidth="1"/>
    <col min="6889" max="6889" width="13.1796875" style="2" bestFit="1" customWidth="1"/>
    <col min="6890" max="6890" width="3" style="2" customWidth="1"/>
    <col min="6891" max="6900" width="8.7265625" style="2"/>
    <col min="6901" max="6901" width="8.1796875" style="2" customWidth="1"/>
    <col min="6902" max="6902" width="8.7265625" style="2"/>
    <col min="6903" max="6903" width="9" style="2" customWidth="1"/>
    <col min="6904" max="6904" width="8.1796875" style="2" customWidth="1"/>
    <col min="6905" max="6905" width="8.7265625" style="2"/>
    <col min="6906" max="6911" width="9.1796875" style="2" customWidth="1"/>
    <col min="6912" max="6912" width="11.36328125" style="2" bestFit="1" customWidth="1"/>
    <col min="6913" max="6913" width="9.81640625" style="2" bestFit="1" customWidth="1"/>
    <col min="6914" max="6915" width="8.7265625" style="2"/>
    <col min="6916" max="6917" width="9.54296875" style="2" bestFit="1" customWidth="1"/>
    <col min="6918" max="7143" width="8.7265625" style="2"/>
    <col min="7144" max="7144" width="20.1796875" style="2" customWidth="1"/>
    <col min="7145" max="7145" width="13.1796875" style="2" bestFit="1" customWidth="1"/>
    <col min="7146" max="7146" width="3" style="2" customWidth="1"/>
    <col min="7147" max="7156" width="8.7265625" style="2"/>
    <col min="7157" max="7157" width="8.1796875" style="2" customWidth="1"/>
    <col min="7158" max="7158" width="8.7265625" style="2"/>
    <col min="7159" max="7159" width="9" style="2" customWidth="1"/>
    <col min="7160" max="7160" width="8.1796875" style="2" customWidth="1"/>
    <col min="7161" max="7161" width="8.7265625" style="2"/>
    <col min="7162" max="7167" width="9.1796875" style="2" customWidth="1"/>
    <col min="7168" max="7168" width="11.36328125" style="2" bestFit="1" customWidth="1"/>
    <col min="7169" max="7169" width="9.81640625" style="2" bestFit="1" customWidth="1"/>
    <col min="7170" max="7171" width="8.7265625" style="2"/>
    <col min="7172" max="7173" width="9.54296875" style="2" bestFit="1" customWidth="1"/>
    <col min="7174" max="7399" width="8.7265625" style="2"/>
    <col min="7400" max="7400" width="20.1796875" style="2" customWidth="1"/>
    <col min="7401" max="7401" width="13.1796875" style="2" bestFit="1" customWidth="1"/>
    <col min="7402" max="7402" width="3" style="2" customWidth="1"/>
    <col min="7403" max="7412" width="8.7265625" style="2"/>
    <col min="7413" max="7413" width="8.1796875" style="2" customWidth="1"/>
    <col min="7414" max="7414" width="8.7265625" style="2"/>
    <col min="7415" max="7415" width="9" style="2" customWidth="1"/>
    <col min="7416" max="7416" width="8.1796875" style="2" customWidth="1"/>
    <col min="7417" max="7417" width="8.7265625" style="2"/>
    <col min="7418" max="7423" width="9.1796875" style="2" customWidth="1"/>
    <col min="7424" max="7424" width="11.36328125" style="2" bestFit="1" customWidth="1"/>
    <col min="7425" max="7425" width="9.81640625" style="2" bestFit="1" customWidth="1"/>
    <col min="7426" max="7427" width="8.7265625" style="2"/>
    <col min="7428" max="7429" width="9.54296875" style="2" bestFit="1" customWidth="1"/>
    <col min="7430" max="7655" width="8.7265625" style="2"/>
    <col min="7656" max="7656" width="20.1796875" style="2" customWidth="1"/>
    <col min="7657" max="7657" width="13.1796875" style="2" bestFit="1" customWidth="1"/>
    <col min="7658" max="7658" width="3" style="2" customWidth="1"/>
    <col min="7659" max="7668" width="8.7265625" style="2"/>
    <col min="7669" max="7669" width="8.1796875" style="2" customWidth="1"/>
    <col min="7670" max="7670" width="8.7265625" style="2"/>
    <col min="7671" max="7671" width="9" style="2" customWidth="1"/>
    <col min="7672" max="7672" width="8.1796875" style="2" customWidth="1"/>
    <col min="7673" max="7673" width="8.7265625" style="2"/>
    <col min="7674" max="7679" width="9.1796875" style="2" customWidth="1"/>
    <col min="7680" max="7680" width="11.36328125" style="2" bestFit="1" customWidth="1"/>
    <col min="7681" max="7681" width="9.81640625" style="2" bestFit="1" customWidth="1"/>
    <col min="7682" max="7683" width="8.7265625" style="2"/>
    <col min="7684" max="7685" width="9.54296875" style="2" bestFit="1" customWidth="1"/>
    <col min="7686" max="7911" width="8.7265625" style="2"/>
    <col min="7912" max="7912" width="20.1796875" style="2" customWidth="1"/>
    <col min="7913" max="7913" width="13.1796875" style="2" bestFit="1" customWidth="1"/>
    <col min="7914" max="7914" width="3" style="2" customWidth="1"/>
    <col min="7915" max="7924" width="8.7265625" style="2"/>
    <col min="7925" max="7925" width="8.1796875" style="2" customWidth="1"/>
    <col min="7926" max="7926" width="8.7265625" style="2"/>
    <col min="7927" max="7927" width="9" style="2" customWidth="1"/>
    <col min="7928" max="7928" width="8.1796875" style="2" customWidth="1"/>
    <col min="7929" max="7929" width="8.7265625" style="2"/>
    <col min="7930" max="7935" width="9.1796875" style="2" customWidth="1"/>
    <col min="7936" max="7936" width="11.36328125" style="2" bestFit="1" customWidth="1"/>
    <col min="7937" max="7937" width="9.81640625" style="2" bestFit="1" customWidth="1"/>
    <col min="7938" max="7939" width="8.7265625" style="2"/>
    <col min="7940" max="7941" width="9.54296875" style="2" bestFit="1" customWidth="1"/>
    <col min="7942" max="8167" width="8.7265625" style="2"/>
    <col min="8168" max="8168" width="20.1796875" style="2" customWidth="1"/>
    <col min="8169" max="8169" width="13.1796875" style="2" bestFit="1" customWidth="1"/>
    <col min="8170" max="8170" width="3" style="2" customWidth="1"/>
    <col min="8171" max="8180" width="8.7265625" style="2"/>
    <col min="8181" max="8181" width="8.1796875" style="2" customWidth="1"/>
    <col min="8182" max="8182" width="8.7265625" style="2"/>
    <col min="8183" max="8183" width="9" style="2" customWidth="1"/>
    <col min="8184" max="8184" width="8.1796875" style="2" customWidth="1"/>
    <col min="8185" max="8185" width="8.7265625" style="2"/>
    <col min="8186" max="8191" width="9.1796875" style="2" customWidth="1"/>
    <col min="8192" max="8192" width="11.36328125" style="2" bestFit="1" customWidth="1"/>
    <col min="8193" max="8193" width="9.81640625" style="2" bestFit="1" customWidth="1"/>
    <col min="8194" max="8195" width="8.7265625" style="2"/>
    <col min="8196" max="8197" width="9.54296875" style="2" bestFit="1" customWidth="1"/>
    <col min="8198" max="8423" width="8.7265625" style="2"/>
    <col min="8424" max="8424" width="20.1796875" style="2" customWidth="1"/>
    <col min="8425" max="8425" width="13.1796875" style="2" bestFit="1" customWidth="1"/>
    <col min="8426" max="8426" width="3" style="2" customWidth="1"/>
    <col min="8427" max="8436" width="8.7265625" style="2"/>
    <col min="8437" max="8437" width="8.1796875" style="2" customWidth="1"/>
    <col min="8438" max="8438" width="8.7265625" style="2"/>
    <col min="8439" max="8439" width="9" style="2" customWidth="1"/>
    <col min="8440" max="8440" width="8.1796875" style="2" customWidth="1"/>
    <col min="8441" max="8441" width="8.7265625" style="2"/>
    <col min="8442" max="8447" width="9.1796875" style="2" customWidth="1"/>
    <col min="8448" max="8448" width="11.36328125" style="2" bestFit="1" customWidth="1"/>
    <col min="8449" max="8449" width="9.81640625" style="2" bestFit="1" customWidth="1"/>
    <col min="8450" max="8451" width="8.7265625" style="2"/>
    <col min="8452" max="8453" width="9.54296875" style="2" bestFit="1" customWidth="1"/>
    <col min="8454" max="8679" width="8.7265625" style="2"/>
    <col min="8680" max="8680" width="20.1796875" style="2" customWidth="1"/>
    <col min="8681" max="8681" width="13.1796875" style="2" bestFit="1" customWidth="1"/>
    <col min="8682" max="8682" width="3" style="2" customWidth="1"/>
    <col min="8683" max="8692" width="8.7265625" style="2"/>
    <col min="8693" max="8693" width="8.1796875" style="2" customWidth="1"/>
    <col min="8694" max="8694" width="8.7265625" style="2"/>
    <col min="8695" max="8695" width="9" style="2" customWidth="1"/>
    <col min="8696" max="8696" width="8.1796875" style="2" customWidth="1"/>
    <col min="8697" max="8697" width="8.7265625" style="2"/>
    <col min="8698" max="8703" width="9.1796875" style="2" customWidth="1"/>
    <col min="8704" max="8704" width="11.36328125" style="2" bestFit="1" customWidth="1"/>
    <col min="8705" max="8705" width="9.81640625" style="2" bestFit="1" customWidth="1"/>
    <col min="8706" max="8707" width="8.7265625" style="2"/>
    <col min="8708" max="8709" width="9.54296875" style="2" bestFit="1" customWidth="1"/>
    <col min="8710" max="8935" width="8.7265625" style="2"/>
    <col min="8936" max="8936" width="20.1796875" style="2" customWidth="1"/>
    <col min="8937" max="8937" width="13.1796875" style="2" bestFit="1" customWidth="1"/>
    <col min="8938" max="8938" width="3" style="2" customWidth="1"/>
    <col min="8939" max="8948" width="8.7265625" style="2"/>
    <col min="8949" max="8949" width="8.1796875" style="2" customWidth="1"/>
    <col min="8950" max="8950" width="8.7265625" style="2"/>
    <col min="8951" max="8951" width="9" style="2" customWidth="1"/>
    <col min="8952" max="8952" width="8.1796875" style="2" customWidth="1"/>
    <col min="8953" max="8953" width="8.7265625" style="2"/>
    <col min="8954" max="8959" width="9.1796875" style="2" customWidth="1"/>
    <col min="8960" max="8960" width="11.36328125" style="2" bestFit="1" customWidth="1"/>
    <col min="8961" max="8961" width="9.81640625" style="2" bestFit="1" customWidth="1"/>
    <col min="8962" max="8963" width="8.7265625" style="2"/>
    <col min="8964" max="8965" width="9.54296875" style="2" bestFit="1" customWidth="1"/>
    <col min="8966" max="9191" width="8.7265625" style="2"/>
    <col min="9192" max="9192" width="20.1796875" style="2" customWidth="1"/>
    <col min="9193" max="9193" width="13.1796875" style="2" bestFit="1" customWidth="1"/>
    <col min="9194" max="9194" width="3" style="2" customWidth="1"/>
    <col min="9195" max="9204" width="8.7265625" style="2"/>
    <col min="9205" max="9205" width="8.1796875" style="2" customWidth="1"/>
    <col min="9206" max="9206" width="8.7265625" style="2"/>
    <col min="9207" max="9207" width="9" style="2" customWidth="1"/>
    <col min="9208" max="9208" width="8.1796875" style="2" customWidth="1"/>
    <col min="9209" max="9209" width="8.7265625" style="2"/>
    <col min="9210" max="9215" width="9.1796875" style="2" customWidth="1"/>
    <col min="9216" max="9216" width="11.36328125" style="2" bestFit="1" customWidth="1"/>
    <col min="9217" max="9217" width="9.81640625" style="2" bestFit="1" customWidth="1"/>
    <col min="9218" max="9219" width="8.7265625" style="2"/>
    <col min="9220" max="9221" width="9.54296875" style="2" bestFit="1" customWidth="1"/>
    <col min="9222" max="9447" width="8.7265625" style="2"/>
    <col min="9448" max="9448" width="20.1796875" style="2" customWidth="1"/>
    <col min="9449" max="9449" width="13.1796875" style="2" bestFit="1" customWidth="1"/>
    <col min="9450" max="9450" width="3" style="2" customWidth="1"/>
    <col min="9451" max="9460" width="8.7265625" style="2"/>
    <col min="9461" max="9461" width="8.1796875" style="2" customWidth="1"/>
    <col min="9462" max="9462" width="8.7265625" style="2"/>
    <col min="9463" max="9463" width="9" style="2" customWidth="1"/>
    <col min="9464" max="9464" width="8.1796875" style="2" customWidth="1"/>
    <col min="9465" max="9465" width="8.7265625" style="2"/>
    <col min="9466" max="9471" width="9.1796875" style="2" customWidth="1"/>
    <col min="9472" max="9472" width="11.36328125" style="2" bestFit="1" customWidth="1"/>
    <col min="9473" max="9473" width="9.81640625" style="2" bestFit="1" customWidth="1"/>
    <col min="9474" max="9475" width="8.7265625" style="2"/>
    <col min="9476" max="9477" width="9.54296875" style="2" bestFit="1" customWidth="1"/>
    <col min="9478" max="9703" width="8.7265625" style="2"/>
    <col min="9704" max="9704" width="20.1796875" style="2" customWidth="1"/>
    <col min="9705" max="9705" width="13.1796875" style="2" bestFit="1" customWidth="1"/>
    <col min="9706" max="9706" width="3" style="2" customWidth="1"/>
    <col min="9707" max="9716" width="8.7265625" style="2"/>
    <col min="9717" max="9717" width="8.1796875" style="2" customWidth="1"/>
    <col min="9718" max="9718" width="8.7265625" style="2"/>
    <col min="9719" max="9719" width="9" style="2" customWidth="1"/>
    <col min="9720" max="9720" width="8.1796875" style="2" customWidth="1"/>
    <col min="9721" max="9721" width="8.7265625" style="2"/>
    <col min="9722" max="9727" width="9.1796875" style="2" customWidth="1"/>
    <col min="9728" max="9728" width="11.36328125" style="2" bestFit="1" customWidth="1"/>
    <col min="9729" max="9729" width="9.81640625" style="2" bestFit="1" customWidth="1"/>
    <col min="9730" max="9731" width="8.7265625" style="2"/>
    <col min="9732" max="9733" width="9.54296875" style="2" bestFit="1" customWidth="1"/>
    <col min="9734" max="9959" width="8.7265625" style="2"/>
    <col min="9960" max="9960" width="20.1796875" style="2" customWidth="1"/>
    <col min="9961" max="9961" width="13.1796875" style="2" bestFit="1" customWidth="1"/>
    <col min="9962" max="9962" width="3" style="2" customWidth="1"/>
    <col min="9963" max="9972" width="8.7265625" style="2"/>
    <col min="9973" max="9973" width="8.1796875" style="2" customWidth="1"/>
    <col min="9974" max="9974" width="8.7265625" style="2"/>
    <col min="9975" max="9975" width="9" style="2" customWidth="1"/>
    <col min="9976" max="9976" width="8.1796875" style="2" customWidth="1"/>
    <col min="9977" max="9977" width="8.7265625" style="2"/>
    <col min="9978" max="9983" width="9.1796875" style="2" customWidth="1"/>
    <col min="9984" max="9984" width="11.36328125" style="2" bestFit="1" customWidth="1"/>
    <col min="9985" max="9985" width="9.81640625" style="2" bestFit="1" customWidth="1"/>
    <col min="9986" max="9987" width="8.7265625" style="2"/>
    <col min="9988" max="9989" width="9.54296875" style="2" bestFit="1" customWidth="1"/>
    <col min="9990" max="10215" width="8.7265625" style="2"/>
    <col min="10216" max="10216" width="20.1796875" style="2" customWidth="1"/>
    <col min="10217" max="10217" width="13.1796875" style="2" bestFit="1" customWidth="1"/>
    <col min="10218" max="10218" width="3" style="2" customWidth="1"/>
    <col min="10219" max="10228" width="8.7265625" style="2"/>
    <col min="10229" max="10229" width="8.1796875" style="2" customWidth="1"/>
    <col min="10230" max="10230" width="8.7265625" style="2"/>
    <col min="10231" max="10231" width="9" style="2" customWidth="1"/>
    <col min="10232" max="10232" width="8.1796875" style="2" customWidth="1"/>
    <col min="10233" max="10233" width="8.7265625" style="2"/>
    <col min="10234" max="10239" width="9.1796875" style="2" customWidth="1"/>
    <col min="10240" max="10240" width="11.36328125" style="2" bestFit="1" customWidth="1"/>
    <col min="10241" max="10241" width="9.81640625" style="2" bestFit="1" customWidth="1"/>
    <col min="10242" max="10243" width="8.7265625" style="2"/>
    <col min="10244" max="10245" width="9.54296875" style="2" bestFit="1" customWidth="1"/>
    <col min="10246" max="10471" width="8.7265625" style="2"/>
    <col min="10472" max="10472" width="20.1796875" style="2" customWidth="1"/>
    <col min="10473" max="10473" width="13.1796875" style="2" bestFit="1" customWidth="1"/>
    <col min="10474" max="10474" width="3" style="2" customWidth="1"/>
    <col min="10475" max="10484" width="8.7265625" style="2"/>
    <col min="10485" max="10485" width="8.1796875" style="2" customWidth="1"/>
    <col min="10486" max="10486" width="8.7265625" style="2"/>
    <col min="10487" max="10487" width="9" style="2" customWidth="1"/>
    <col min="10488" max="10488" width="8.1796875" style="2" customWidth="1"/>
    <col min="10489" max="10489" width="8.7265625" style="2"/>
    <col min="10490" max="10495" width="9.1796875" style="2" customWidth="1"/>
    <col min="10496" max="10496" width="11.36328125" style="2" bestFit="1" customWidth="1"/>
    <col min="10497" max="10497" width="9.81640625" style="2" bestFit="1" customWidth="1"/>
    <col min="10498" max="10499" width="8.7265625" style="2"/>
    <col min="10500" max="10501" width="9.54296875" style="2" bestFit="1" customWidth="1"/>
    <col min="10502" max="10727" width="8.7265625" style="2"/>
    <col min="10728" max="10728" width="20.1796875" style="2" customWidth="1"/>
    <col min="10729" max="10729" width="13.1796875" style="2" bestFit="1" customWidth="1"/>
    <col min="10730" max="10730" width="3" style="2" customWidth="1"/>
    <col min="10731" max="10740" width="8.7265625" style="2"/>
    <col min="10741" max="10741" width="8.1796875" style="2" customWidth="1"/>
    <col min="10742" max="10742" width="8.7265625" style="2"/>
    <col min="10743" max="10743" width="9" style="2" customWidth="1"/>
    <col min="10744" max="10744" width="8.1796875" style="2" customWidth="1"/>
    <col min="10745" max="10745" width="8.7265625" style="2"/>
    <col min="10746" max="10751" width="9.1796875" style="2" customWidth="1"/>
    <col min="10752" max="10752" width="11.36328125" style="2" bestFit="1" customWidth="1"/>
    <col min="10753" max="10753" width="9.81640625" style="2" bestFit="1" customWidth="1"/>
    <col min="10754" max="10755" width="8.7265625" style="2"/>
    <col min="10756" max="10757" width="9.54296875" style="2" bestFit="1" customWidth="1"/>
    <col min="10758" max="10983" width="8.7265625" style="2"/>
    <col min="10984" max="10984" width="20.1796875" style="2" customWidth="1"/>
    <col min="10985" max="10985" width="13.1796875" style="2" bestFit="1" customWidth="1"/>
    <col min="10986" max="10986" width="3" style="2" customWidth="1"/>
    <col min="10987" max="10996" width="8.7265625" style="2"/>
    <col min="10997" max="10997" width="8.1796875" style="2" customWidth="1"/>
    <col min="10998" max="10998" width="8.7265625" style="2"/>
    <col min="10999" max="10999" width="9" style="2" customWidth="1"/>
    <col min="11000" max="11000" width="8.1796875" style="2" customWidth="1"/>
    <col min="11001" max="11001" width="8.7265625" style="2"/>
    <col min="11002" max="11007" width="9.1796875" style="2" customWidth="1"/>
    <col min="11008" max="11008" width="11.36328125" style="2" bestFit="1" customWidth="1"/>
    <col min="11009" max="11009" width="9.81640625" style="2" bestFit="1" customWidth="1"/>
    <col min="11010" max="11011" width="8.7265625" style="2"/>
    <col min="11012" max="11013" width="9.54296875" style="2" bestFit="1" customWidth="1"/>
    <col min="11014" max="11239" width="8.7265625" style="2"/>
    <col min="11240" max="11240" width="20.1796875" style="2" customWidth="1"/>
    <col min="11241" max="11241" width="13.1796875" style="2" bestFit="1" customWidth="1"/>
    <col min="11242" max="11242" width="3" style="2" customWidth="1"/>
    <col min="11243" max="11252" width="8.7265625" style="2"/>
    <col min="11253" max="11253" width="8.1796875" style="2" customWidth="1"/>
    <col min="11254" max="11254" width="8.7265625" style="2"/>
    <col min="11255" max="11255" width="9" style="2" customWidth="1"/>
    <col min="11256" max="11256" width="8.1796875" style="2" customWidth="1"/>
    <col min="11257" max="11257" width="8.7265625" style="2"/>
    <col min="11258" max="11263" width="9.1796875" style="2" customWidth="1"/>
    <col min="11264" max="11264" width="11.36328125" style="2" bestFit="1" customWidth="1"/>
    <col min="11265" max="11265" width="9.81640625" style="2" bestFit="1" customWidth="1"/>
    <col min="11266" max="11267" width="8.7265625" style="2"/>
    <col min="11268" max="11269" width="9.54296875" style="2" bestFit="1" customWidth="1"/>
    <col min="11270" max="11495" width="8.7265625" style="2"/>
    <col min="11496" max="11496" width="20.1796875" style="2" customWidth="1"/>
    <col min="11497" max="11497" width="13.1796875" style="2" bestFit="1" customWidth="1"/>
    <col min="11498" max="11498" width="3" style="2" customWidth="1"/>
    <col min="11499" max="11508" width="8.7265625" style="2"/>
    <col min="11509" max="11509" width="8.1796875" style="2" customWidth="1"/>
    <col min="11510" max="11510" width="8.7265625" style="2"/>
    <col min="11511" max="11511" width="9" style="2" customWidth="1"/>
    <col min="11512" max="11512" width="8.1796875" style="2" customWidth="1"/>
    <col min="11513" max="11513" width="8.7265625" style="2"/>
    <col min="11514" max="11519" width="9.1796875" style="2" customWidth="1"/>
    <col min="11520" max="11520" width="11.36328125" style="2" bestFit="1" customWidth="1"/>
    <col min="11521" max="11521" width="9.81640625" style="2" bestFit="1" customWidth="1"/>
    <col min="11522" max="11523" width="8.7265625" style="2"/>
    <col min="11524" max="11525" width="9.54296875" style="2" bestFit="1" customWidth="1"/>
    <col min="11526" max="11751" width="8.7265625" style="2"/>
    <col min="11752" max="11752" width="20.1796875" style="2" customWidth="1"/>
    <col min="11753" max="11753" width="13.1796875" style="2" bestFit="1" customWidth="1"/>
    <col min="11754" max="11754" width="3" style="2" customWidth="1"/>
    <col min="11755" max="11764" width="8.7265625" style="2"/>
    <col min="11765" max="11765" width="8.1796875" style="2" customWidth="1"/>
    <col min="11766" max="11766" width="8.7265625" style="2"/>
    <col min="11767" max="11767" width="9" style="2" customWidth="1"/>
    <col min="11768" max="11768" width="8.1796875" style="2" customWidth="1"/>
    <col min="11769" max="11769" width="8.7265625" style="2"/>
    <col min="11770" max="11775" width="9.1796875" style="2" customWidth="1"/>
    <col min="11776" max="11776" width="11.36328125" style="2" bestFit="1" customWidth="1"/>
    <col min="11777" max="11777" width="9.81640625" style="2" bestFit="1" customWidth="1"/>
    <col min="11778" max="11779" width="8.7265625" style="2"/>
    <col min="11780" max="11781" width="9.54296875" style="2" bestFit="1" customWidth="1"/>
    <col min="11782" max="12007" width="8.7265625" style="2"/>
    <col min="12008" max="12008" width="20.1796875" style="2" customWidth="1"/>
    <col min="12009" max="12009" width="13.1796875" style="2" bestFit="1" customWidth="1"/>
    <col min="12010" max="12010" width="3" style="2" customWidth="1"/>
    <col min="12011" max="12020" width="8.7265625" style="2"/>
    <col min="12021" max="12021" width="8.1796875" style="2" customWidth="1"/>
    <col min="12022" max="12022" width="8.7265625" style="2"/>
    <col min="12023" max="12023" width="9" style="2" customWidth="1"/>
    <col min="12024" max="12024" width="8.1796875" style="2" customWidth="1"/>
    <col min="12025" max="12025" width="8.7265625" style="2"/>
    <col min="12026" max="12031" width="9.1796875" style="2" customWidth="1"/>
    <col min="12032" max="12032" width="11.36328125" style="2" bestFit="1" customWidth="1"/>
    <col min="12033" max="12033" width="9.81640625" style="2" bestFit="1" customWidth="1"/>
    <col min="12034" max="12035" width="8.7265625" style="2"/>
    <col min="12036" max="12037" width="9.54296875" style="2" bestFit="1" customWidth="1"/>
    <col min="12038" max="12263" width="8.7265625" style="2"/>
    <col min="12264" max="12264" width="20.1796875" style="2" customWidth="1"/>
    <col min="12265" max="12265" width="13.1796875" style="2" bestFit="1" customWidth="1"/>
    <col min="12266" max="12266" width="3" style="2" customWidth="1"/>
    <col min="12267" max="12276" width="8.7265625" style="2"/>
    <col min="12277" max="12277" width="8.1796875" style="2" customWidth="1"/>
    <col min="12278" max="12278" width="8.7265625" style="2"/>
    <col min="12279" max="12279" width="9" style="2" customWidth="1"/>
    <col min="12280" max="12280" width="8.1796875" style="2" customWidth="1"/>
    <col min="12281" max="12281" width="8.7265625" style="2"/>
    <col min="12282" max="12287" width="9.1796875" style="2" customWidth="1"/>
    <col min="12288" max="12288" width="11.36328125" style="2" bestFit="1" customWidth="1"/>
    <col min="12289" max="12289" width="9.81640625" style="2" bestFit="1" customWidth="1"/>
    <col min="12290" max="12291" width="8.7265625" style="2"/>
    <col min="12292" max="12293" width="9.54296875" style="2" bestFit="1" customWidth="1"/>
    <col min="12294" max="12519" width="8.7265625" style="2"/>
    <col min="12520" max="12520" width="20.1796875" style="2" customWidth="1"/>
    <col min="12521" max="12521" width="13.1796875" style="2" bestFit="1" customWidth="1"/>
    <col min="12522" max="12522" width="3" style="2" customWidth="1"/>
    <col min="12523" max="12532" width="8.7265625" style="2"/>
    <col min="12533" max="12533" width="8.1796875" style="2" customWidth="1"/>
    <col min="12534" max="12534" width="8.7265625" style="2"/>
    <col min="12535" max="12535" width="9" style="2" customWidth="1"/>
    <col min="12536" max="12536" width="8.1796875" style="2" customWidth="1"/>
    <col min="12537" max="12537" width="8.7265625" style="2"/>
    <col min="12538" max="12543" width="9.1796875" style="2" customWidth="1"/>
    <col min="12544" max="12544" width="11.36328125" style="2" bestFit="1" customWidth="1"/>
    <col min="12545" max="12545" width="9.81640625" style="2" bestFit="1" customWidth="1"/>
    <col min="12546" max="12547" width="8.7265625" style="2"/>
    <col min="12548" max="12549" width="9.54296875" style="2" bestFit="1" customWidth="1"/>
    <col min="12550" max="12775" width="8.7265625" style="2"/>
    <col min="12776" max="12776" width="20.1796875" style="2" customWidth="1"/>
    <col min="12777" max="12777" width="13.1796875" style="2" bestFit="1" customWidth="1"/>
    <col min="12778" max="12778" width="3" style="2" customWidth="1"/>
    <col min="12779" max="12788" width="8.7265625" style="2"/>
    <col min="12789" max="12789" width="8.1796875" style="2" customWidth="1"/>
    <col min="12790" max="12790" width="8.7265625" style="2"/>
    <col min="12791" max="12791" width="9" style="2" customWidth="1"/>
    <col min="12792" max="12792" width="8.1796875" style="2" customWidth="1"/>
    <col min="12793" max="12793" width="8.7265625" style="2"/>
    <col min="12794" max="12799" width="9.1796875" style="2" customWidth="1"/>
    <col min="12800" max="12800" width="11.36328125" style="2" bestFit="1" customWidth="1"/>
    <col min="12801" max="12801" width="9.81640625" style="2" bestFit="1" customWidth="1"/>
    <col min="12802" max="12803" width="8.7265625" style="2"/>
    <col min="12804" max="12805" width="9.54296875" style="2" bestFit="1" customWidth="1"/>
    <col min="12806" max="13031" width="8.7265625" style="2"/>
    <col min="13032" max="13032" width="20.1796875" style="2" customWidth="1"/>
    <col min="13033" max="13033" width="13.1796875" style="2" bestFit="1" customWidth="1"/>
    <col min="13034" max="13034" width="3" style="2" customWidth="1"/>
    <col min="13035" max="13044" width="8.7265625" style="2"/>
    <col min="13045" max="13045" width="8.1796875" style="2" customWidth="1"/>
    <col min="13046" max="13046" width="8.7265625" style="2"/>
    <col min="13047" max="13047" width="9" style="2" customWidth="1"/>
    <col min="13048" max="13048" width="8.1796875" style="2" customWidth="1"/>
    <col min="13049" max="13049" width="8.7265625" style="2"/>
    <col min="13050" max="13055" width="9.1796875" style="2" customWidth="1"/>
    <col min="13056" max="13056" width="11.36328125" style="2" bestFit="1" customWidth="1"/>
    <col min="13057" max="13057" width="9.81640625" style="2" bestFit="1" customWidth="1"/>
    <col min="13058" max="13059" width="8.7265625" style="2"/>
    <col min="13060" max="13061" width="9.54296875" style="2" bestFit="1" customWidth="1"/>
    <col min="13062" max="13287" width="8.7265625" style="2"/>
    <col min="13288" max="13288" width="20.1796875" style="2" customWidth="1"/>
    <col min="13289" max="13289" width="13.1796875" style="2" bestFit="1" customWidth="1"/>
    <col min="13290" max="13290" width="3" style="2" customWidth="1"/>
    <col min="13291" max="13300" width="8.7265625" style="2"/>
    <col min="13301" max="13301" width="8.1796875" style="2" customWidth="1"/>
    <col min="13302" max="13302" width="8.7265625" style="2"/>
    <col min="13303" max="13303" width="9" style="2" customWidth="1"/>
    <col min="13304" max="13304" width="8.1796875" style="2" customWidth="1"/>
    <col min="13305" max="13305" width="8.7265625" style="2"/>
    <col min="13306" max="13311" width="9.1796875" style="2" customWidth="1"/>
    <col min="13312" max="13312" width="11.36328125" style="2" bestFit="1" customWidth="1"/>
    <col min="13313" max="13313" width="9.81640625" style="2" bestFit="1" customWidth="1"/>
    <col min="13314" max="13315" width="8.7265625" style="2"/>
    <col min="13316" max="13317" width="9.54296875" style="2" bestFit="1" customWidth="1"/>
    <col min="13318" max="13543" width="8.7265625" style="2"/>
    <col min="13544" max="13544" width="20.1796875" style="2" customWidth="1"/>
    <col min="13545" max="13545" width="13.1796875" style="2" bestFit="1" customWidth="1"/>
    <col min="13546" max="13546" width="3" style="2" customWidth="1"/>
    <col min="13547" max="13556" width="8.7265625" style="2"/>
    <col min="13557" max="13557" width="8.1796875" style="2" customWidth="1"/>
    <col min="13558" max="13558" width="8.7265625" style="2"/>
    <col min="13559" max="13559" width="9" style="2" customWidth="1"/>
    <col min="13560" max="13560" width="8.1796875" style="2" customWidth="1"/>
    <col min="13561" max="13561" width="8.7265625" style="2"/>
    <col min="13562" max="13567" width="9.1796875" style="2" customWidth="1"/>
    <col min="13568" max="13568" width="11.36328125" style="2" bestFit="1" customWidth="1"/>
    <col min="13569" max="13569" width="9.81640625" style="2" bestFit="1" customWidth="1"/>
    <col min="13570" max="13571" width="8.7265625" style="2"/>
    <col min="13572" max="13573" width="9.54296875" style="2" bestFit="1" customWidth="1"/>
    <col min="13574" max="13799" width="8.7265625" style="2"/>
    <col min="13800" max="13800" width="20.1796875" style="2" customWidth="1"/>
    <col min="13801" max="13801" width="13.1796875" style="2" bestFit="1" customWidth="1"/>
    <col min="13802" max="13802" width="3" style="2" customWidth="1"/>
    <col min="13803" max="13812" width="8.7265625" style="2"/>
    <col min="13813" max="13813" width="8.1796875" style="2" customWidth="1"/>
    <col min="13814" max="13814" width="8.7265625" style="2"/>
    <col min="13815" max="13815" width="9" style="2" customWidth="1"/>
    <col min="13816" max="13816" width="8.1796875" style="2" customWidth="1"/>
    <col min="13817" max="13817" width="8.7265625" style="2"/>
    <col min="13818" max="13823" width="9.1796875" style="2" customWidth="1"/>
    <col min="13824" max="13824" width="11.36328125" style="2" bestFit="1" customWidth="1"/>
    <col min="13825" max="13825" width="9.81640625" style="2" bestFit="1" customWidth="1"/>
    <col min="13826" max="13827" width="8.7265625" style="2"/>
    <col min="13828" max="13829" width="9.54296875" style="2" bestFit="1" customWidth="1"/>
    <col min="13830" max="14055" width="8.7265625" style="2"/>
    <col min="14056" max="14056" width="20.1796875" style="2" customWidth="1"/>
    <col min="14057" max="14057" width="13.1796875" style="2" bestFit="1" customWidth="1"/>
    <col min="14058" max="14058" width="3" style="2" customWidth="1"/>
    <col min="14059" max="14068" width="8.7265625" style="2"/>
    <col min="14069" max="14069" width="8.1796875" style="2" customWidth="1"/>
    <col min="14070" max="14070" width="8.7265625" style="2"/>
    <col min="14071" max="14071" width="9" style="2" customWidth="1"/>
    <col min="14072" max="14072" width="8.1796875" style="2" customWidth="1"/>
    <col min="14073" max="14073" width="8.7265625" style="2"/>
    <col min="14074" max="14079" width="9.1796875" style="2" customWidth="1"/>
    <col min="14080" max="14080" width="11.36328125" style="2" bestFit="1" customWidth="1"/>
    <col min="14081" max="14081" width="9.81640625" style="2" bestFit="1" customWidth="1"/>
    <col min="14082" max="14083" width="8.7265625" style="2"/>
    <col min="14084" max="14085" width="9.54296875" style="2" bestFit="1" customWidth="1"/>
    <col min="14086" max="14311" width="8.7265625" style="2"/>
    <col min="14312" max="14312" width="20.1796875" style="2" customWidth="1"/>
    <col min="14313" max="14313" width="13.1796875" style="2" bestFit="1" customWidth="1"/>
    <col min="14314" max="14314" width="3" style="2" customWidth="1"/>
    <col min="14315" max="14324" width="8.7265625" style="2"/>
    <col min="14325" max="14325" width="8.1796875" style="2" customWidth="1"/>
    <col min="14326" max="14326" width="8.7265625" style="2"/>
    <col min="14327" max="14327" width="9" style="2" customWidth="1"/>
    <col min="14328" max="14328" width="8.1796875" style="2" customWidth="1"/>
    <col min="14329" max="14329" width="8.7265625" style="2"/>
    <col min="14330" max="14335" width="9.1796875" style="2" customWidth="1"/>
    <col min="14336" max="14336" width="11.36328125" style="2" bestFit="1" customWidth="1"/>
    <col min="14337" max="14337" width="9.81640625" style="2" bestFit="1" customWidth="1"/>
    <col min="14338" max="14339" width="8.7265625" style="2"/>
    <col min="14340" max="14341" width="9.54296875" style="2" bestFit="1" customWidth="1"/>
    <col min="14342" max="14567" width="8.7265625" style="2"/>
    <col min="14568" max="14568" width="20.1796875" style="2" customWidth="1"/>
    <col min="14569" max="14569" width="13.1796875" style="2" bestFit="1" customWidth="1"/>
    <col min="14570" max="14570" width="3" style="2" customWidth="1"/>
    <col min="14571" max="14580" width="8.7265625" style="2"/>
    <col min="14581" max="14581" width="8.1796875" style="2" customWidth="1"/>
    <col min="14582" max="14582" width="8.7265625" style="2"/>
    <col min="14583" max="14583" width="9" style="2" customWidth="1"/>
    <col min="14584" max="14584" width="8.1796875" style="2" customWidth="1"/>
    <col min="14585" max="14585" width="8.7265625" style="2"/>
    <col min="14586" max="14591" width="9.1796875" style="2" customWidth="1"/>
    <col min="14592" max="14592" width="11.36328125" style="2" bestFit="1" customWidth="1"/>
    <col min="14593" max="14593" width="9.81640625" style="2" bestFit="1" customWidth="1"/>
    <col min="14594" max="14595" width="8.7265625" style="2"/>
    <col min="14596" max="14597" width="9.54296875" style="2" bestFit="1" customWidth="1"/>
    <col min="14598" max="14823" width="8.7265625" style="2"/>
    <col min="14824" max="14824" width="20.1796875" style="2" customWidth="1"/>
    <col min="14825" max="14825" width="13.1796875" style="2" bestFit="1" customWidth="1"/>
    <col min="14826" max="14826" width="3" style="2" customWidth="1"/>
    <col min="14827" max="14836" width="8.7265625" style="2"/>
    <col min="14837" max="14837" width="8.1796875" style="2" customWidth="1"/>
    <col min="14838" max="14838" width="8.7265625" style="2"/>
    <col min="14839" max="14839" width="9" style="2" customWidth="1"/>
    <col min="14840" max="14840" width="8.1796875" style="2" customWidth="1"/>
    <col min="14841" max="14841" width="8.7265625" style="2"/>
    <col min="14842" max="14847" width="9.1796875" style="2" customWidth="1"/>
    <col min="14848" max="14848" width="11.36328125" style="2" bestFit="1" customWidth="1"/>
    <col min="14849" max="14849" width="9.81640625" style="2" bestFit="1" customWidth="1"/>
    <col min="14850" max="14851" width="8.7265625" style="2"/>
    <col min="14852" max="14853" width="9.54296875" style="2" bestFit="1" customWidth="1"/>
    <col min="14854" max="15079" width="8.7265625" style="2"/>
    <col min="15080" max="15080" width="20.1796875" style="2" customWidth="1"/>
    <col min="15081" max="15081" width="13.1796875" style="2" bestFit="1" customWidth="1"/>
    <col min="15082" max="15082" width="3" style="2" customWidth="1"/>
    <col min="15083" max="15092" width="8.7265625" style="2"/>
    <col min="15093" max="15093" width="8.1796875" style="2" customWidth="1"/>
    <col min="15094" max="15094" width="8.7265625" style="2"/>
    <col min="15095" max="15095" width="9" style="2" customWidth="1"/>
    <col min="15096" max="15096" width="8.1796875" style="2" customWidth="1"/>
    <col min="15097" max="15097" width="8.7265625" style="2"/>
    <col min="15098" max="15103" width="9.1796875" style="2" customWidth="1"/>
    <col min="15104" max="15104" width="11.36328125" style="2" bestFit="1" customWidth="1"/>
    <col min="15105" max="15105" width="9.81640625" style="2" bestFit="1" customWidth="1"/>
    <col min="15106" max="15107" width="8.7265625" style="2"/>
    <col min="15108" max="15109" width="9.54296875" style="2" bestFit="1" customWidth="1"/>
    <col min="15110" max="15335" width="8.7265625" style="2"/>
    <col min="15336" max="15336" width="20.1796875" style="2" customWidth="1"/>
    <col min="15337" max="15337" width="13.1796875" style="2" bestFit="1" customWidth="1"/>
    <col min="15338" max="15338" width="3" style="2" customWidth="1"/>
    <col min="15339" max="15348" width="8.7265625" style="2"/>
    <col min="15349" max="15349" width="8.1796875" style="2" customWidth="1"/>
    <col min="15350" max="15350" width="8.7265625" style="2"/>
    <col min="15351" max="15351" width="9" style="2" customWidth="1"/>
    <col min="15352" max="15352" width="8.1796875" style="2" customWidth="1"/>
    <col min="15353" max="15353" width="8.7265625" style="2"/>
    <col min="15354" max="15359" width="9.1796875" style="2" customWidth="1"/>
    <col min="15360" max="15360" width="11.36328125" style="2" bestFit="1" customWidth="1"/>
    <col min="15361" max="15361" width="9.81640625" style="2" bestFit="1" customWidth="1"/>
    <col min="15362" max="15363" width="8.7265625" style="2"/>
    <col min="15364" max="15365" width="9.54296875" style="2" bestFit="1" customWidth="1"/>
    <col min="15366" max="15591" width="8.7265625" style="2"/>
    <col min="15592" max="15592" width="20.1796875" style="2" customWidth="1"/>
    <col min="15593" max="15593" width="13.1796875" style="2" bestFit="1" customWidth="1"/>
    <col min="15594" max="15594" width="3" style="2" customWidth="1"/>
    <col min="15595" max="15604" width="8.7265625" style="2"/>
    <col min="15605" max="15605" width="8.1796875" style="2" customWidth="1"/>
    <col min="15606" max="15606" width="8.7265625" style="2"/>
    <col min="15607" max="15607" width="9" style="2" customWidth="1"/>
    <col min="15608" max="15608" width="8.1796875" style="2" customWidth="1"/>
    <col min="15609" max="15609" width="8.7265625" style="2"/>
    <col min="15610" max="15615" width="9.1796875" style="2" customWidth="1"/>
    <col min="15616" max="15616" width="11.36328125" style="2" bestFit="1" customWidth="1"/>
    <col min="15617" max="15617" width="9.81640625" style="2" bestFit="1" customWidth="1"/>
    <col min="15618" max="15619" width="8.7265625" style="2"/>
    <col min="15620" max="15621" width="9.54296875" style="2" bestFit="1" customWidth="1"/>
    <col min="15622" max="15847" width="8.7265625" style="2"/>
    <col min="15848" max="15848" width="20.1796875" style="2" customWidth="1"/>
    <col min="15849" max="15849" width="13.1796875" style="2" bestFit="1" customWidth="1"/>
    <col min="15850" max="15850" width="3" style="2" customWidth="1"/>
    <col min="15851" max="15860" width="8.7265625" style="2"/>
    <col min="15861" max="15861" width="8.1796875" style="2" customWidth="1"/>
    <col min="15862" max="15862" width="8.7265625" style="2"/>
    <col min="15863" max="15863" width="9" style="2" customWidth="1"/>
    <col min="15864" max="15864" width="8.1796875" style="2" customWidth="1"/>
    <col min="15865" max="15865" width="8.7265625" style="2"/>
    <col min="15866" max="15871" width="9.1796875" style="2" customWidth="1"/>
    <col min="15872" max="15872" width="11.36328125" style="2" bestFit="1" customWidth="1"/>
    <col min="15873" max="15873" width="9.81640625" style="2" bestFit="1" customWidth="1"/>
    <col min="15874" max="15875" width="8.7265625" style="2"/>
    <col min="15876" max="15877" width="9.54296875" style="2" bestFit="1" customWidth="1"/>
    <col min="15878" max="16103" width="8.7265625" style="2"/>
    <col min="16104" max="16104" width="20.1796875" style="2" customWidth="1"/>
    <col min="16105" max="16105" width="13.1796875" style="2" bestFit="1" customWidth="1"/>
    <col min="16106" max="16106" width="3" style="2" customWidth="1"/>
    <col min="16107" max="16116" width="8.7265625" style="2"/>
    <col min="16117" max="16117" width="8.1796875" style="2" customWidth="1"/>
    <col min="16118" max="16118" width="8.7265625" style="2"/>
    <col min="16119" max="16119" width="9" style="2" customWidth="1"/>
    <col min="16120" max="16120" width="8.1796875" style="2" customWidth="1"/>
    <col min="16121" max="16121" width="8.7265625" style="2"/>
    <col min="16122" max="16127" width="9.1796875" style="2" customWidth="1"/>
    <col min="16128" max="16128" width="11.36328125" style="2" bestFit="1" customWidth="1"/>
    <col min="16129" max="16129" width="9.81640625" style="2" bestFit="1" customWidth="1"/>
    <col min="16130" max="16131" width="8.7265625" style="2"/>
    <col min="16132" max="16133" width="9.54296875" style="2" bestFit="1" customWidth="1"/>
    <col min="16134" max="16384" width="8.7265625" style="2"/>
  </cols>
  <sheetData>
    <row r="1" spans="1:32" s="3" customFormat="1" ht="45" customHeight="1" x14ac:dyDescent="0.35">
      <c r="A1" s="11" t="s">
        <v>55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68"/>
      <c r="Z1" s="17"/>
    </row>
    <row r="2" spans="1:32" s="3" customFormat="1" ht="20" customHeight="1" x14ac:dyDescent="0.35">
      <c r="A2" s="3" t="s">
        <v>12</v>
      </c>
      <c r="Y2" s="17"/>
      <c r="Z2" s="17"/>
    </row>
    <row r="3" spans="1:32" s="3" customFormat="1" ht="20" customHeight="1" x14ac:dyDescent="0.35">
      <c r="A3" s="3" t="s">
        <v>54</v>
      </c>
      <c r="Y3" s="17"/>
      <c r="Z3" s="17"/>
    </row>
    <row r="4" spans="1:32" s="3" customFormat="1" ht="20" customHeight="1" x14ac:dyDescent="0.35">
      <c r="A4" s="3" t="s">
        <v>102</v>
      </c>
      <c r="Y4" s="17"/>
      <c r="Z4" s="17"/>
    </row>
    <row r="5" spans="1:32" s="3" customFormat="1" x14ac:dyDescent="0.35">
      <c r="A5" s="3" t="s">
        <v>103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68"/>
      <c r="Z5" s="17"/>
    </row>
    <row r="6" spans="1:32" ht="46.5" x14ac:dyDescent="0.35">
      <c r="A6" s="57" t="s">
        <v>101</v>
      </c>
      <c r="B6" s="58" t="s">
        <v>106</v>
      </c>
      <c r="C6" s="59" t="s">
        <v>67</v>
      </c>
      <c r="D6" s="60" t="s">
        <v>68</v>
      </c>
      <c r="E6" s="60" t="s">
        <v>69</v>
      </c>
      <c r="F6" s="60" t="s">
        <v>70</v>
      </c>
      <c r="G6" s="60" t="s">
        <v>71</v>
      </c>
      <c r="H6" s="60" t="s">
        <v>72</v>
      </c>
      <c r="I6" s="60" t="s">
        <v>73</v>
      </c>
      <c r="J6" s="60" t="s">
        <v>74</v>
      </c>
      <c r="K6" s="60" t="s">
        <v>75</v>
      </c>
      <c r="L6" s="60" t="s">
        <v>76</v>
      </c>
      <c r="M6" s="60" t="s">
        <v>77</v>
      </c>
      <c r="N6" s="60" t="s">
        <v>78</v>
      </c>
      <c r="O6" s="60" t="s">
        <v>79</v>
      </c>
      <c r="P6" s="60" t="s">
        <v>80</v>
      </c>
      <c r="Q6" s="60" t="s">
        <v>81</v>
      </c>
      <c r="R6" s="60" t="s">
        <v>82</v>
      </c>
      <c r="S6" s="60" t="s">
        <v>83</v>
      </c>
      <c r="T6" s="60" t="s">
        <v>61</v>
      </c>
      <c r="U6" s="60" t="s">
        <v>62</v>
      </c>
      <c r="V6" s="60" t="s">
        <v>63</v>
      </c>
      <c r="W6" s="60" t="s">
        <v>107</v>
      </c>
      <c r="X6" s="60" t="s">
        <v>113</v>
      </c>
      <c r="Y6" s="78" t="s">
        <v>120</v>
      </c>
      <c r="Z6" s="78" t="s">
        <v>115</v>
      </c>
    </row>
    <row r="7" spans="1:32" x14ac:dyDescent="0.35">
      <c r="A7" s="54" t="s">
        <v>42</v>
      </c>
      <c r="B7" s="35">
        <f t="shared" ref="B7:B23" si="0">AVERAGE(D7:W7)</f>
        <v>166.39723865042419</v>
      </c>
      <c r="C7" s="36">
        <v>103.48107241670287</v>
      </c>
      <c r="D7" s="36">
        <v>195.92479208835275</v>
      </c>
      <c r="E7" s="36">
        <v>129.51019080756694</v>
      </c>
      <c r="F7" s="36">
        <v>189.07370037636852</v>
      </c>
      <c r="G7" s="36">
        <v>209.59707635680644</v>
      </c>
      <c r="H7" s="36">
        <v>107.52235123004172</v>
      </c>
      <c r="I7" s="36">
        <v>238.96545773691511</v>
      </c>
      <c r="J7" s="36">
        <v>254.90591438225823</v>
      </c>
      <c r="K7" s="36">
        <v>161.93506062432306</v>
      </c>
      <c r="L7" s="36">
        <v>61.31452479823075</v>
      </c>
      <c r="M7" s="36">
        <v>130.61117056359075</v>
      </c>
      <c r="N7" s="36">
        <v>163.41609913647829</v>
      </c>
      <c r="O7" s="36">
        <v>155.50559461215812</v>
      </c>
      <c r="P7" s="36">
        <v>187.79470660648335</v>
      </c>
      <c r="Q7" s="36">
        <v>239.78188418323253</v>
      </c>
      <c r="R7" s="36">
        <v>215.6101417955548</v>
      </c>
      <c r="S7" s="36">
        <v>84.84555695687159</v>
      </c>
      <c r="T7" s="36">
        <v>182.48527310819708</v>
      </c>
      <c r="U7" s="36">
        <v>77.814406620653969</v>
      </c>
      <c r="V7" s="36">
        <v>216.96136251952481</v>
      </c>
      <c r="W7" s="36">
        <v>124.36950850487506</v>
      </c>
      <c r="X7" s="36">
        <v>109.92638213883751</v>
      </c>
      <c r="Y7" s="72">
        <v>166.46023351342876</v>
      </c>
      <c r="Z7" s="72">
        <v>150.93104142088487</v>
      </c>
      <c r="AC7" s="20"/>
      <c r="AE7" s="20"/>
      <c r="AF7" s="20"/>
    </row>
    <row r="8" spans="1:32" x14ac:dyDescent="0.35">
      <c r="A8" s="55" t="s">
        <v>43</v>
      </c>
      <c r="B8" s="37">
        <f t="shared" si="0"/>
        <v>120.85450235994549</v>
      </c>
      <c r="C8" s="36">
        <v>77.799117441333664</v>
      </c>
      <c r="D8" s="36">
        <v>213.57497441519877</v>
      </c>
      <c r="E8" s="36">
        <v>51.886786625598724</v>
      </c>
      <c r="F8" s="36">
        <v>84.376090262622427</v>
      </c>
      <c r="G8" s="36">
        <v>95.439936710009036</v>
      </c>
      <c r="H8" s="36">
        <v>82.360041334413069</v>
      </c>
      <c r="I8" s="36">
        <v>116.36376010875375</v>
      </c>
      <c r="J8" s="36">
        <v>124.91407114650455</v>
      </c>
      <c r="K8" s="36">
        <v>42.127087661350785</v>
      </c>
      <c r="L8" s="36">
        <v>59.966537953374647</v>
      </c>
      <c r="M8" s="36">
        <v>181.500936578352</v>
      </c>
      <c r="N8" s="36">
        <v>109.80084639271701</v>
      </c>
      <c r="O8" s="36">
        <v>64.705234241153192</v>
      </c>
      <c r="P8" s="36">
        <v>192.58273638548565</v>
      </c>
      <c r="Q8" s="36">
        <v>114.98134831460676</v>
      </c>
      <c r="R8" s="36">
        <v>167.80868641376142</v>
      </c>
      <c r="S8" s="36">
        <v>142.47303127878112</v>
      </c>
      <c r="T8" s="36">
        <v>100.4888054180642</v>
      </c>
      <c r="U8" s="36">
        <v>96.942642119146285</v>
      </c>
      <c r="V8" s="36">
        <v>259.83257005933058</v>
      </c>
      <c r="W8" s="36">
        <v>114.96392377968618</v>
      </c>
      <c r="X8" s="36">
        <v>221.87966483405881</v>
      </c>
      <c r="Y8" s="72">
        <v>81.333811478238033</v>
      </c>
      <c r="Z8" s="72">
        <v>154.14622735942936</v>
      </c>
      <c r="AC8" s="20"/>
      <c r="AE8" s="20"/>
      <c r="AF8" s="20"/>
    </row>
    <row r="9" spans="1:32" x14ac:dyDescent="0.35">
      <c r="A9" s="55" t="s">
        <v>44</v>
      </c>
      <c r="B9" s="37">
        <f t="shared" si="0"/>
        <v>108.1454863565787</v>
      </c>
      <c r="C9" s="36">
        <v>67.968745559632367</v>
      </c>
      <c r="D9" s="36">
        <v>110.50121581548815</v>
      </c>
      <c r="E9" s="36">
        <v>77.25875657472217</v>
      </c>
      <c r="F9" s="36">
        <v>98.245299298427724</v>
      </c>
      <c r="G9" s="36">
        <v>96.223657139910586</v>
      </c>
      <c r="H9" s="36">
        <v>105.13303175776339</v>
      </c>
      <c r="I9" s="36">
        <v>128.82409859515457</v>
      </c>
      <c r="J9" s="36">
        <v>145.20007441131352</v>
      </c>
      <c r="K9" s="36">
        <v>119.49319375355813</v>
      </c>
      <c r="L9" s="36">
        <v>73.38925398541663</v>
      </c>
      <c r="M9" s="36">
        <v>79.678513517021813</v>
      </c>
      <c r="N9" s="36">
        <v>54.964663906901983</v>
      </c>
      <c r="O9" s="36">
        <v>34.178856265138535</v>
      </c>
      <c r="P9" s="36">
        <v>133.55065361392815</v>
      </c>
      <c r="Q9" s="36">
        <v>168.03000864304238</v>
      </c>
      <c r="R9" s="36">
        <v>86.253774302058773</v>
      </c>
      <c r="S9" s="36">
        <v>118.45123942934113</v>
      </c>
      <c r="T9" s="36">
        <v>83.211689074703926</v>
      </c>
      <c r="U9" s="36">
        <v>158.39803091774564</v>
      </c>
      <c r="V9" s="36">
        <v>138.30482836699625</v>
      </c>
      <c r="W9" s="36">
        <v>153.618887762941</v>
      </c>
      <c r="X9" s="36">
        <v>47.904769071088232</v>
      </c>
      <c r="Y9" s="72">
        <v>128.84564924481654</v>
      </c>
      <c r="Z9" s="72">
        <v>100.91288526040191</v>
      </c>
      <c r="AC9" s="20"/>
      <c r="AE9" s="20"/>
      <c r="AF9" s="20"/>
    </row>
    <row r="10" spans="1:32" x14ac:dyDescent="0.35">
      <c r="A10" s="55" t="s">
        <v>45</v>
      </c>
      <c r="B10" s="37">
        <f t="shared" si="0"/>
        <v>69.056462053598409</v>
      </c>
      <c r="C10" s="36">
        <v>64.001636378974467</v>
      </c>
      <c r="D10" s="36">
        <v>86.607283566302485</v>
      </c>
      <c r="E10" s="36">
        <v>40.6065041241907</v>
      </c>
      <c r="F10" s="36">
        <v>103.99213853523209</v>
      </c>
      <c r="G10" s="36">
        <v>99.787043170092275</v>
      </c>
      <c r="H10" s="36">
        <v>91.325940245771392</v>
      </c>
      <c r="I10" s="36">
        <v>45.062451424895393</v>
      </c>
      <c r="J10" s="36">
        <v>74.10712325292522</v>
      </c>
      <c r="K10" s="36">
        <v>81.165471759945348</v>
      </c>
      <c r="L10" s="36">
        <v>88.290842104851677</v>
      </c>
      <c r="M10" s="36">
        <v>74.442328576490411</v>
      </c>
      <c r="N10" s="36">
        <v>61.442005649264182</v>
      </c>
      <c r="O10" s="36">
        <v>92.790417675902404</v>
      </c>
      <c r="P10" s="36">
        <v>84.792215252945653</v>
      </c>
      <c r="Q10" s="36">
        <v>75.430515701526929</v>
      </c>
      <c r="R10" s="36">
        <v>85.513029050430589</v>
      </c>
      <c r="S10" s="36">
        <v>42.128072625325835</v>
      </c>
      <c r="T10" s="36">
        <v>79.821439112951836</v>
      </c>
      <c r="U10" s="36">
        <v>31.255250907362221</v>
      </c>
      <c r="V10" s="36">
        <v>24.143685873367961</v>
      </c>
      <c r="W10" s="36">
        <v>18.42548246219361</v>
      </c>
      <c r="X10" s="36">
        <v>59.407057502866088</v>
      </c>
      <c r="Y10" s="72">
        <v>59.135218821155874</v>
      </c>
      <c r="Z10" s="72">
        <v>117.80068152013402</v>
      </c>
      <c r="AC10" s="20"/>
      <c r="AE10" s="20"/>
      <c r="AF10" s="20"/>
    </row>
    <row r="11" spans="1:32" x14ac:dyDescent="0.35">
      <c r="A11" s="55" t="s">
        <v>46</v>
      </c>
      <c r="B11" s="37">
        <f t="shared" si="0"/>
        <v>90.839366308197583</v>
      </c>
      <c r="C11" s="36">
        <v>32.301995155843237</v>
      </c>
      <c r="D11" s="36">
        <v>101.2964195557069</v>
      </c>
      <c r="E11" s="36">
        <v>131.09809778295093</v>
      </c>
      <c r="F11" s="36">
        <v>55.806180174079778</v>
      </c>
      <c r="G11" s="36">
        <v>94.599406952317139</v>
      </c>
      <c r="H11" s="36">
        <v>127.29894268029332</v>
      </c>
      <c r="I11" s="36">
        <v>102.22239132905071</v>
      </c>
      <c r="J11" s="36">
        <v>25.973464601285862</v>
      </c>
      <c r="K11" s="36">
        <v>133.90986895227169</v>
      </c>
      <c r="L11" s="36">
        <v>32.423890253204725</v>
      </c>
      <c r="M11" s="36">
        <v>188.91010949738688</v>
      </c>
      <c r="N11" s="36">
        <v>76.074676731053827</v>
      </c>
      <c r="O11" s="36">
        <v>102.25096591244757</v>
      </c>
      <c r="P11" s="36">
        <v>119.57186822205288</v>
      </c>
      <c r="Q11" s="36">
        <v>153.50725439354656</v>
      </c>
      <c r="R11" s="36">
        <v>80.513755287028943</v>
      </c>
      <c r="S11" s="36">
        <v>46.50041833881874</v>
      </c>
      <c r="T11" s="36">
        <v>48.055554995396385</v>
      </c>
      <c r="U11" s="36">
        <v>74.367872243276167</v>
      </c>
      <c r="V11" s="36">
        <v>60.839805699502634</v>
      </c>
      <c r="W11" s="36">
        <v>61.566382562279877</v>
      </c>
      <c r="X11" s="36">
        <v>105.85279899619864</v>
      </c>
      <c r="Y11" s="72">
        <v>28.978458927928326</v>
      </c>
      <c r="Z11" s="72">
        <v>66.850041808572769</v>
      </c>
      <c r="AC11" s="20"/>
      <c r="AE11" s="20"/>
      <c r="AF11" s="20"/>
    </row>
    <row r="12" spans="1:32" x14ac:dyDescent="0.35">
      <c r="A12" s="55" t="s">
        <v>47</v>
      </c>
      <c r="B12" s="37">
        <f t="shared" si="0"/>
        <v>82.549938661280066</v>
      </c>
      <c r="C12" s="36">
        <v>82.181369076319385</v>
      </c>
      <c r="D12" s="36">
        <v>132.22921285958986</v>
      </c>
      <c r="E12" s="36">
        <v>88.360493256871962</v>
      </c>
      <c r="F12" s="36">
        <v>116.43244800366155</v>
      </c>
      <c r="G12" s="36">
        <v>94.657637518530308</v>
      </c>
      <c r="H12" s="36">
        <v>65.871038553798954</v>
      </c>
      <c r="I12" s="36">
        <v>100.64523188415656</v>
      </c>
      <c r="J12" s="36">
        <v>92.215142026412451</v>
      </c>
      <c r="K12" s="36">
        <v>56.216838905871214</v>
      </c>
      <c r="L12" s="36">
        <v>32.465549373163711</v>
      </c>
      <c r="M12" s="36">
        <v>86.342412444315045</v>
      </c>
      <c r="N12" s="36">
        <v>123.70096941602102</v>
      </c>
      <c r="O12" s="36">
        <v>43.357665268505933</v>
      </c>
      <c r="P12" s="36">
        <v>50.720974265783461</v>
      </c>
      <c r="Q12" s="36">
        <v>85.914284067991943</v>
      </c>
      <c r="R12" s="36">
        <v>62.42839721156318</v>
      </c>
      <c r="S12" s="36">
        <v>128.25659207949599</v>
      </c>
      <c r="T12" s="36">
        <v>59.618356145282306</v>
      </c>
      <c r="U12" s="36">
        <v>75.506953156744729</v>
      </c>
      <c r="V12" s="36">
        <v>98.870341998969479</v>
      </c>
      <c r="W12" s="36">
        <v>57.18823478887149</v>
      </c>
      <c r="X12" s="36">
        <v>78.676389636989569</v>
      </c>
      <c r="Y12" s="72">
        <v>75.378051157586867</v>
      </c>
      <c r="Z12" s="73">
        <v>69.823268562827508</v>
      </c>
      <c r="AC12" s="20"/>
      <c r="AE12" s="20"/>
      <c r="AF12" s="20"/>
    </row>
    <row r="13" spans="1:32" x14ac:dyDescent="0.35">
      <c r="A13" s="55" t="s">
        <v>48</v>
      </c>
      <c r="B13" s="37">
        <f t="shared" si="0"/>
        <v>93.841217543877974</v>
      </c>
      <c r="C13" s="36">
        <v>106.36733987357458</v>
      </c>
      <c r="D13" s="36">
        <v>98.592858780002032</v>
      </c>
      <c r="E13" s="36">
        <v>70.590086573180585</v>
      </c>
      <c r="F13" s="36">
        <v>69.14773119289724</v>
      </c>
      <c r="G13" s="36">
        <v>41.135521002735132</v>
      </c>
      <c r="H13" s="36">
        <v>71.14085385372374</v>
      </c>
      <c r="I13" s="36">
        <v>92.424662452685354</v>
      </c>
      <c r="J13" s="36">
        <v>100.81519406736271</v>
      </c>
      <c r="K13" s="36">
        <v>126.64650955579106</v>
      </c>
      <c r="L13" s="36">
        <v>154.0551115531112</v>
      </c>
      <c r="M13" s="36">
        <v>83.14716539781115</v>
      </c>
      <c r="N13" s="36">
        <v>111.77061745632503</v>
      </c>
      <c r="O13" s="36">
        <v>62.78415549122704</v>
      </c>
      <c r="P13" s="36">
        <v>78.830230376927133</v>
      </c>
      <c r="Q13" s="36">
        <v>124.76585422068568</v>
      </c>
      <c r="R13" s="36">
        <v>118.50421845886702</v>
      </c>
      <c r="S13" s="36">
        <v>97.108958446017027</v>
      </c>
      <c r="T13" s="36">
        <v>70.872321794424096</v>
      </c>
      <c r="U13" s="36">
        <v>122.05021730287842</v>
      </c>
      <c r="V13" s="36">
        <v>144.73098780175232</v>
      </c>
      <c r="W13" s="36">
        <v>37.711095099156026</v>
      </c>
      <c r="X13" s="36">
        <v>68.612378703383143</v>
      </c>
      <c r="Y13" s="73">
        <v>122.86790742166077</v>
      </c>
      <c r="Z13" s="72">
        <v>59.62703057409999</v>
      </c>
      <c r="AC13" s="20"/>
      <c r="AE13" s="20"/>
      <c r="AF13" s="20"/>
    </row>
    <row r="14" spans="1:32" x14ac:dyDescent="0.35">
      <c r="A14" s="55" t="s">
        <v>49</v>
      </c>
      <c r="B14" s="37">
        <f t="shared" si="0"/>
        <v>117.16131972850403</v>
      </c>
      <c r="C14" s="36">
        <v>121.50322844931539</v>
      </c>
      <c r="D14" s="36">
        <v>95.367240167809641</v>
      </c>
      <c r="E14" s="36">
        <v>35.078890885827121</v>
      </c>
      <c r="F14" s="36">
        <v>186.3803714701983</v>
      </c>
      <c r="G14" s="36">
        <v>114.46166794086366</v>
      </c>
      <c r="H14" s="36">
        <v>93.452621861424532</v>
      </c>
      <c r="I14" s="36">
        <v>117.6316455245457</v>
      </c>
      <c r="J14" s="36">
        <v>134.10805228695679</v>
      </c>
      <c r="K14" s="36">
        <v>191.20837551552009</v>
      </c>
      <c r="L14" s="36">
        <v>90.858808338452505</v>
      </c>
      <c r="M14" s="36">
        <v>131.56491152895222</v>
      </c>
      <c r="N14" s="36">
        <v>119.34264111587166</v>
      </c>
      <c r="O14" s="36">
        <v>86.344107047911635</v>
      </c>
      <c r="P14" s="36">
        <v>117.04429333489655</v>
      </c>
      <c r="Q14" s="36">
        <v>99.535525785076359</v>
      </c>
      <c r="R14" s="36">
        <v>112.52261356749469</v>
      </c>
      <c r="S14" s="36">
        <v>119.74708623443112</v>
      </c>
      <c r="T14" s="36">
        <v>102.32067560996322</v>
      </c>
      <c r="U14" s="36">
        <v>207.22401370679614</v>
      </c>
      <c r="V14" s="36">
        <v>116.54060147220744</v>
      </c>
      <c r="W14" s="36">
        <v>72.492251174881048</v>
      </c>
      <c r="X14" s="36">
        <v>77.627690054446305</v>
      </c>
      <c r="Y14" s="72">
        <v>101.51156546051617</v>
      </c>
      <c r="Z14" s="72">
        <v>210.77511963026734</v>
      </c>
      <c r="AC14" s="20"/>
      <c r="AE14" s="20"/>
      <c r="AF14" s="20"/>
    </row>
    <row r="15" spans="1:32" x14ac:dyDescent="0.35">
      <c r="A15" s="55" t="s">
        <v>50</v>
      </c>
      <c r="B15" s="37">
        <f t="shared" si="0"/>
        <v>116.05874806418835</v>
      </c>
      <c r="C15" s="36">
        <v>88.032724541111534</v>
      </c>
      <c r="D15" s="36">
        <v>58.04354578195737</v>
      </c>
      <c r="E15" s="36">
        <v>83.099182195009888</v>
      </c>
      <c r="F15" s="36">
        <v>170.14775387778127</v>
      </c>
      <c r="G15" s="36">
        <v>134.70860035608283</v>
      </c>
      <c r="H15" s="36">
        <v>152.52218248577751</v>
      </c>
      <c r="I15" s="36">
        <v>86.503796430529604</v>
      </c>
      <c r="J15" s="36">
        <v>108.02656017871224</v>
      </c>
      <c r="K15" s="36">
        <v>90.422027015243984</v>
      </c>
      <c r="L15" s="36">
        <v>129.22001638611357</v>
      </c>
      <c r="M15" s="36">
        <v>194.38421433521142</v>
      </c>
      <c r="N15" s="36">
        <v>124.46606336273931</v>
      </c>
      <c r="O15" s="36">
        <v>100.06418739292256</v>
      </c>
      <c r="P15" s="36">
        <v>24.948625359048016</v>
      </c>
      <c r="Q15" s="36">
        <v>35.151114952463267</v>
      </c>
      <c r="R15" s="36">
        <v>171.75543990605678</v>
      </c>
      <c r="S15" s="36">
        <v>126.57151658887027</v>
      </c>
      <c r="T15" s="36">
        <v>154.03389412499089</v>
      </c>
      <c r="U15" s="36">
        <v>128.56294572870826</v>
      </c>
      <c r="V15" s="36">
        <v>129.66596371498235</v>
      </c>
      <c r="W15" s="36">
        <v>118.87733111056581</v>
      </c>
      <c r="X15" s="36">
        <v>105.20398783543037</v>
      </c>
      <c r="Y15" s="72">
        <v>166.46001466512016</v>
      </c>
      <c r="Z15" s="72">
        <v>64.311113686867103</v>
      </c>
      <c r="AC15" s="20"/>
      <c r="AE15" s="20"/>
      <c r="AF15" s="20"/>
    </row>
    <row r="16" spans="1:32" x14ac:dyDescent="0.35">
      <c r="A16" s="55" t="s">
        <v>51</v>
      </c>
      <c r="B16" s="37">
        <f t="shared" si="0"/>
        <v>159.28282717176154</v>
      </c>
      <c r="C16" s="36">
        <v>188.06288327144074</v>
      </c>
      <c r="D16" s="36">
        <v>154.6741511251935</v>
      </c>
      <c r="E16" s="36">
        <v>52.495926947869698</v>
      </c>
      <c r="F16" s="36">
        <v>186.6562786140031</v>
      </c>
      <c r="G16" s="36">
        <v>175.0083426087115</v>
      </c>
      <c r="H16" s="36">
        <v>124.72587259665411</v>
      </c>
      <c r="I16" s="36">
        <v>110.61474280587485</v>
      </c>
      <c r="J16" s="36">
        <v>246.92893988690741</v>
      </c>
      <c r="K16" s="36">
        <v>129.06304654292455</v>
      </c>
      <c r="L16" s="36">
        <v>137.5214515407369</v>
      </c>
      <c r="M16" s="36">
        <v>231.4445067473057</v>
      </c>
      <c r="N16" s="36">
        <v>150.93186694806951</v>
      </c>
      <c r="O16" s="36">
        <v>194.6952856383293</v>
      </c>
      <c r="P16" s="36">
        <v>224.80153584618088</v>
      </c>
      <c r="Q16" s="36">
        <v>74.394508787093073</v>
      </c>
      <c r="R16" s="36">
        <v>48.670672926480712</v>
      </c>
      <c r="S16" s="36">
        <v>176.77669211210727</v>
      </c>
      <c r="T16" s="36">
        <v>167.01877145621094</v>
      </c>
      <c r="U16" s="36">
        <v>154.40440615713428</v>
      </c>
      <c r="V16" s="36">
        <v>203.16458998546705</v>
      </c>
      <c r="W16" s="36">
        <v>241.66495416197645</v>
      </c>
      <c r="X16" s="36">
        <v>204.73938645910295</v>
      </c>
      <c r="Y16" s="72">
        <v>169.01916062584783</v>
      </c>
      <c r="Z16" s="72">
        <v>118.8486358272647</v>
      </c>
      <c r="AC16" s="20"/>
      <c r="AE16" s="20"/>
      <c r="AF16" s="20"/>
    </row>
    <row r="17" spans="1:32" x14ac:dyDescent="0.35">
      <c r="A17" s="55" t="s">
        <v>52</v>
      </c>
      <c r="B17" s="37">
        <f t="shared" si="0"/>
        <v>147.15220556617763</v>
      </c>
      <c r="C17" s="36">
        <v>126.44143709068659</v>
      </c>
      <c r="D17" s="36">
        <v>150.60008730099474</v>
      </c>
      <c r="E17" s="36">
        <v>131.3974896743791</v>
      </c>
      <c r="F17" s="36">
        <v>86.685307967741764</v>
      </c>
      <c r="G17" s="36">
        <v>127.87984274618753</v>
      </c>
      <c r="H17" s="36">
        <v>261.71000405713869</v>
      </c>
      <c r="I17" s="36">
        <v>130.39723002824539</v>
      </c>
      <c r="J17" s="36">
        <v>118.39685823845339</v>
      </c>
      <c r="K17" s="36">
        <v>263.25028072469399</v>
      </c>
      <c r="L17" s="36">
        <v>119.26846390778847</v>
      </c>
      <c r="M17" s="36">
        <v>197.01845268441076</v>
      </c>
      <c r="N17" s="36">
        <v>172.12391949691786</v>
      </c>
      <c r="O17" s="36">
        <v>119.59738287942342</v>
      </c>
      <c r="P17" s="36">
        <v>100.33597514508473</v>
      </c>
      <c r="Q17" s="36">
        <v>251.36726591760305</v>
      </c>
      <c r="R17" s="36">
        <v>101.39257556447835</v>
      </c>
      <c r="S17" s="36">
        <v>115.99931346395486</v>
      </c>
      <c r="T17" s="36">
        <v>148.82391728465802</v>
      </c>
      <c r="U17" s="36">
        <v>58.81812511557969</v>
      </c>
      <c r="V17" s="36">
        <v>185.46515760110458</v>
      </c>
      <c r="W17" s="36">
        <v>102.51646152471429</v>
      </c>
      <c r="X17" s="36">
        <v>176.0002155854489</v>
      </c>
      <c r="Y17" s="73">
        <v>94.91305356755673</v>
      </c>
      <c r="Z17" s="72">
        <v>71.814379929130084</v>
      </c>
      <c r="AC17" s="20"/>
      <c r="AE17" s="20"/>
      <c r="AF17" s="20"/>
    </row>
    <row r="18" spans="1:32" x14ac:dyDescent="0.35">
      <c r="A18" s="55" t="s">
        <v>53</v>
      </c>
      <c r="B18" s="37">
        <f t="shared" si="0"/>
        <v>166.37461194593354</v>
      </c>
      <c r="C18" s="36">
        <v>72.078411809842549</v>
      </c>
      <c r="D18" s="36">
        <v>55.370740132687175</v>
      </c>
      <c r="E18" s="36">
        <v>147.46644835285719</v>
      </c>
      <c r="F18" s="36">
        <v>196.24193255159111</v>
      </c>
      <c r="G18" s="36">
        <v>89.303197665969506</v>
      </c>
      <c r="H18" s="36">
        <v>309.351019258816</v>
      </c>
      <c r="I18" s="36">
        <v>146.72249002799114</v>
      </c>
      <c r="J18" s="36">
        <v>137.86828757772528</v>
      </c>
      <c r="K18" s="36">
        <v>68.064866076525448</v>
      </c>
      <c r="L18" s="36">
        <v>41.895806969242791</v>
      </c>
      <c r="M18" s="36">
        <v>310.16610650579912</v>
      </c>
      <c r="N18" s="36">
        <v>188.07957672334302</v>
      </c>
      <c r="O18" s="36">
        <v>265.68030956460098</v>
      </c>
      <c r="P18" s="36">
        <v>205.51621431502437</v>
      </c>
      <c r="Q18" s="36">
        <v>300.39259867473345</v>
      </c>
      <c r="R18" s="36">
        <v>129.55634436109011</v>
      </c>
      <c r="S18" s="36">
        <v>132.08407942908158</v>
      </c>
      <c r="T18" s="36">
        <v>124.00474994590694</v>
      </c>
      <c r="U18" s="36">
        <v>207.60337630540926</v>
      </c>
      <c r="V18" s="36">
        <v>156.68009861116184</v>
      </c>
      <c r="W18" s="36">
        <v>115.44399586911516</v>
      </c>
      <c r="X18" s="40">
        <v>112.18347457612528</v>
      </c>
      <c r="Y18" s="74">
        <v>194.32206311962022</v>
      </c>
      <c r="Z18" s="74"/>
      <c r="AE18" s="20"/>
      <c r="AF18" s="20"/>
    </row>
    <row r="19" spans="1:32" x14ac:dyDescent="0.35">
      <c r="A19" s="54" t="s">
        <v>56</v>
      </c>
      <c r="B19" s="35">
        <f t="shared" si="0"/>
        <v>395.39722736694841</v>
      </c>
      <c r="C19" s="38">
        <f t="shared" ref="C19:Z19" si="1">SUM(C7:C9)</f>
        <v>249.24893541766889</v>
      </c>
      <c r="D19" s="38">
        <f t="shared" si="1"/>
        <v>520.00098231903974</v>
      </c>
      <c r="E19" s="38">
        <f t="shared" si="1"/>
        <v>258.65573400788782</v>
      </c>
      <c r="F19" s="38">
        <f t="shared" si="1"/>
        <v>371.69508993741869</v>
      </c>
      <c r="G19" s="38">
        <f t="shared" si="1"/>
        <v>401.26067020672605</v>
      </c>
      <c r="H19" s="38">
        <f t="shared" si="1"/>
        <v>295.01542432221817</v>
      </c>
      <c r="I19" s="38">
        <f t="shared" si="1"/>
        <v>484.1533164408234</v>
      </c>
      <c r="J19" s="38">
        <f t="shared" si="1"/>
        <v>525.02005994007629</v>
      </c>
      <c r="K19" s="38">
        <f t="shared" si="1"/>
        <v>323.55534203923196</v>
      </c>
      <c r="L19" s="38">
        <f t="shared" si="1"/>
        <v>194.67031673702201</v>
      </c>
      <c r="M19" s="38">
        <f t="shared" si="1"/>
        <v>391.79062065896454</v>
      </c>
      <c r="N19" s="38">
        <f t="shared" si="1"/>
        <v>328.18160943609729</v>
      </c>
      <c r="O19" s="38">
        <f t="shared" si="1"/>
        <v>254.38968511844985</v>
      </c>
      <c r="P19" s="38">
        <f t="shared" si="1"/>
        <v>513.92809660589717</v>
      </c>
      <c r="Q19" s="38">
        <f t="shared" si="1"/>
        <v>522.79324114088172</v>
      </c>
      <c r="R19" s="38">
        <f t="shared" si="1"/>
        <v>469.67260251137498</v>
      </c>
      <c r="S19" s="38">
        <f t="shared" si="1"/>
        <v>345.76982766499384</v>
      </c>
      <c r="T19" s="38">
        <f t="shared" si="1"/>
        <v>366.18576760096522</v>
      </c>
      <c r="U19" s="38">
        <f t="shared" si="1"/>
        <v>333.15507965754591</v>
      </c>
      <c r="V19" s="38">
        <f t="shared" si="1"/>
        <v>615.09876094585161</v>
      </c>
      <c r="W19" s="38">
        <f t="shared" si="1"/>
        <v>392.95232004750221</v>
      </c>
      <c r="X19" s="38">
        <f t="shared" si="1"/>
        <v>379.71081604398455</v>
      </c>
      <c r="Y19" s="75">
        <f t="shared" si="1"/>
        <v>376.63969423648336</v>
      </c>
      <c r="Z19" s="75">
        <f t="shared" si="1"/>
        <v>405.99015404071611</v>
      </c>
    </row>
    <row r="20" spans="1:32" x14ac:dyDescent="0.35">
      <c r="A20" s="55" t="s">
        <v>57</v>
      </c>
      <c r="B20" s="37">
        <f t="shared" si="0"/>
        <v>242.44576702307609</v>
      </c>
      <c r="C20" s="36">
        <f t="shared" ref="C20:V20" si="2">SUM(C10:C12)</f>
        <v>178.48500061113708</v>
      </c>
      <c r="D20" s="36">
        <f t="shared" si="2"/>
        <v>320.13291598159924</v>
      </c>
      <c r="E20" s="36">
        <f t="shared" si="2"/>
        <v>260.0650951640136</v>
      </c>
      <c r="F20" s="36">
        <f t="shared" si="2"/>
        <v>276.23076671297343</v>
      </c>
      <c r="G20" s="36">
        <f t="shared" si="2"/>
        <v>289.04408764093972</v>
      </c>
      <c r="H20" s="36">
        <f t="shared" si="2"/>
        <v>284.49592147986368</v>
      </c>
      <c r="I20" s="36">
        <f t="shared" si="2"/>
        <v>247.93007463810267</v>
      </c>
      <c r="J20" s="36">
        <f t="shared" si="2"/>
        <v>192.29572988062353</v>
      </c>
      <c r="K20" s="36">
        <f t="shared" si="2"/>
        <v>271.29217961808826</v>
      </c>
      <c r="L20" s="36">
        <f t="shared" si="2"/>
        <v>153.18028173122013</v>
      </c>
      <c r="M20" s="36">
        <f t="shared" si="2"/>
        <v>349.69485051819231</v>
      </c>
      <c r="N20" s="36">
        <f t="shared" si="2"/>
        <v>261.21765179633906</v>
      </c>
      <c r="O20" s="36">
        <f t="shared" si="2"/>
        <v>238.3990488568559</v>
      </c>
      <c r="P20" s="36">
        <f t="shared" si="2"/>
        <v>255.08505774078202</v>
      </c>
      <c r="Q20" s="36">
        <f t="shared" si="2"/>
        <v>314.85205416306542</v>
      </c>
      <c r="R20" s="36">
        <f t="shared" si="2"/>
        <v>228.45518154902271</v>
      </c>
      <c r="S20" s="36">
        <f t="shared" si="2"/>
        <v>216.88508304364058</v>
      </c>
      <c r="T20" s="36">
        <f t="shared" si="2"/>
        <v>187.49535025363053</v>
      </c>
      <c r="U20" s="36">
        <f t="shared" si="2"/>
        <v>181.13007630738312</v>
      </c>
      <c r="V20" s="36">
        <f t="shared" si="2"/>
        <v>183.85383357184008</v>
      </c>
      <c r="W20" s="36">
        <f t="shared" ref="W20:Z20" si="3">SUM(W10:W12)</f>
        <v>137.18009981334498</v>
      </c>
      <c r="X20" s="36">
        <f t="shared" si="3"/>
        <v>243.93624613605431</v>
      </c>
      <c r="Y20" s="72">
        <f t="shared" si="3"/>
        <v>163.49172890667109</v>
      </c>
      <c r="Z20" s="72">
        <f t="shared" si="3"/>
        <v>254.4739918915343</v>
      </c>
    </row>
    <row r="21" spans="1:32" x14ac:dyDescent="0.35">
      <c r="A21" s="55" t="s">
        <v>58</v>
      </c>
      <c r="B21" s="37">
        <f t="shared" si="0"/>
        <v>327.06128533657034</v>
      </c>
      <c r="C21" s="36">
        <f t="shared" ref="C21:V21" si="4">SUM(C13:C15)</f>
        <v>315.90329286400151</v>
      </c>
      <c r="D21" s="36">
        <f t="shared" si="4"/>
        <v>252.00364472976904</v>
      </c>
      <c r="E21" s="36">
        <f t="shared" si="4"/>
        <v>188.76815965401761</v>
      </c>
      <c r="F21" s="36">
        <f t="shared" si="4"/>
        <v>425.67585654087679</v>
      </c>
      <c r="G21" s="36">
        <f t="shared" si="4"/>
        <v>290.30578929968158</v>
      </c>
      <c r="H21" s="36">
        <f t="shared" si="4"/>
        <v>317.11565820092574</v>
      </c>
      <c r="I21" s="36">
        <f t="shared" si="4"/>
        <v>296.56010440776066</v>
      </c>
      <c r="J21" s="36">
        <f t="shared" si="4"/>
        <v>342.94980653303173</v>
      </c>
      <c r="K21" s="36">
        <f t="shared" si="4"/>
        <v>408.27691208655517</v>
      </c>
      <c r="L21" s="36">
        <f t="shared" si="4"/>
        <v>374.13393627767726</v>
      </c>
      <c r="M21" s="36">
        <f t="shared" si="4"/>
        <v>409.09629126197478</v>
      </c>
      <c r="N21" s="36">
        <f t="shared" si="4"/>
        <v>355.57932193493599</v>
      </c>
      <c r="O21" s="36">
        <f t="shared" si="4"/>
        <v>249.19244993206127</v>
      </c>
      <c r="P21" s="36">
        <f t="shared" si="4"/>
        <v>220.82314907087169</v>
      </c>
      <c r="Q21" s="36">
        <f t="shared" si="4"/>
        <v>259.45249495822532</v>
      </c>
      <c r="R21" s="36">
        <f t="shared" si="4"/>
        <v>402.7822719324185</v>
      </c>
      <c r="S21" s="36">
        <f t="shared" si="4"/>
        <v>343.4275612693184</v>
      </c>
      <c r="T21" s="36">
        <f t="shared" si="4"/>
        <v>327.22689152937824</v>
      </c>
      <c r="U21" s="36">
        <f t="shared" si="4"/>
        <v>457.83717673838282</v>
      </c>
      <c r="V21" s="36">
        <f t="shared" si="4"/>
        <v>390.93755298894212</v>
      </c>
      <c r="W21" s="36">
        <f t="shared" ref="W21:Z21" si="5">SUM(W13:W15)</f>
        <v>229.08067738460289</v>
      </c>
      <c r="X21" s="36">
        <f t="shared" si="5"/>
        <v>251.4440565932598</v>
      </c>
      <c r="Y21" s="72">
        <f t="shared" si="5"/>
        <v>390.8394875472971</v>
      </c>
      <c r="Z21" s="72">
        <f t="shared" si="5"/>
        <v>334.71326389123442</v>
      </c>
    </row>
    <row r="22" spans="1:32" x14ac:dyDescent="0.35">
      <c r="A22" s="56" t="s">
        <v>59</v>
      </c>
      <c r="B22" s="39">
        <f t="shared" si="0"/>
        <v>472.80964468387265</v>
      </c>
      <c r="C22" s="40">
        <f t="shared" ref="C22:V22" si="6">SUM(C16:C18)</f>
        <v>386.58273217196984</v>
      </c>
      <c r="D22" s="40">
        <f t="shared" si="6"/>
        <v>360.64497855887544</v>
      </c>
      <c r="E22" s="40">
        <f t="shared" si="6"/>
        <v>331.35986497510601</v>
      </c>
      <c r="F22" s="40">
        <f t="shared" si="6"/>
        <v>469.58351913333598</v>
      </c>
      <c r="G22" s="40">
        <f t="shared" si="6"/>
        <v>392.19138302086856</v>
      </c>
      <c r="H22" s="40">
        <f t="shared" si="6"/>
        <v>695.78689591260877</v>
      </c>
      <c r="I22" s="40">
        <f t="shared" si="6"/>
        <v>387.7344628621114</v>
      </c>
      <c r="J22" s="40">
        <f t="shared" si="6"/>
        <v>503.1940857030861</v>
      </c>
      <c r="K22" s="40">
        <f t="shared" si="6"/>
        <v>460.37819334414399</v>
      </c>
      <c r="L22" s="40">
        <f t="shared" si="6"/>
        <v>298.6857224177682</v>
      </c>
      <c r="M22" s="40">
        <f t="shared" si="6"/>
        <v>738.62906593751563</v>
      </c>
      <c r="N22" s="40">
        <f t="shared" si="6"/>
        <v>511.1353631683304</v>
      </c>
      <c r="O22" s="40">
        <f t="shared" si="6"/>
        <v>579.97297808235362</v>
      </c>
      <c r="P22" s="40">
        <f t="shared" si="6"/>
        <v>530.65372530628997</v>
      </c>
      <c r="Q22" s="40">
        <f t="shared" si="6"/>
        <v>626.15437337942956</v>
      </c>
      <c r="R22" s="40">
        <f t="shared" si="6"/>
        <v>279.61959285204921</v>
      </c>
      <c r="S22" s="40">
        <f t="shared" si="6"/>
        <v>424.86008500514367</v>
      </c>
      <c r="T22" s="40">
        <f t="shared" si="6"/>
        <v>439.84743868677594</v>
      </c>
      <c r="U22" s="40">
        <f t="shared" si="6"/>
        <v>420.82590757812324</v>
      </c>
      <c r="V22" s="40">
        <f t="shared" si="6"/>
        <v>545.30984619773346</v>
      </c>
      <c r="W22" s="40">
        <f t="shared" ref="W22:Y22" si="7">SUM(W16:W18)</f>
        <v>459.6254115558059</v>
      </c>
      <c r="X22" s="40">
        <f t="shared" si="7"/>
        <v>492.92307662067708</v>
      </c>
      <c r="Y22" s="74">
        <f t="shared" si="7"/>
        <v>458.25427731302477</v>
      </c>
      <c r="Z22" s="74"/>
    </row>
    <row r="23" spans="1:32" x14ac:dyDescent="0.35">
      <c r="A23" s="51" t="s">
        <v>60</v>
      </c>
      <c r="B23" s="52">
        <f t="shared" si="0"/>
        <v>1437.7139244104678</v>
      </c>
      <c r="C23" s="50">
        <f t="shared" ref="C23:Y23" si="8">SUM(C7:C18)</f>
        <v>1130.2199610647774</v>
      </c>
      <c r="D23" s="50">
        <f t="shared" si="8"/>
        <v>1452.7825215892835</v>
      </c>
      <c r="E23" s="50">
        <f t="shared" si="8"/>
        <v>1038.8488538010251</v>
      </c>
      <c r="F23" s="50">
        <f t="shared" si="8"/>
        <v>1543.1852323246048</v>
      </c>
      <c r="G23" s="50">
        <f t="shared" si="8"/>
        <v>1372.8019301682159</v>
      </c>
      <c r="H23" s="50">
        <f t="shared" si="8"/>
        <v>1592.4138999156164</v>
      </c>
      <c r="I23" s="50">
        <f t="shared" si="8"/>
        <v>1416.3779583487978</v>
      </c>
      <c r="J23" s="50">
        <f t="shared" si="8"/>
        <v>1563.4596820568179</v>
      </c>
      <c r="K23" s="50">
        <f t="shared" si="8"/>
        <v>1463.5026270880196</v>
      </c>
      <c r="L23" s="50">
        <f t="shared" si="8"/>
        <v>1020.6702571636876</v>
      </c>
      <c r="M23" s="50">
        <f t="shared" si="8"/>
        <v>1889.2108283766474</v>
      </c>
      <c r="N23" s="50">
        <f t="shared" si="8"/>
        <v>1456.1139463357026</v>
      </c>
      <c r="O23" s="50">
        <f t="shared" si="8"/>
        <v>1321.9541619897207</v>
      </c>
      <c r="P23" s="50">
        <f t="shared" si="8"/>
        <v>1520.4900287238411</v>
      </c>
      <c r="Q23" s="50">
        <f t="shared" si="8"/>
        <v>1723.2521636416022</v>
      </c>
      <c r="R23" s="50">
        <f t="shared" si="8"/>
        <v>1380.5296488448655</v>
      </c>
      <c r="S23" s="50">
        <f t="shared" si="8"/>
        <v>1330.9425569830964</v>
      </c>
      <c r="T23" s="50">
        <f t="shared" si="8"/>
        <v>1320.7554480707499</v>
      </c>
      <c r="U23" s="50">
        <f t="shared" si="8"/>
        <v>1392.9482402814349</v>
      </c>
      <c r="V23" s="50">
        <f t="shared" si="8"/>
        <v>1735.1999937043672</v>
      </c>
      <c r="W23" s="50">
        <f t="shared" si="8"/>
        <v>1218.838508801256</v>
      </c>
      <c r="X23" s="50">
        <f t="shared" si="8"/>
        <v>1368.0141953939756</v>
      </c>
      <c r="Y23" s="76">
        <f t="shared" si="8"/>
        <v>1389.2251880034764</v>
      </c>
      <c r="Z23" s="76"/>
    </row>
    <row r="24" spans="1:32" ht="45" customHeight="1" x14ac:dyDescent="0.35">
      <c r="A24" s="53" t="s">
        <v>101</v>
      </c>
      <c r="B24" s="44"/>
      <c r="C24" s="42" t="s">
        <v>84</v>
      </c>
      <c r="D24" s="43" t="s">
        <v>85</v>
      </c>
      <c r="E24" s="43" t="s">
        <v>86</v>
      </c>
      <c r="F24" s="43" t="s">
        <v>87</v>
      </c>
      <c r="G24" s="43" t="s">
        <v>88</v>
      </c>
      <c r="H24" s="43" t="s">
        <v>89</v>
      </c>
      <c r="I24" s="43" t="s">
        <v>90</v>
      </c>
      <c r="J24" s="43" t="s">
        <v>91</v>
      </c>
      <c r="K24" s="43" t="s">
        <v>92</v>
      </c>
      <c r="L24" s="43" t="s">
        <v>93</v>
      </c>
      <c r="M24" s="43" t="s">
        <v>94</v>
      </c>
      <c r="N24" s="43" t="s">
        <v>95</v>
      </c>
      <c r="O24" s="43" t="s">
        <v>96</v>
      </c>
      <c r="P24" s="43" t="s">
        <v>97</v>
      </c>
      <c r="Q24" s="43" t="s">
        <v>98</v>
      </c>
      <c r="R24" s="43" t="s">
        <v>99</v>
      </c>
      <c r="S24" s="43" t="s">
        <v>100</v>
      </c>
      <c r="T24" s="43" t="s">
        <v>64</v>
      </c>
      <c r="U24" s="43" t="s">
        <v>65</v>
      </c>
      <c r="V24" s="43" t="s">
        <v>66</v>
      </c>
      <c r="W24" s="43" t="s">
        <v>108</v>
      </c>
      <c r="X24" s="43" t="s">
        <v>114</v>
      </c>
      <c r="Y24" s="77" t="s">
        <v>121</v>
      </c>
      <c r="Z24" s="77" t="s">
        <v>116</v>
      </c>
    </row>
    <row r="25" spans="1:32" x14ac:dyDescent="0.35">
      <c r="A25" s="55" t="s">
        <v>42</v>
      </c>
      <c r="B25" s="31"/>
      <c r="C25" s="36">
        <f t="shared" ref="C25:V25" si="9">IF(C7="..","..",C7-$B7)</f>
        <v>-62.916166233721313</v>
      </c>
      <c r="D25" s="36">
        <f t="shared" si="9"/>
        <v>29.52755343792856</v>
      </c>
      <c r="E25" s="36">
        <f t="shared" si="9"/>
        <v>-36.887047842857243</v>
      </c>
      <c r="F25" s="36">
        <f t="shared" si="9"/>
        <v>22.676461725944336</v>
      </c>
      <c r="G25" s="36">
        <f t="shared" si="9"/>
        <v>43.199837706382255</v>
      </c>
      <c r="H25" s="36">
        <f t="shared" si="9"/>
        <v>-58.874887420382464</v>
      </c>
      <c r="I25" s="36">
        <f t="shared" si="9"/>
        <v>72.568219086490927</v>
      </c>
      <c r="J25" s="36">
        <f t="shared" si="9"/>
        <v>88.508675731834046</v>
      </c>
      <c r="K25" s="36">
        <f t="shared" si="9"/>
        <v>-4.4621780261011281</v>
      </c>
      <c r="L25" s="36">
        <f t="shared" si="9"/>
        <v>-105.08271385219344</v>
      </c>
      <c r="M25" s="36">
        <f t="shared" si="9"/>
        <v>-35.786068086833438</v>
      </c>
      <c r="N25" s="36">
        <f t="shared" si="9"/>
        <v>-2.9811395139458909</v>
      </c>
      <c r="O25" s="36">
        <f t="shared" si="9"/>
        <v>-10.891644038266065</v>
      </c>
      <c r="P25" s="36">
        <f t="shared" si="9"/>
        <v>21.39746795605916</v>
      </c>
      <c r="Q25" s="36">
        <f t="shared" si="9"/>
        <v>73.384645532808349</v>
      </c>
      <c r="R25" s="36">
        <f t="shared" si="9"/>
        <v>49.21290314513061</v>
      </c>
      <c r="S25" s="36">
        <f t="shared" si="9"/>
        <v>-81.551681693552595</v>
      </c>
      <c r="T25" s="36">
        <f t="shared" si="9"/>
        <v>16.088034457772892</v>
      </c>
      <c r="U25" s="36">
        <f t="shared" si="9"/>
        <v>-88.582832029770216</v>
      </c>
      <c r="V25" s="36">
        <f t="shared" si="9"/>
        <v>50.564123869100627</v>
      </c>
      <c r="W25" s="36">
        <f t="shared" ref="W25" si="10">IF(W7="..","..",W7-$B7)</f>
        <v>-42.027730145549128</v>
      </c>
      <c r="X25" s="36">
        <f>IF(X7="..","..",X7-$B7)</f>
        <v>-56.470856511586675</v>
      </c>
      <c r="Y25" s="72">
        <f>IF(Y7="..","..",Y7-$B7)</f>
        <v>6.2994863004576018E-2</v>
      </c>
      <c r="Z25" s="72">
        <f>IF(Z7="..","..",Z7-$B7)</f>
        <v>-15.466197229539318</v>
      </c>
    </row>
    <row r="26" spans="1:32" x14ac:dyDescent="0.35">
      <c r="A26" s="55" t="s">
        <v>43</v>
      </c>
      <c r="B26" s="31"/>
      <c r="C26" s="36">
        <f t="shared" ref="C26:V26" si="11">IF(C8="..","..",C8-$B8)</f>
        <v>-43.055384918611821</v>
      </c>
      <c r="D26" s="36">
        <f t="shared" si="11"/>
        <v>92.720472055253282</v>
      </c>
      <c r="E26" s="36">
        <f t="shared" si="11"/>
        <v>-68.967715734346768</v>
      </c>
      <c r="F26" s="36">
        <f t="shared" si="11"/>
        <v>-36.478412097323059</v>
      </c>
      <c r="G26" s="36">
        <f t="shared" si="11"/>
        <v>-25.414565649936449</v>
      </c>
      <c r="H26" s="36">
        <f t="shared" si="11"/>
        <v>-38.494461025532416</v>
      </c>
      <c r="I26" s="36">
        <f t="shared" si="11"/>
        <v>-4.4907422511917332</v>
      </c>
      <c r="J26" s="36">
        <f t="shared" si="11"/>
        <v>4.0595687865590691</v>
      </c>
      <c r="K26" s="36">
        <f t="shared" si="11"/>
        <v>-78.7274146985947</v>
      </c>
      <c r="L26" s="36">
        <f t="shared" si="11"/>
        <v>-60.887964406570838</v>
      </c>
      <c r="M26" s="36">
        <f t="shared" si="11"/>
        <v>60.646434218406512</v>
      </c>
      <c r="N26" s="36">
        <f t="shared" si="11"/>
        <v>-11.05365596722848</v>
      </c>
      <c r="O26" s="36">
        <f t="shared" si="11"/>
        <v>-56.149268118792293</v>
      </c>
      <c r="P26" s="36">
        <f t="shared" si="11"/>
        <v>71.728234025540161</v>
      </c>
      <c r="Q26" s="36">
        <f t="shared" si="11"/>
        <v>-5.8731540453387225</v>
      </c>
      <c r="R26" s="36">
        <f t="shared" si="11"/>
        <v>46.954184053815936</v>
      </c>
      <c r="S26" s="36">
        <f t="shared" si="11"/>
        <v>21.618528918835636</v>
      </c>
      <c r="T26" s="36">
        <f t="shared" si="11"/>
        <v>-20.365696941881282</v>
      </c>
      <c r="U26" s="36">
        <f t="shared" si="11"/>
        <v>-23.9118602407992</v>
      </c>
      <c r="V26" s="36">
        <f t="shared" si="11"/>
        <v>138.97806769938509</v>
      </c>
      <c r="W26" s="36">
        <f t="shared" ref="W26" si="12">IF(W8="..","..",W8-$B8)</f>
        <v>-5.8905785802593016</v>
      </c>
      <c r="X26" s="36">
        <f t="shared" ref="X26:Y36" si="13">IF(X8="..","..",X8-$B8)</f>
        <v>101.02516247411333</v>
      </c>
      <c r="Y26" s="72">
        <f t="shared" si="13"/>
        <v>-39.520690881707452</v>
      </c>
      <c r="Z26" s="72">
        <f t="shared" ref="Z26:Z35" si="14">IF(Z8="..","..",Z8-$B8)</f>
        <v>33.291724999483876</v>
      </c>
    </row>
    <row r="27" spans="1:32" x14ac:dyDescent="0.35">
      <c r="A27" s="55" t="s">
        <v>44</v>
      </c>
      <c r="B27" s="31"/>
      <c r="C27" s="36">
        <f t="shared" ref="C27:V27" si="15">IF(C9="..","..",C9-$B9)</f>
        <v>-40.176740796946333</v>
      </c>
      <c r="D27" s="36">
        <f t="shared" si="15"/>
        <v>2.3557294589094511</v>
      </c>
      <c r="E27" s="36">
        <f t="shared" si="15"/>
        <v>-30.886729781856531</v>
      </c>
      <c r="F27" s="36">
        <f t="shared" si="15"/>
        <v>-9.9001870581509763</v>
      </c>
      <c r="G27" s="36">
        <f t="shared" si="15"/>
        <v>-11.921829216668115</v>
      </c>
      <c r="H27" s="36">
        <f t="shared" si="15"/>
        <v>-3.0124545988153102</v>
      </c>
      <c r="I27" s="36">
        <f t="shared" si="15"/>
        <v>20.678612238575866</v>
      </c>
      <c r="J27" s="36">
        <f t="shared" si="15"/>
        <v>37.054588054734822</v>
      </c>
      <c r="K27" s="36">
        <f t="shared" si="15"/>
        <v>11.34770739697943</v>
      </c>
      <c r="L27" s="36">
        <f t="shared" si="15"/>
        <v>-34.756232371162071</v>
      </c>
      <c r="M27" s="36">
        <f t="shared" si="15"/>
        <v>-28.466972839556888</v>
      </c>
      <c r="N27" s="36">
        <f t="shared" si="15"/>
        <v>-53.180822449676718</v>
      </c>
      <c r="O27" s="36">
        <f t="shared" si="15"/>
        <v>-73.966630091440166</v>
      </c>
      <c r="P27" s="36">
        <f t="shared" si="15"/>
        <v>25.405167257349447</v>
      </c>
      <c r="Q27" s="36">
        <f t="shared" si="15"/>
        <v>59.884522286463678</v>
      </c>
      <c r="R27" s="36">
        <f t="shared" si="15"/>
        <v>-21.891712054519928</v>
      </c>
      <c r="S27" s="36">
        <f t="shared" si="15"/>
        <v>10.305753072762428</v>
      </c>
      <c r="T27" s="36">
        <f t="shared" si="15"/>
        <v>-24.933797281874774</v>
      </c>
      <c r="U27" s="36">
        <f t="shared" si="15"/>
        <v>50.252544561166943</v>
      </c>
      <c r="V27" s="36">
        <f t="shared" si="15"/>
        <v>30.159342010417546</v>
      </c>
      <c r="W27" s="36">
        <f t="shared" ref="W27" si="16">IF(W9="..","..",W9-$B9)</f>
        <v>45.473401406362299</v>
      </c>
      <c r="X27" s="36">
        <f t="shared" si="13"/>
        <v>-60.240717285490469</v>
      </c>
      <c r="Y27" s="72">
        <f t="shared" si="13"/>
        <v>20.700162888237841</v>
      </c>
      <c r="Z27" s="72">
        <f t="shared" si="14"/>
        <v>-7.2326010961767935</v>
      </c>
    </row>
    <row r="28" spans="1:32" x14ac:dyDescent="0.35">
      <c r="A28" s="55" t="s">
        <v>45</v>
      </c>
      <c r="B28" s="31"/>
      <c r="C28" s="36">
        <f t="shared" ref="C28:V28" si="17">IF(C10="..","..",C10-$B10)</f>
        <v>-5.0548256746239417</v>
      </c>
      <c r="D28" s="36">
        <f t="shared" si="17"/>
        <v>17.550821512704076</v>
      </c>
      <c r="E28" s="36">
        <f t="shared" si="17"/>
        <v>-28.449957929407709</v>
      </c>
      <c r="F28" s="36">
        <f t="shared" si="17"/>
        <v>34.935676481633678</v>
      </c>
      <c r="G28" s="36">
        <f t="shared" si="17"/>
        <v>30.730581116493866</v>
      </c>
      <c r="H28" s="36">
        <f t="shared" si="17"/>
        <v>22.269478192172983</v>
      </c>
      <c r="I28" s="36">
        <f t="shared" si="17"/>
        <v>-23.994010628703016</v>
      </c>
      <c r="J28" s="36">
        <f t="shared" si="17"/>
        <v>5.0506611993268109</v>
      </c>
      <c r="K28" s="36">
        <f t="shared" si="17"/>
        <v>12.109009706346939</v>
      </c>
      <c r="L28" s="36">
        <f t="shared" si="17"/>
        <v>19.234380051253268</v>
      </c>
      <c r="M28" s="36">
        <f t="shared" si="17"/>
        <v>5.3858665228920017</v>
      </c>
      <c r="N28" s="36">
        <f t="shared" si="17"/>
        <v>-7.6144564043342271</v>
      </c>
      <c r="O28" s="36">
        <f t="shared" si="17"/>
        <v>23.733955622303995</v>
      </c>
      <c r="P28" s="36">
        <f t="shared" si="17"/>
        <v>15.735753199347243</v>
      </c>
      <c r="Q28" s="36">
        <f t="shared" si="17"/>
        <v>6.3740536479285197</v>
      </c>
      <c r="R28" s="36">
        <f t="shared" si="17"/>
        <v>16.45656699683218</v>
      </c>
      <c r="S28" s="36">
        <f t="shared" si="17"/>
        <v>-26.928389428272574</v>
      </c>
      <c r="T28" s="36">
        <f t="shared" si="17"/>
        <v>10.764977059353427</v>
      </c>
      <c r="U28" s="36">
        <f t="shared" si="17"/>
        <v>-37.801211146236184</v>
      </c>
      <c r="V28" s="36">
        <f t="shared" si="17"/>
        <v>-44.912776180230452</v>
      </c>
      <c r="W28" s="36">
        <f t="shared" ref="W28" si="18">IF(W10="..","..",W10-$B10)</f>
        <v>-50.630979591404795</v>
      </c>
      <c r="X28" s="36">
        <f t="shared" si="13"/>
        <v>-9.6494045507323207</v>
      </c>
      <c r="Y28" s="72">
        <f t="shared" si="13"/>
        <v>-9.921243232442535</v>
      </c>
      <c r="Z28" s="72">
        <f t="shared" si="14"/>
        <v>48.744219466535611</v>
      </c>
    </row>
    <row r="29" spans="1:32" x14ac:dyDescent="0.35">
      <c r="A29" s="55" t="s">
        <v>46</v>
      </c>
      <c r="B29" s="31"/>
      <c r="C29" s="36">
        <f t="shared" ref="C29:V29" si="19">IF(C11="..","..",C11-$B11)</f>
        <v>-58.537371152354346</v>
      </c>
      <c r="D29" s="36">
        <f t="shared" si="19"/>
        <v>10.457053247509322</v>
      </c>
      <c r="E29" s="36">
        <f t="shared" si="19"/>
        <v>40.258731474753347</v>
      </c>
      <c r="F29" s="36">
        <f t="shared" si="19"/>
        <v>-35.033186134117805</v>
      </c>
      <c r="G29" s="36">
        <f t="shared" si="19"/>
        <v>3.760040644119556</v>
      </c>
      <c r="H29" s="36">
        <f t="shared" si="19"/>
        <v>36.459576372095739</v>
      </c>
      <c r="I29" s="36">
        <f t="shared" si="19"/>
        <v>11.383025020853125</v>
      </c>
      <c r="J29" s="36">
        <f t="shared" si="19"/>
        <v>-64.865901706911728</v>
      </c>
      <c r="K29" s="36">
        <f t="shared" si="19"/>
        <v>43.070502644074111</v>
      </c>
      <c r="L29" s="36">
        <f t="shared" si="19"/>
        <v>-58.415476054992858</v>
      </c>
      <c r="M29" s="36">
        <f t="shared" si="19"/>
        <v>98.070743189189301</v>
      </c>
      <c r="N29" s="36">
        <f t="shared" si="19"/>
        <v>-14.764689577143756</v>
      </c>
      <c r="O29" s="36">
        <f t="shared" si="19"/>
        <v>11.411599604249986</v>
      </c>
      <c r="P29" s="36">
        <f t="shared" si="19"/>
        <v>28.732501913855302</v>
      </c>
      <c r="Q29" s="36">
        <f t="shared" si="19"/>
        <v>62.667888085348977</v>
      </c>
      <c r="R29" s="36">
        <f t="shared" si="19"/>
        <v>-10.32561102116864</v>
      </c>
      <c r="S29" s="36">
        <f t="shared" si="19"/>
        <v>-44.338947969378843</v>
      </c>
      <c r="T29" s="36">
        <f t="shared" si="19"/>
        <v>-42.783811312801198</v>
      </c>
      <c r="U29" s="36">
        <f t="shared" si="19"/>
        <v>-16.471494064921416</v>
      </c>
      <c r="V29" s="36">
        <f t="shared" si="19"/>
        <v>-29.999560608694949</v>
      </c>
      <c r="W29" s="36">
        <f t="shared" ref="W29" si="20">IF(W11="..","..",W11-$B11)</f>
        <v>-29.272983745917706</v>
      </c>
      <c r="X29" s="36">
        <f t="shared" si="13"/>
        <v>15.01343268800106</v>
      </c>
      <c r="Y29" s="72">
        <f t="shared" si="13"/>
        <v>-61.860907380269254</v>
      </c>
      <c r="Z29" s="72">
        <f t="shared" si="14"/>
        <v>-23.989324499624814</v>
      </c>
    </row>
    <row r="30" spans="1:32" x14ac:dyDescent="0.35">
      <c r="A30" s="55" t="s">
        <v>47</v>
      </c>
      <c r="B30" s="31"/>
      <c r="C30" s="36">
        <f t="shared" ref="C30:V30" si="21">IF(C12="..","..",C12-$B12)</f>
        <v>-0.3685695849606816</v>
      </c>
      <c r="D30" s="36">
        <f t="shared" si="21"/>
        <v>49.679274198309798</v>
      </c>
      <c r="E30" s="36">
        <f t="shared" si="21"/>
        <v>5.8105545955918956</v>
      </c>
      <c r="F30" s="36">
        <f t="shared" si="21"/>
        <v>33.882509342381482</v>
      </c>
      <c r="G30" s="36">
        <f t="shared" si="21"/>
        <v>12.107698857250242</v>
      </c>
      <c r="H30" s="36">
        <f t="shared" si="21"/>
        <v>-16.678900107481113</v>
      </c>
      <c r="I30" s="36">
        <f t="shared" si="21"/>
        <v>18.095293222876492</v>
      </c>
      <c r="J30" s="36">
        <f t="shared" si="21"/>
        <v>9.6652033651323848</v>
      </c>
      <c r="K30" s="36">
        <f t="shared" si="21"/>
        <v>-26.333099755408853</v>
      </c>
      <c r="L30" s="36">
        <f t="shared" si="21"/>
        <v>-50.084389288116355</v>
      </c>
      <c r="M30" s="36">
        <f t="shared" si="21"/>
        <v>3.7924737830349784</v>
      </c>
      <c r="N30" s="36">
        <f t="shared" si="21"/>
        <v>41.151030754740958</v>
      </c>
      <c r="O30" s="36">
        <f t="shared" si="21"/>
        <v>-39.192273392774133</v>
      </c>
      <c r="P30" s="36">
        <f t="shared" si="21"/>
        <v>-31.828964395496605</v>
      </c>
      <c r="Q30" s="36">
        <f t="shared" si="21"/>
        <v>3.3643454067118768</v>
      </c>
      <c r="R30" s="36">
        <f t="shared" si="21"/>
        <v>-20.121541449716887</v>
      </c>
      <c r="S30" s="36">
        <f t="shared" si="21"/>
        <v>45.706653418215922</v>
      </c>
      <c r="T30" s="36">
        <f t="shared" si="21"/>
        <v>-22.931582515997761</v>
      </c>
      <c r="U30" s="36">
        <f t="shared" si="21"/>
        <v>-7.0429855045353378</v>
      </c>
      <c r="V30" s="36">
        <f t="shared" si="21"/>
        <v>16.320403337689413</v>
      </c>
      <c r="W30" s="36">
        <f t="shared" ref="W30" si="22">IF(W12="..","..",W12-$B12)</f>
        <v>-25.361703872408576</v>
      </c>
      <c r="X30" s="36">
        <f t="shared" si="13"/>
        <v>-3.8735490242904973</v>
      </c>
      <c r="Y30" s="72">
        <f t="shared" si="13"/>
        <v>-7.1718875036931991</v>
      </c>
      <c r="Z30" s="72">
        <f t="shared" si="14"/>
        <v>-12.726670098452558</v>
      </c>
    </row>
    <row r="31" spans="1:32" x14ac:dyDescent="0.35">
      <c r="A31" s="55" t="s">
        <v>48</v>
      </c>
      <c r="B31" s="31"/>
      <c r="C31" s="36">
        <f t="shared" ref="C31:V31" si="23">IF(C13="..","..",C13-$B13)</f>
        <v>12.526122329696605</v>
      </c>
      <c r="D31" s="36">
        <f t="shared" si="23"/>
        <v>4.7516412361240583</v>
      </c>
      <c r="E31" s="36">
        <f t="shared" si="23"/>
        <v>-23.251130970697389</v>
      </c>
      <c r="F31" s="36">
        <f t="shared" si="23"/>
        <v>-24.693486350980734</v>
      </c>
      <c r="G31" s="36">
        <f t="shared" si="23"/>
        <v>-52.705696541142842</v>
      </c>
      <c r="H31" s="36">
        <f t="shared" si="23"/>
        <v>-22.700363690154234</v>
      </c>
      <c r="I31" s="36">
        <f t="shared" si="23"/>
        <v>-1.4165550911926204</v>
      </c>
      <c r="J31" s="36">
        <f t="shared" si="23"/>
        <v>6.9739765234847368</v>
      </c>
      <c r="K31" s="36">
        <f t="shared" si="23"/>
        <v>32.805292011913082</v>
      </c>
      <c r="L31" s="36">
        <f t="shared" si="23"/>
        <v>60.213894009233229</v>
      </c>
      <c r="M31" s="36">
        <f t="shared" si="23"/>
        <v>-10.694052146066824</v>
      </c>
      <c r="N31" s="36">
        <f t="shared" si="23"/>
        <v>17.929399912447053</v>
      </c>
      <c r="O31" s="36">
        <f t="shared" si="23"/>
        <v>-31.057062052650934</v>
      </c>
      <c r="P31" s="36">
        <f t="shared" si="23"/>
        <v>-15.010987166950841</v>
      </c>
      <c r="Q31" s="36">
        <f t="shared" si="23"/>
        <v>30.924636676807708</v>
      </c>
      <c r="R31" s="36">
        <f t="shared" si="23"/>
        <v>24.663000914989041</v>
      </c>
      <c r="S31" s="36">
        <f t="shared" si="23"/>
        <v>3.2677409021390531</v>
      </c>
      <c r="T31" s="36">
        <f t="shared" si="23"/>
        <v>-22.968895749453878</v>
      </c>
      <c r="U31" s="36">
        <f t="shared" si="23"/>
        <v>28.208999759000449</v>
      </c>
      <c r="V31" s="36">
        <f t="shared" si="23"/>
        <v>50.889770257874346</v>
      </c>
      <c r="W31" s="36">
        <f t="shared" ref="W31" si="24">IF(W13="..","..",W13-$B13)</f>
        <v>-56.130122444721948</v>
      </c>
      <c r="X31" s="36">
        <f t="shared" si="13"/>
        <v>-25.228838840494831</v>
      </c>
      <c r="Y31" s="72">
        <f t="shared" si="13"/>
        <v>29.0266898777828</v>
      </c>
      <c r="Z31" s="72">
        <f t="shared" si="14"/>
        <v>-34.214186969777984</v>
      </c>
    </row>
    <row r="32" spans="1:32" x14ac:dyDescent="0.35">
      <c r="A32" s="55" t="s">
        <v>49</v>
      </c>
      <c r="B32" s="31"/>
      <c r="C32" s="36">
        <f t="shared" ref="C32:V32" si="25">IF(C14="..","..",C14-$B14)</f>
        <v>4.3419087208113609</v>
      </c>
      <c r="D32" s="36">
        <f t="shared" si="25"/>
        <v>-21.794079560694385</v>
      </c>
      <c r="E32" s="36">
        <f t="shared" si="25"/>
        <v>-82.082428842676904</v>
      </c>
      <c r="F32" s="36">
        <f t="shared" si="25"/>
        <v>69.219051741694273</v>
      </c>
      <c r="G32" s="36">
        <f t="shared" si="25"/>
        <v>-2.699651787640363</v>
      </c>
      <c r="H32" s="36">
        <f t="shared" si="25"/>
        <v>-23.708697867079493</v>
      </c>
      <c r="I32" s="36">
        <f t="shared" si="25"/>
        <v>0.47032579604167779</v>
      </c>
      <c r="J32" s="36">
        <f t="shared" si="25"/>
        <v>16.946732558452766</v>
      </c>
      <c r="K32" s="36">
        <f t="shared" si="25"/>
        <v>74.047055787016063</v>
      </c>
      <c r="L32" s="36">
        <f t="shared" si="25"/>
        <v>-26.302511390051521</v>
      </c>
      <c r="M32" s="36">
        <f t="shared" si="25"/>
        <v>14.403591800448197</v>
      </c>
      <c r="N32" s="36">
        <f t="shared" si="25"/>
        <v>2.1813213873676318</v>
      </c>
      <c r="O32" s="36">
        <f t="shared" si="25"/>
        <v>-30.817212680592391</v>
      </c>
      <c r="P32" s="36">
        <f t="shared" si="25"/>
        <v>-0.11702639360747469</v>
      </c>
      <c r="Q32" s="36">
        <f t="shared" si="25"/>
        <v>-17.625793943427666</v>
      </c>
      <c r="R32" s="36">
        <f t="shared" si="25"/>
        <v>-4.6387061610093383</v>
      </c>
      <c r="S32" s="36">
        <f t="shared" si="25"/>
        <v>2.5857665059270971</v>
      </c>
      <c r="T32" s="36">
        <f t="shared" si="25"/>
        <v>-14.840644118540808</v>
      </c>
      <c r="U32" s="36">
        <f t="shared" si="25"/>
        <v>90.062693978292117</v>
      </c>
      <c r="V32" s="36">
        <f t="shared" si="25"/>
        <v>-0.62071825629658406</v>
      </c>
      <c r="W32" s="36">
        <f t="shared" ref="W32" si="26">IF(W14="..","..",W14-$B14)</f>
        <v>-44.669068553622978</v>
      </c>
      <c r="X32" s="36">
        <f t="shared" si="13"/>
        <v>-39.533629674057721</v>
      </c>
      <c r="Y32" s="72">
        <f t="shared" si="13"/>
        <v>-15.649754267987859</v>
      </c>
      <c r="Z32" s="72">
        <f t="shared" si="14"/>
        <v>93.613799901763315</v>
      </c>
    </row>
    <row r="33" spans="1:26" x14ac:dyDescent="0.35">
      <c r="A33" s="55" t="s">
        <v>50</v>
      </c>
      <c r="B33" s="31"/>
      <c r="C33" s="36">
        <f t="shared" ref="C33:V33" si="27">IF(C15="..","..",C15-$B15)</f>
        <v>-28.026023523076816</v>
      </c>
      <c r="D33" s="36">
        <f t="shared" si="27"/>
        <v>-58.01520228223098</v>
      </c>
      <c r="E33" s="36">
        <f t="shared" si="27"/>
        <v>-32.959565869178462</v>
      </c>
      <c r="F33" s="36">
        <f t="shared" si="27"/>
        <v>54.089005813592919</v>
      </c>
      <c r="G33" s="36">
        <f t="shared" si="27"/>
        <v>18.649852291894476</v>
      </c>
      <c r="H33" s="36">
        <f t="shared" si="27"/>
        <v>36.463434421589156</v>
      </c>
      <c r="I33" s="36">
        <f t="shared" si="27"/>
        <v>-29.554951633658746</v>
      </c>
      <c r="J33" s="36">
        <f t="shared" si="27"/>
        <v>-8.0321878854761053</v>
      </c>
      <c r="K33" s="36">
        <f t="shared" si="27"/>
        <v>-25.636721048944366</v>
      </c>
      <c r="L33" s="36">
        <f t="shared" si="27"/>
        <v>13.16126832192522</v>
      </c>
      <c r="M33" s="36">
        <f t="shared" si="27"/>
        <v>78.325466271023075</v>
      </c>
      <c r="N33" s="36">
        <f t="shared" si="27"/>
        <v>8.4073152985509552</v>
      </c>
      <c r="O33" s="36">
        <f t="shared" si="27"/>
        <v>-15.994560671265788</v>
      </c>
      <c r="P33" s="36">
        <f t="shared" si="27"/>
        <v>-91.110122705140327</v>
      </c>
      <c r="Q33" s="36">
        <f t="shared" si="27"/>
        <v>-80.90763311172509</v>
      </c>
      <c r="R33" s="36">
        <f t="shared" si="27"/>
        <v>55.696691841868429</v>
      </c>
      <c r="S33" s="36">
        <f t="shared" si="27"/>
        <v>10.512768524681917</v>
      </c>
      <c r="T33" s="36">
        <f t="shared" si="27"/>
        <v>37.975146060802544</v>
      </c>
      <c r="U33" s="36">
        <f t="shared" si="27"/>
        <v>12.504197664519907</v>
      </c>
      <c r="V33" s="36">
        <f t="shared" si="27"/>
        <v>13.607215650794004</v>
      </c>
      <c r="W33" s="36">
        <f t="shared" ref="W33" si="28">IF(W15="..","..",W15-$B15)</f>
        <v>2.818583046377455</v>
      </c>
      <c r="X33" s="36">
        <f t="shared" si="13"/>
        <v>-10.854760228757982</v>
      </c>
      <c r="Y33" s="72">
        <f t="shared" si="13"/>
        <v>50.401266600931805</v>
      </c>
      <c r="Z33" s="72">
        <f t="shared" si="14"/>
        <v>-51.747634377321248</v>
      </c>
    </row>
    <row r="34" spans="1:26" x14ac:dyDescent="0.35">
      <c r="A34" s="55" t="s">
        <v>51</v>
      </c>
      <c r="B34" s="31"/>
      <c r="C34" s="36">
        <f t="shared" ref="C34:W34" si="29">IF(C16="..","..",C16-$B16)</f>
        <v>28.7800560996792</v>
      </c>
      <c r="D34" s="36">
        <f t="shared" si="29"/>
        <v>-4.6086760465680356</v>
      </c>
      <c r="E34" s="36">
        <f t="shared" si="29"/>
        <v>-106.78690022389185</v>
      </c>
      <c r="F34" s="36">
        <f t="shared" si="29"/>
        <v>27.37345144224156</v>
      </c>
      <c r="G34" s="36">
        <f t="shared" si="29"/>
        <v>15.725515436949962</v>
      </c>
      <c r="H34" s="36">
        <f t="shared" si="29"/>
        <v>-34.556954575107426</v>
      </c>
      <c r="I34" s="36">
        <f t="shared" si="29"/>
        <v>-48.668084365886685</v>
      </c>
      <c r="J34" s="36">
        <f t="shared" si="29"/>
        <v>87.646112715145875</v>
      </c>
      <c r="K34" s="36">
        <f t="shared" si="29"/>
        <v>-30.219780628836986</v>
      </c>
      <c r="L34" s="36">
        <f t="shared" si="29"/>
        <v>-21.761375631024634</v>
      </c>
      <c r="M34" s="36">
        <f t="shared" si="29"/>
        <v>72.161679575544156</v>
      </c>
      <c r="N34" s="36">
        <f t="shared" si="29"/>
        <v>-8.3509602236920273</v>
      </c>
      <c r="O34" s="36">
        <f t="shared" si="29"/>
        <v>35.412458466567756</v>
      </c>
      <c r="P34" s="36">
        <f t="shared" si="29"/>
        <v>65.518708674419344</v>
      </c>
      <c r="Q34" s="36">
        <f t="shared" si="29"/>
        <v>-84.888318384668466</v>
      </c>
      <c r="R34" s="36">
        <f t="shared" si="29"/>
        <v>-110.61215424528083</v>
      </c>
      <c r="S34" s="36">
        <f t="shared" si="29"/>
        <v>17.49386494034573</v>
      </c>
      <c r="T34" s="36">
        <f t="shared" si="29"/>
        <v>7.7359442844494026</v>
      </c>
      <c r="U34" s="36">
        <f t="shared" si="29"/>
        <v>-4.8784210146272642</v>
      </c>
      <c r="V34" s="36">
        <f t="shared" si="29"/>
        <v>43.881762813705507</v>
      </c>
      <c r="W34" s="36">
        <f t="shared" si="29"/>
        <v>82.382126990214914</v>
      </c>
      <c r="X34" s="36">
        <f t="shared" si="13"/>
        <v>45.456559287341406</v>
      </c>
      <c r="Y34" s="72">
        <f t="shared" si="13"/>
        <v>9.7363334540862922</v>
      </c>
      <c r="Z34" s="72">
        <f t="shared" si="14"/>
        <v>-40.434191344496838</v>
      </c>
    </row>
    <row r="35" spans="1:26" x14ac:dyDescent="0.35">
      <c r="A35" s="55" t="s">
        <v>52</v>
      </c>
      <c r="B35" s="31"/>
      <c r="C35" s="36">
        <f t="shared" ref="C35:W35" si="30">IF(C17="..","..",C17-$B17)</f>
        <v>-20.710768475491037</v>
      </c>
      <c r="D35" s="36">
        <f t="shared" si="30"/>
        <v>3.4478817348171162</v>
      </c>
      <c r="E35" s="36">
        <f t="shared" si="30"/>
        <v>-15.754715891798526</v>
      </c>
      <c r="F35" s="36">
        <f t="shared" si="30"/>
        <v>-60.466897598435864</v>
      </c>
      <c r="G35" s="36">
        <f t="shared" si="30"/>
        <v>-19.272362819990093</v>
      </c>
      <c r="H35" s="36">
        <f t="shared" si="30"/>
        <v>114.55779849096106</v>
      </c>
      <c r="I35" s="36">
        <f t="shared" si="30"/>
        <v>-16.754975537932239</v>
      </c>
      <c r="J35" s="36">
        <f t="shared" si="30"/>
        <v>-28.755347327724238</v>
      </c>
      <c r="K35" s="36">
        <f t="shared" si="30"/>
        <v>116.09807515851637</v>
      </c>
      <c r="L35" s="36">
        <f t="shared" si="30"/>
        <v>-27.883741658389155</v>
      </c>
      <c r="M35" s="36">
        <f t="shared" si="30"/>
        <v>49.866247118233133</v>
      </c>
      <c r="N35" s="36">
        <f t="shared" si="30"/>
        <v>24.971713930740236</v>
      </c>
      <c r="O35" s="36">
        <f t="shared" si="30"/>
        <v>-27.554822686754207</v>
      </c>
      <c r="P35" s="36">
        <f t="shared" si="30"/>
        <v>-46.816230421092897</v>
      </c>
      <c r="Q35" s="36">
        <f t="shared" si="30"/>
        <v>104.21506035142542</v>
      </c>
      <c r="R35" s="36">
        <f t="shared" si="30"/>
        <v>-45.759630001699279</v>
      </c>
      <c r="S35" s="36">
        <f t="shared" si="30"/>
        <v>-31.152892102222765</v>
      </c>
      <c r="T35" s="36">
        <f t="shared" si="30"/>
        <v>1.6717117184803953</v>
      </c>
      <c r="U35" s="36">
        <f t="shared" si="30"/>
        <v>-88.334080450597938</v>
      </c>
      <c r="V35" s="36">
        <f t="shared" si="30"/>
        <v>38.312952034926951</v>
      </c>
      <c r="W35" s="36">
        <f t="shared" si="30"/>
        <v>-44.63574404146334</v>
      </c>
      <c r="X35" s="36">
        <f t="shared" si="13"/>
        <v>28.848010019271271</v>
      </c>
      <c r="Y35" s="72">
        <f t="shared" si="13"/>
        <v>-52.239151998620898</v>
      </c>
      <c r="Z35" s="72">
        <f t="shared" si="14"/>
        <v>-75.337825637047544</v>
      </c>
    </row>
    <row r="36" spans="1:26" x14ac:dyDescent="0.35">
      <c r="A36" s="55" t="s">
        <v>53</v>
      </c>
      <c r="B36" s="31"/>
      <c r="C36" s="36">
        <f t="shared" ref="C36:V36" si="31">IF(C18="..","..",C18-$B18)</f>
        <v>-94.296200136090988</v>
      </c>
      <c r="D36" s="36">
        <f t="shared" si="31"/>
        <v>-111.00387181324636</v>
      </c>
      <c r="E36" s="36">
        <f t="shared" si="31"/>
        <v>-18.908163593076353</v>
      </c>
      <c r="F36" s="36">
        <f t="shared" si="31"/>
        <v>29.867320605657568</v>
      </c>
      <c r="G36" s="36">
        <f t="shared" si="31"/>
        <v>-77.071414279964031</v>
      </c>
      <c r="H36" s="36">
        <f t="shared" si="31"/>
        <v>142.97640731288246</v>
      </c>
      <c r="I36" s="36">
        <f t="shared" si="31"/>
        <v>-19.652121917942395</v>
      </c>
      <c r="J36" s="36">
        <f t="shared" si="31"/>
        <v>-28.506324368208254</v>
      </c>
      <c r="K36" s="36">
        <f t="shared" si="31"/>
        <v>-98.30974586940809</v>
      </c>
      <c r="L36" s="36">
        <f t="shared" si="31"/>
        <v>-124.47880497669075</v>
      </c>
      <c r="M36" s="36">
        <f t="shared" si="31"/>
        <v>143.79149455986558</v>
      </c>
      <c r="N36" s="36">
        <f t="shared" si="31"/>
        <v>21.704964777409486</v>
      </c>
      <c r="O36" s="36">
        <f t="shared" si="31"/>
        <v>99.305697618667438</v>
      </c>
      <c r="P36" s="36">
        <f t="shared" si="31"/>
        <v>39.141602369090833</v>
      </c>
      <c r="Q36" s="36">
        <f t="shared" si="31"/>
        <v>134.01798672879991</v>
      </c>
      <c r="R36" s="36">
        <f t="shared" si="31"/>
        <v>-36.818267584843426</v>
      </c>
      <c r="S36" s="36">
        <f t="shared" si="31"/>
        <v>-34.290532516851954</v>
      </c>
      <c r="T36" s="36">
        <f t="shared" si="31"/>
        <v>-42.3698620000266</v>
      </c>
      <c r="U36" s="36">
        <f t="shared" si="31"/>
        <v>41.228764359475718</v>
      </c>
      <c r="V36" s="36">
        <f t="shared" si="31"/>
        <v>-9.694513334771699</v>
      </c>
      <c r="W36" s="36">
        <f t="shared" ref="W36" si="32">IF(W18="..","..",W18-$B18)</f>
        <v>-50.930616076818382</v>
      </c>
      <c r="X36" s="36">
        <f t="shared" si="13"/>
        <v>-54.19113736980826</v>
      </c>
      <c r="Y36" s="72">
        <f t="shared" si="13"/>
        <v>27.947451173686687</v>
      </c>
      <c r="Z36" s="74"/>
    </row>
    <row r="37" spans="1:26" x14ac:dyDescent="0.35">
      <c r="A37" s="54" t="s">
        <v>56</v>
      </c>
      <c r="B37" s="32"/>
      <c r="C37" s="38">
        <f t="shared" ref="C37:V37" si="33">IF(C19="..","..",C19-$B19)</f>
        <v>-146.14829194927952</v>
      </c>
      <c r="D37" s="38">
        <f t="shared" si="33"/>
        <v>124.60375495209132</v>
      </c>
      <c r="E37" s="38">
        <f t="shared" si="33"/>
        <v>-136.7414933590606</v>
      </c>
      <c r="F37" s="38">
        <f t="shared" si="33"/>
        <v>-23.702137429529728</v>
      </c>
      <c r="G37" s="38">
        <f t="shared" si="33"/>
        <v>5.8634428397776333</v>
      </c>
      <c r="H37" s="38">
        <f t="shared" si="33"/>
        <v>-100.38180304473025</v>
      </c>
      <c r="I37" s="38">
        <f t="shared" si="33"/>
        <v>88.756089073874989</v>
      </c>
      <c r="J37" s="38">
        <f t="shared" si="33"/>
        <v>129.62283257312788</v>
      </c>
      <c r="K37" s="38">
        <f t="shared" si="33"/>
        <v>-71.841885327716454</v>
      </c>
      <c r="L37" s="38">
        <f t="shared" si="33"/>
        <v>-200.72691062992641</v>
      </c>
      <c r="M37" s="38">
        <f t="shared" si="33"/>
        <v>-3.6066067079838717</v>
      </c>
      <c r="N37" s="38">
        <f t="shared" si="33"/>
        <v>-67.215617930851124</v>
      </c>
      <c r="O37" s="38">
        <f t="shared" si="33"/>
        <v>-141.00754224849857</v>
      </c>
      <c r="P37" s="38">
        <f t="shared" si="33"/>
        <v>118.53086923894875</v>
      </c>
      <c r="Q37" s="38">
        <f t="shared" si="33"/>
        <v>127.3960137739333</v>
      </c>
      <c r="R37" s="38">
        <f t="shared" si="33"/>
        <v>74.275375144426562</v>
      </c>
      <c r="S37" s="38">
        <f t="shared" si="33"/>
        <v>-49.627399701954573</v>
      </c>
      <c r="T37" s="38">
        <f t="shared" si="33"/>
        <v>-29.211459765983193</v>
      </c>
      <c r="U37" s="38">
        <f t="shared" si="33"/>
        <v>-62.242147709402502</v>
      </c>
      <c r="V37" s="38">
        <f t="shared" si="33"/>
        <v>219.7015335789032</v>
      </c>
      <c r="W37" s="38">
        <f t="shared" ref="W37:Z39" si="34">IF(W19="..","..",W19-$B19)</f>
        <v>-2.4449073194462017</v>
      </c>
      <c r="X37" s="38">
        <f t="shared" si="34"/>
        <v>-15.686411322963863</v>
      </c>
      <c r="Y37" s="75">
        <f t="shared" si="34"/>
        <v>-18.757533130465049</v>
      </c>
      <c r="Z37" s="75">
        <f t="shared" si="34"/>
        <v>10.592926673767693</v>
      </c>
    </row>
    <row r="38" spans="1:26" x14ac:dyDescent="0.35">
      <c r="A38" s="55" t="s">
        <v>57</v>
      </c>
      <c r="B38" s="31"/>
      <c r="C38" s="36">
        <f t="shared" ref="C38:V38" si="35">IF(C20="..","..",C20-$B20)</f>
        <v>-63.960766411939005</v>
      </c>
      <c r="D38" s="36">
        <f t="shared" si="35"/>
        <v>77.687148958523153</v>
      </c>
      <c r="E38" s="36">
        <f t="shared" si="35"/>
        <v>17.619328140937512</v>
      </c>
      <c r="F38" s="36">
        <f t="shared" si="35"/>
        <v>33.784999689897347</v>
      </c>
      <c r="G38" s="36">
        <f t="shared" si="35"/>
        <v>46.598320617863635</v>
      </c>
      <c r="H38" s="36">
        <f t="shared" si="35"/>
        <v>42.050154456787595</v>
      </c>
      <c r="I38" s="36">
        <f t="shared" si="35"/>
        <v>5.4843076150265802</v>
      </c>
      <c r="J38" s="36">
        <f t="shared" si="35"/>
        <v>-50.150037142452561</v>
      </c>
      <c r="K38" s="36">
        <f t="shared" si="35"/>
        <v>28.846412595012168</v>
      </c>
      <c r="L38" s="36">
        <f t="shared" si="35"/>
        <v>-89.265485291855953</v>
      </c>
      <c r="M38" s="36">
        <f t="shared" si="35"/>
        <v>107.24908349511622</v>
      </c>
      <c r="N38" s="36">
        <f t="shared" si="35"/>
        <v>18.771884773262968</v>
      </c>
      <c r="O38" s="36">
        <f t="shared" si="35"/>
        <v>-4.0467181662201881</v>
      </c>
      <c r="P38" s="36">
        <f t="shared" si="35"/>
        <v>12.639290717705933</v>
      </c>
      <c r="Q38" s="36">
        <f t="shared" si="35"/>
        <v>72.406287139989331</v>
      </c>
      <c r="R38" s="36">
        <f t="shared" si="35"/>
        <v>-13.990585474053375</v>
      </c>
      <c r="S38" s="36">
        <f t="shared" si="35"/>
        <v>-25.56068397943551</v>
      </c>
      <c r="T38" s="36">
        <f t="shared" si="35"/>
        <v>-54.950416769445553</v>
      </c>
      <c r="U38" s="36">
        <f t="shared" si="35"/>
        <v>-61.315690715692966</v>
      </c>
      <c r="V38" s="36">
        <f t="shared" si="35"/>
        <v>-58.591933451236002</v>
      </c>
      <c r="W38" s="36">
        <f t="shared" si="34"/>
        <v>-105.26566720973111</v>
      </c>
      <c r="X38" s="36">
        <f t="shared" si="34"/>
        <v>1.4904791129782211</v>
      </c>
      <c r="Y38" s="72">
        <f t="shared" si="34"/>
        <v>-78.954038116405002</v>
      </c>
      <c r="Z38" s="72">
        <f t="shared" si="34"/>
        <v>12.02822486845821</v>
      </c>
    </row>
    <row r="39" spans="1:26" x14ac:dyDescent="0.35">
      <c r="A39" s="55" t="s">
        <v>58</v>
      </c>
      <c r="B39" s="31"/>
      <c r="C39" s="36">
        <f t="shared" ref="C39:V39" si="36">IF(C21="..","..",C21-$B21)</f>
        <v>-11.157992472568822</v>
      </c>
      <c r="D39" s="36">
        <f t="shared" si="36"/>
        <v>-75.0576406068013</v>
      </c>
      <c r="E39" s="36">
        <f t="shared" si="36"/>
        <v>-138.29312568255273</v>
      </c>
      <c r="F39" s="36">
        <f t="shared" si="36"/>
        <v>98.614571204306458</v>
      </c>
      <c r="G39" s="36">
        <f t="shared" si="36"/>
        <v>-36.755496036888758</v>
      </c>
      <c r="H39" s="36">
        <f t="shared" si="36"/>
        <v>-9.9456271356445995</v>
      </c>
      <c r="I39" s="36">
        <f t="shared" si="36"/>
        <v>-30.501180928809674</v>
      </c>
      <c r="J39" s="36">
        <f t="shared" si="36"/>
        <v>15.888521196461397</v>
      </c>
      <c r="K39" s="36">
        <f t="shared" si="36"/>
        <v>81.215626749984835</v>
      </c>
      <c r="L39" s="36">
        <f t="shared" si="36"/>
        <v>47.072650941106929</v>
      </c>
      <c r="M39" s="36">
        <f t="shared" si="36"/>
        <v>82.035005925404448</v>
      </c>
      <c r="N39" s="36">
        <f t="shared" si="36"/>
        <v>28.518036598365654</v>
      </c>
      <c r="O39" s="36">
        <f t="shared" si="36"/>
        <v>-77.86883540450907</v>
      </c>
      <c r="P39" s="36">
        <f t="shared" si="36"/>
        <v>-106.23813626569864</v>
      </c>
      <c r="Q39" s="36">
        <f t="shared" si="36"/>
        <v>-67.60879037834502</v>
      </c>
      <c r="R39" s="36">
        <f t="shared" si="36"/>
        <v>75.72098659584816</v>
      </c>
      <c r="S39" s="36">
        <f t="shared" si="36"/>
        <v>16.366275932748067</v>
      </c>
      <c r="T39" s="36">
        <f t="shared" si="36"/>
        <v>0.16560619280789979</v>
      </c>
      <c r="U39" s="36">
        <f t="shared" si="36"/>
        <v>130.77589140181249</v>
      </c>
      <c r="V39" s="36">
        <f t="shared" si="36"/>
        <v>63.87626765237178</v>
      </c>
      <c r="W39" s="36">
        <f t="shared" si="34"/>
        <v>-97.980607951967443</v>
      </c>
      <c r="X39" s="36">
        <f t="shared" si="34"/>
        <v>-75.617228743310534</v>
      </c>
      <c r="Y39" s="72">
        <f t="shared" si="34"/>
        <v>63.778202210726761</v>
      </c>
      <c r="Z39" s="72">
        <f t="shared" si="34"/>
        <v>7.6519785546640833</v>
      </c>
    </row>
    <row r="40" spans="1:26" x14ac:dyDescent="0.35">
      <c r="A40" s="56" t="s">
        <v>59</v>
      </c>
      <c r="B40" s="33"/>
      <c r="C40" s="40">
        <f t="shared" ref="C40:V40" si="37">IF(C22="..","..",C22-$B22)</f>
        <v>-86.22691251190281</v>
      </c>
      <c r="D40" s="40">
        <f t="shared" si="37"/>
        <v>-112.16466612499721</v>
      </c>
      <c r="E40" s="40">
        <f t="shared" si="37"/>
        <v>-141.44977970876664</v>
      </c>
      <c r="F40" s="40">
        <f t="shared" si="37"/>
        <v>-3.2261255505366648</v>
      </c>
      <c r="G40" s="40">
        <f t="shared" si="37"/>
        <v>-80.618261663004091</v>
      </c>
      <c r="H40" s="40">
        <f t="shared" si="37"/>
        <v>222.97725122873612</v>
      </c>
      <c r="I40" s="40">
        <f t="shared" si="37"/>
        <v>-85.075181821761248</v>
      </c>
      <c r="J40" s="40">
        <f t="shared" si="37"/>
        <v>30.384441019213455</v>
      </c>
      <c r="K40" s="40">
        <f t="shared" si="37"/>
        <v>-12.431451339728653</v>
      </c>
      <c r="L40" s="40">
        <f t="shared" si="37"/>
        <v>-174.12392226610444</v>
      </c>
      <c r="M40" s="40">
        <f t="shared" si="37"/>
        <v>265.81942125364299</v>
      </c>
      <c r="N40" s="40">
        <f t="shared" si="37"/>
        <v>38.325718484457752</v>
      </c>
      <c r="O40" s="40">
        <f t="shared" si="37"/>
        <v>107.16333339848097</v>
      </c>
      <c r="P40" s="40">
        <f t="shared" si="37"/>
        <v>57.844080622417323</v>
      </c>
      <c r="Q40" s="40">
        <f t="shared" si="37"/>
        <v>153.34472869555691</v>
      </c>
      <c r="R40" s="40">
        <f t="shared" si="37"/>
        <v>-193.19005183182344</v>
      </c>
      <c r="S40" s="40">
        <f t="shared" si="37"/>
        <v>-47.949559678728974</v>
      </c>
      <c r="T40" s="40">
        <f t="shared" si="37"/>
        <v>-32.962205997096703</v>
      </c>
      <c r="U40" s="40">
        <f t="shared" si="37"/>
        <v>-51.983737105749412</v>
      </c>
      <c r="V40" s="40">
        <f t="shared" si="37"/>
        <v>72.500201513860816</v>
      </c>
      <c r="W40" s="40">
        <f t="shared" ref="W40:Y40" si="38">IF(W22="..","..",W22-$B22)</f>
        <v>-13.184233128066751</v>
      </c>
      <c r="X40" s="40">
        <f t="shared" si="38"/>
        <v>20.113431936804432</v>
      </c>
      <c r="Y40" s="74">
        <f t="shared" si="38"/>
        <v>-14.555367370847875</v>
      </c>
      <c r="Z40" s="74"/>
    </row>
    <row r="41" spans="1:26" x14ac:dyDescent="0.35">
      <c r="A41" s="61" t="s">
        <v>60</v>
      </c>
      <c r="B41" s="32"/>
      <c r="C41" s="38">
        <f t="shared" ref="C41:V41" si="39">IF(C23="..","..",C23-$B23)</f>
        <v>-307.49396334569042</v>
      </c>
      <c r="D41" s="38">
        <f t="shared" si="39"/>
        <v>15.068597178815708</v>
      </c>
      <c r="E41" s="38">
        <f t="shared" si="39"/>
        <v>-398.86507060944268</v>
      </c>
      <c r="F41" s="38">
        <f t="shared" si="39"/>
        <v>105.47130791413701</v>
      </c>
      <c r="G41" s="38">
        <f t="shared" si="39"/>
        <v>-64.911994242251922</v>
      </c>
      <c r="H41" s="38">
        <f t="shared" si="39"/>
        <v>154.69997550514859</v>
      </c>
      <c r="I41" s="38">
        <f t="shared" si="39"/>
        <v>-21.335966061669978</v>
      </c>
      <c r="J41" s="38">
        <f t="shared" si="39"/>
        <v>125.74575764635006</v>
      </c>
      <c r="K41" s="38">
        <f t="shared" si="39"/>
        <v>25.788702677551782</v>
      </c>
      <c r="L41" s="38">
        <f t="shared" si="39"/>
        <v>-417.04366724678027</v>
      </c>
      <c r="M41" s="38">
        <f t="shared" si="39"/>
        <v>451.49690396617962</v>
      </c>
      <c r="N41" s="38">
        <f t="shared" si="39"/>
        <v>18.400021925234796</v>
      </c>
      <c r="O41" s="38">
        <f t="shared" si="39"/>
        <v>-115.75976242074717</v>
      </c>
      <c r="P41" s="38">
        <f t="shared" si="39"/>
        <v>82.776104313373253</v>
      </c>
      <c r="Q41" s="38">
        <f t="shared" si="39"/>
        <v>285.53823923113441</v>
      </c>
      <c r="R41" s="38">
        <f t="shared" si="39"/>
        <v>-57.18427556560232</v>
      </c>
      <c r="S41" s="38">
        <f t="shared" si="39"/>
        <v>-106.77136742737139</v>
      </c>
      <c r="T41" s="38">
        <f t="shared" si="39"/>
        <v>-116.95847633971789</v>
      </c>
      <c r="U41" s="38">
        <f t="shared" si="39"/>
        <v>-44.765684129032934</v>
      </c>
      <c r="V41" s="38">
        <f t="shared" si="39"/>
        <v>297.48606929389939</v>
      </c>
      <c r="W41" s="38">
        <f t="shared" ref="W41:Y41" si="40">IF(W23="..","..",W23-$B23)</f>
        <v>-218.87541560921181</v>
      </c>
      <c r="X41" s="38">
        <f t="shared" si="40"/>
        <v>-69.699729016492256</v>
      </c>
      <c r="Y41" s="75">
        <f t="shared" si="40"/>
        <v>-48.488736406991393</v>
      </c>
      <c r="Z41" s="72"/>
    </row>
  </sheetData>
  <phoneticPr fontId="16" type="noConversion"/>
  <pageMargins left="0.74803149606299213" right="0.74803149606299213" top="0.98425196850393704" bottom="0.98425196850393704" header="0.51181102362204722" footer="0.51181102362204722"/>
  <pageSetup paperSize="9" scale="65" orientation="landscape" horizontalDpi="1200" verticalDpi="1200" r:id="rId1"/>
  <headerFooter alignWithMargins="0"/>
  <ignoredErrors>
    <ignoredError sqref="C19:V22 W19:W22 X19:X22 B7:B18 Y19:Y22 Z19:Z21" formulaRange="1"/>
  </ignoredError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Cover Sheet</vt:lpstr>
      <vt:lpstr>Contents</vt:lpstr>
      <vt:lpstr>Notes</vt:lpstr>
      <vt:lpstr>Commentary</vt:lpstr>
      <vt:lpstr>Table</vt:lpstr>
      <vt:lpstr>Data</vt:lpstr>
      <vt:lpstr>Data!Print_Area</vt:lpstr>
      <vt:lpstr>Table!Print_Area</vt:lpstr>
      <vt:lpstr>t23full</vt:lpstr>
      <vt:lpstr>table_23_full</vt:lpstr>
      <vt:lpstr>Table_24_no_footnotes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Average monthly rainfall and deviations from the long-term mean</dc:title>
  <dc:creator>energy.stats@beis.gov.uk</dc:creator>
  <cp:keywords>rainfall</cp:keywords>
  <cp:lastModifiedBy>Harris, Kevin (Energy Security)</cp:lastModifiedBy>
  <cp:lastPrinted>2021-09-22T14:37:55Z</cp:lastPrinted>
  <dcterms:created xsi:type="dcterms:W3CDTF">2021-09-22T13:36:14Z</dcterms:created>
  <dcterms:modified xsi:type="dcterms:W3CDTF">2024-12-04T16:10:30Z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a62f585-b40f-4ab9-bafe-39150f03d124_Enabled">
    <vt:lpwstr>true</vt:lpwstr>
  </property>
  <property fmtid="{D5CDD505-2E9C-101B-9397-08002B2CF9AE}" pid="3" name="MSIP_Label_ba62f585-b40f-4ab9-bafe-39150f03d124_SetDate">
    <vt:lpwstr>2021-09-22T13:36:15Z</vt:lpwstr>
  </property>
  <property fmtid="{D5CDD505-2E9C-101B-9397-08002B2CF9AE}" pid="4" name="MSIP_Label_ba62f585-b40f-4ab9-bafe-39150f03d124_Method">
    <vt:lpwstr>Standard</vt:lpwstr>
  </property>
  <property fmtid="{D5CDD505-2E9C-101B-9397-08002B2CF9AE}" pid="5" name="MSIP_Label_ba62f585-b40f-4ab9-bafe-39150f03d124_Name">
    <vt:lpwstr>OFFICIAL</vt:lpwstr>
  </property>
  <property fmtid="{D5CDD505-2E9C-101B-9397-08002B2CF9AE}" pid="6" name="MSIP_Label_ba62f585-b40f-4ab9-bafe-39150f03d124_SiteId">
    <vt:lpwstr>cbac7005-02c1-43eb-b497-e6492d1b2dd8</vt:lpwstr>
  </property>
  <property fmtid="{D5CDD505-2E9C-101B-9397-08002B2CF9AE}" pid="7" name="MSIP_Label_ba62f585-b40f-4ab9-bafe-39150f03d124_ActionId">
    <vt:lpwstr>e58e1746-8b0b-4b57-a78d-dae946a975e6</vt:lpwstr>
  </property>
  <property fmtid="{D5CDD505-2E9C-101B-9397-08002B2CF9AE}" pid="8" name="MSIP_Label_ba62f585-b40f-4ab9-bafe-39150f03d124_ContentBits">
    <vt:lpwstr>0</vt:lpwstr>
  </property>
</Properties>
</file>