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353CFDCF-3673-48E0-9003-B9A6AFEF1DD3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9" i="22" l="1"/>
  <c r="I679" i="22"/>
  <c r="G679" i="22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E6" i="2"/>
  <c r="B3" i="17" s="1"/>
  <c r="B5" i="17" s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G680" i="22" s="1"/>
  <c r="G681" i="22" s="1"/>
  <c r="G682" i="22" s="1"/>
  <c r="G683" i="22" s="1"/>
  <c r="G684" i="22" s="1"/>
  <c r="G685" i="22" s="1"/>
  <c r="G686" i="22" s="1"/>
  <c r="G687" i="22" s="1"/>
  <c r="G688" i="22" s="1"/>
  <c r="G689" i="22" s="1"/>
  <c r="G690" i="22" s="1"/>
  <c r="G691" i="22" s="1"/>
  <c r="G692" i="22" s="1"/>
  <c r="G693" i="22" s="1"/>
  <c r="G694" i="22" s="1"/>
  <c r="G695" i="22" s="1"/>
  <c r="G696" i="22" s="1"/>
  <c r="G697" i="22" s="1"/>
  <c r="G698" i="22" s="1"/>
  <c r="G699" i="22" s="1"/>
  <c r="G700" i="22" s="1"/>
  <c r="G701" i="22" s="1"/>
  <c r="G702" i="22" s="1"/>
  <c r="G703" i="22" s="1"/>
  <c r="G704" i="22" s="1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677" i="22"/>
  <c r="I677" i="22"/>
  <c r="I678" i="22" l="1"/>
  <c r="I680" i="22" s="1"/>
  <c r="I681" i="22" s="1"/>
  <c r="I682" i="22" s="1"/>
  <c r="I683" i="22" s="1"/>
  <c r="I684" i="22" s="1"/>
  <c r="I685" i="22" s="1"/>
  <c r="I686" i="22" s="1"/>
  <c r="I687" i="22" s="1"/>
  <c r="I688" i="22" s="1"/>
  <c r="I689" i="22" s="1"/>
  <c r="I690" i="22" s="1"/>
  <c r="I691" i="22" s="1"/>
  <c r="I692" i="22" s="1"/>
  <c r="I693" i="22" s="1"/>
  <c r="I694" i="22" s="1"/>
  <c r="I695" i="22" s="1"/>
  <c r="I696" i="22" s="1"/>
  <c r="I697" i="22" s="1"/>
  <c r="I698" i="22" s="1"/>
  <c r="I699" i="22" s="1"/>
  <c r="I700" i="22" s="1"/>
  <c r="I701" i="22" s="1"/>
  <c r="I702" i="22" s="1"/>
  <c r="I703" i="22" s="1"/>
  <c r="I704" i="22" s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  <c r="H678" i="22"/>
  <c r="H680" i="22" s="1"/>
  <c r="H681" i="22" s="1"/>
  <c r="H682" i="22" s="1"/>
  <c r="H683" i="22" s="1"/>
  <c r="H684" i="22" s="1"/>
  <c r="H685" i="22" s="1"/>
  <c r="H686" i="22" s="1"/>
  <c r="H687" i="22" s="1"/>
  <c r="H688" i="22" s="1"/>
  <c r="H689" i="22" s="1"/>
  <c r="H690" i="22" s="1"/>
  <c r="H691" i="22" s="1"/>
  <c r="H692" i="22" s="1"/>
  <c r="H693" i="22" s="1"/>
  <c r="H694" i="22" s="1"/>
  <c r="H695" i="22" s="1"/>
  <c r="H696" i="22" s="1"/>
  <c r="H697" i="22" s="1"/>
  <c r="H698" i="22" s="1"/>
  <c r="H699" i="22" s="1"/>
  <c r="H700" i="22" s="1"/>
  <c r="H701" i="22" s="1"/>
  <c r="H702" i="22" s="1"/>
  <c r="H703" i="22" s="1"/>
  <c r="H704" i="22" s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<sst xmlns="http://schemas.openxmlformats.org/spreadsheetml/2006/main" count="152" uniqueCount="122">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</sst>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9 December 2024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45271</c:v>
                </c:pt>
                <c:pt idx="1">
                  <c:v>45278</c:v>
                </c:pt>
                <c:pt idx="2">
                  <c:v>45285</c:v>
                </c:pt>
                <c:pt idx="3">
                  <c:v>45292</c:v>
                </c:pt>
                <c:pt idx="4">
                  <c:v>45299</c:v>
                </c:pt>
                <c:pt idx="5">
                  <c:v>45306</c:v>
                </c:pt>
                <c:pt idx="6">
                  <c:v>45313</c:v>
                </c:pt>
                <c:pt idx="7">
                  <c:v>45320</c:v>
                </c:pt>
                <c:pt idx="8">
                  <c:v>45327</c:v>
                </c:pt>
                <c:pt idx="9">
                  <c:v>45334</c:v>
                </c:pt>
                <c:pt idx="10">
                  <c:v>45341</c:v>
                </c:pt>
                <c:pt idx="11">
                  <c:v>45348</c:v>
                </c:pt>
                <c:pt idx="12">
                  <c:v>45355</c:v>
                </c:pt>
                <c:pt idx="13">
                  <c:v>45362</c:v>
                </c:pt>
                <c:pt idx="14">
                  <c:v>45369</c:v>
                </c:pt>
                <c:pt idx="15">
                  <c:v>45376</c:v>
                </c:pt>
                <c:pt idx="16">
                  <c:v>45383</c:v>
                </c:pt>
                <c:pt idx="17">
                  <c:v>45390</c:v>
                </c:pt>
                <c:pt idx="18">
                  <c:v>45397</c:v>
                </c:pt>
                <c:pt idx="19">
                  <c:v>45404</c:v>
                </c:pt>
                <c:pt idx="20">
                  <c:v>45411</c:v>
                </c:pt>
                <c:pt idx="21">
                  <c:v>45418</c:v>
                </c:pt>
                <c:pt idx="22">
                  <c:v>45425</c:v>
                </c:pt>
                <c:pt idx="23">
                  <c:v>45432</c:v>
                </c:pt>
                <c:pt idx="24">
                  <c:v>45439</c:v>
                </c:pt>
                <c:pt idx="25">
                  <c:v>45446</c:v>
                </c:pt>
                <c:pt idx="26">
                  <c:v>45453</c:v>
                </c:pt>
                <c:pt idx="27">
                  <c:v>45460</c:v>
                </c:pt>
                <c:pt idx="28">
                  <c:v>45467</c:v>
                </c:pt>
                <c:pt idx="29">
                  <c:v>45474</c:v>
                </c:pt>
                <c:pt idx="30">
                  <c:v>45481</c:v>
                </c:pt>
                <c:pt idx="31">
                  <c:v>45488</c:v>
                </c:pt>
                <c:pt idx="32">
                  <c:v>45495</c:v>
                </c:pt>
                <c:pt idx="33">
                  <c:v>45502</c:v>
                </c:pt>
                <c:pt idx="34">
                  <c:v>45509</c:v>
                </c:pt>
                <c:pt idx="35">
                  <c:v>45516</c:v>
                </c:pt>
                <c:pt idx="36">
                  <c:v>45523</c:v>
                </c:pt>
                <c:pt idx="37">
                  <c:v>45530</c:v>
                </c:pt>
                <c:pt idx="38">
                  <c:v>45537</c:v>
                </c:pt>
                <c:pt idx="39">
                  <c:v>45544</c:v>
                </c:pt>
                <c:pt idx="40">
                  <c:v>45551</c:v>
                </c:pt>
                <c:pt idx="41">
                  <c:v>45558</c:v>
                </c:pt>
                <c:pt idx="42">
                  <c:v>45565</c:v>
                </c:pt>
                <c:pt idx="43">
                  <c:v>45572</c:v>
                </c:pt>
                <c:pt idx="44">
                  <c:v>45579</c:v>
                </c:pt>
                <c:pt idx="45">
                  <c:v>45586</c:v>
                </c:pt>
                <c:pt idx="46">
                  <c:v>45593</c:v>
                </c:pt>
                <c:pt idx="47">
                  <c:v>45600</c:v>
                </c:pt>
                <c:pt idx="48">
                  <c:v>45607</c:v>
                </c:pt>
                <c:pt idx="49">
                  <c:v>45614</c:v>
                </c:pt>
                <c:pt idx="50">
                  <c:v>45621</c:v>
                </c:pt>
                <c:pt idx="51">
                  <c:v>45628</c:v>
                </c:pt>
                <c:pt idx="52">
                  <c:v>45635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143.80000000000001</c:v>
                </c:pt>
                <c:pt idx="1">
                  <c:v>141.51</c:v>
                </c:pt>
                <c:pt idx="2">
                  <c:v>140.33000000000001</c:v>
                </c:pt>
                <c:pt idx="3">
                  <c:v>140.78</c:v>
                </c:pt>
                <c:pt idx="4">
                  <c:v>139.72</c:v>
                </c:pt>
                <c:pt idx="5">
                  <c:v>139.49</c:v>
                </c:pt>
                <c:pt idx="6">
                  <c:v>139.38999999999999</c:v>
                </c:pt>
                <c:pt idx="7">
                  <c:v>139.91</c:v>
                </c:pt>
                <c:pt idx="8">
                  <c:v>140.55000000000001</c:v>
                </c:pt>
                <c:pt idx="9">
                  <c:v>141.28</c:v>
                </c:pt>
                <c:pt idx="10">
                  <c:v>142.86000000000001</c:v>
                </c:pt>
                <c:pt idx="11">
                  <c:v>143.96</c:v>
                </c:pt>
                <c:pt idx="12">
                  <c:v>144.72775999999999</c:v>
                </c:pt>
                <c:pt idx="13">
                  <c:v>144.69999999999999</c:v>
                </c:pt>
                <c:pt idx="14">
                  <c:v>144.72999999999999</c:v>
                </c:pt>
                <c:pt idx="15">
                  <c:v>145.06</c:v>
                </c:pt>
                <c:pt idx="16">
                  <c:v>146.25257500000001</c:v>
                </c:pt>
                <c:pt idx="17">
                  <c:v>146.91454300000001</c:v>
                </c:pt>
                <c:pt idx="18">
                  <c:v>148.49</c:v>
                </c:pt>
                <c:pt idx="19">
                  <c:v>149.21</c:v>
                </c:pt>
                <c:pt idx="20">
                  <c:v>149.49487899999997</c:v>
                </c:pt>
                <c:pt idx="21">
                  <c:v>149.54</c:v>
                </c:pt>
                <c:pt idx="22">
                  <c:v>149.22999999999999</c:v>
                </c:pt>
                <c:pt idx="23">
                  <c:v>148.83000000000001</c:v>
                </c:pt>
                <c:pt idx="24">
                  <c:v>147.65</c:v>
                </c:pt>
                <c:pt idx="25">
                  <c:v>147.27000000000001</c:v>
                </c:pt>
                <c:pt idx="26">
                  <c:v>146.250944</c:v>
                </c:pt>
                <c:pt idx="27">
                  <c:v>145.094052</c:v>
                </c:pt>
                <c:pt idx="28">
                  <c:v>144.43488299999999</c:v>
                </c:pt>
                <c:pt idx="29">
                  <c:v>144.27794700000001</c:v>
                </c:pt>
                <c:pt idx="30">
                  <c:v>144.44999999999999</c:v>
                </c:pt>
                <c:pt idx="31">
                  <c:v>144.59996699999999</c:v>
                </c:pt>
                <c:pt idx="32">
                  <c:v>144.68757200000002</c:v>
                </c:pt>
                <c:pt idx="33">
                  <c:v>144.191057</c:v>
                </c:pt>
                <c:pt idx="34">
                  <c:v>143.41999999999999</c:v>
                </c:pt>
                <c:pt idx="35">
                  <c:v>142.91306100000003</c:v>
                </c:pt>
                <c:pt idx="36">
                  <c:v>141.95977600000001</c:v>
                </c:pt>
                <c:pt idx="37">
                  <c:v>141.00969899999998</c:v>
                </c:pt>
                <c:pt idx="38">
                  <c:v>139.96133</c:v>
                </c:pt>
                <c:pt idx="39">
                  <c:v>138.100517</c:v>
                </c:pt>
                <c:pt idx="40">
                  <c:v>136.485906</c:v>
                </c:pt>
                <c:pt idx="41">
                  <c:v>135.25935200000001</c:v>
                </c:pt>
                <c:pt idx="42">
                  <c:v>134.16621699999999</c:v>
                </c:pt>
                <c:pt idx="43">
                  <c:v>133.58621600000001</c:v>
                </c:pt>
                <c:pt idx="44">
                  <c:v>133.86126099999998</c:v>
                </c:pt>
                <c:pt idx="45">
                  <c:v>133.98826600000001</c:v>
                </c:pt>
                <c:pt idx="46">
                  <c:v>134.413331</c:v>
                </c:pt>
                <c:pt idx="47">
                  <c:v>134.410302</c:v>
                </c:pt>
                <c:pt idx="48">
                  <c:v>134.59466</c:v>
                </c:pt>
                <c:pt idx="49">
                  <c:v>134.848432</c:v>
                </c:pt>
                <c:pt idx="50">
                  <c:v>135.36596</c:v>
                </c:pt>
                <c:pt idx="51">
                  <c:v>135.92584099999999</c:v>
                </c:pt>
                <c:pt idx="52">
                  <c:v>136.22645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45271</c:v>
                </c:pt>
                <c:pt idx="1">
                  <c:v>45278</c:v>
                </c:pt>
                <c:pt idx="2">
                  <c:v>45285</c:v>
                </c:pt>
                <c:pt idx="3">
                  <c:v>45292</c:v>
                </c:pt>
                <c:pt idx="4">
                  <c:v>45299</c:v>
                </c:pt>
                <c:pt idx="5">
                  <c:v>45306</c:v>
                </c:pt>
                <c:pt idx="6">
                  <c:v>45313</c:v>
                </c:pt>
                <c:pt idx="7">
                  <c:v>45320</c:v>
                </c:pt>
                <c:pt idx="8">
                  <c:v>45327</c:v>
                </c:pt>
                <c:pt idx="9">
                  <c:v>45334</c:v>
                </c:pt>
                <c:pt idx="10">
                  <c:v>45341</c:v>
                </c:pt>
                <c:pt idx="11">
                  <c:v>45348</c:v>
                </c:pt>
                <c:pt idx="12">
                  <c:v>45355</c:v>
                </c:pt>
                <c:pt idx="13">
                  <c:v>45362</c:v>
                </c:pt>
                <c:pt idx="14">
                  <c:v>45369</c:v>
                </c:pt>
                <c:pt idx="15">
                  <c:v>45376</c:v>
                </c:pt>
                <c:pt idx="16">
                  <c:v>45383</c:v>
                </c:pt>
                <c:pt idx="17">
                  <c:v>45390</c:v>
                </c:pt>
                <c:pt idx="18">
                  <c:v>45397</c:v>
                </c:pt>
                <c:pt idx="19">
                  <c:v>45404</c:v>
                </c:pt>
                <c:pt idx="20">
                  <c:v>45411</c:v>
                </c:pt>
                <c:pt idx="21">
                  <c:v>45418</c:v>
                </c:pt>
                <c:pt idx="22">
                  <c:v>45425</c:v>
                </c:pt>
                <c:pt idx="23">
                  <c:v>45432</c:v>
                </c:pt>
                <c:pt idx="24">
                  <c:v>45439</c:v>
                </c:pt>
                <c:pt idx="25">
                  <c:v>45446</c:v>
                </c:pt>
                <c:pt idx="26">
                  <c:v>45453</c:v>
                </c:pt>
                <c:pt idx="27">
                  <c:v>45460</c:v>
                </c:pt>
                <c:pt idx="28">
                  <c:v>45467</c:v>
                </c:pt>
                <c:pt idx="29">
                  <c:v>45474</c:v>
                </c:pt>
                <c:pt idx="30">
                  <c:v>45481</c:v>
                </c:pt>
                <c:pt idx="31">
                  <c:v>45488</c:v>
                </c:pt>
                <c:pt idx="32">
                  <c:v>45495</c:v>
                </c:pt>
                <c:pt idx="33">
                  <c:v>45502</c:v>
                </c:pt>
                <c:pt idx="34">
                  <c:v>45509</c:v>
                </c:pt>
                <c:pt idx="35">
                  <c:v>45516</c:v>
                </c:pt>
                <c:pt idx="36">
                  <c:v>45523</c:v>
                </c:pt>
                <c:pt idx="37">
                  <c:v>45530</c:v>
                </c:pt>
                <c:pt idx="38">
                  <c:v>45537</c:v>
                </c:pt>
                <c:pt idx="39">
                  <c:v>45544</c:v>
                </c:pt>
                <c:pt idx="40">
                  <c:v>45551</c:v>
                </c:pt>
                <c:pt idx="41">
                  <c:v>45558</c:v>
                </c:pt>
                <c:pt idx="42">
                  <c:v>45565</c:v>
                </c:pt>
                <c:pt idx="43">
                  <c:v>45572</c:v>
                </c:pt>
                <c:pt idx="44">
                  <c:v>45579</c:v>
                </c:pt>
                <c:pt idx="45">
                  <c:v>45586</c:v>
                </c:pt>
                <c:pt idx="46">
                  <c:v>45593</c:v>
                </c:pt>
                <c:pt idx="47">
                  <c:v>45600</c:v>
                </c:pt>
                <c:pt idx="48">
                  <c:v>45607</c:v>
                </c:pt>
                <c:pt idx="49">
                  <c:v>45614</c:v>
                </c:pt>
                <c:pt idx="50">
                  <c:v>45621</c:v>
                </c:pt>
                <c:pt idx="51">
                  <c:v>45628</c:v>
                </c:pt>
                <c:pt idx="52">
                  <c:v>45635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152.01</c:v>
                </c:pt>
                <c:pt idx="1">
                  <c:v>150.38</c:v>
                </c:pt>
                <c:pt idx="2">
                  <c:v>149.24</c:v>
                </c:pt>
                <c:pt idx="3">
                  <c:v>148.66</c:v>
                </c:pt>
                <c:pt idx="4">
                  <c:v>148.21</c:v>
                </c:pt>
                <c:pt idx="5">
                  <c:v>147.93</c:v>
                </c:pt>
                <c:pt idx="6">
                  <c:v>147.96</c:v>
                </c:pt>
                <c:pt idx="7">
                  <c:v>148.56</c:v>
                </c:pt>
                <c:pt idx="8">
                  <c:v>149.35</c:v>
                </c:pt>
                <c:pt idx="9">
                  <c:v>150.28</c:v>
                </c:pt>
                <c:pt idx="10">
                  <c:v>152.08000000000001</c:v>
                </c:pt>
                <c:pt idx="11">
                  <c:v>153.29</c:v>
                </c:pt>
                <c:pt idx="12">
                  <c:v>154.526016</c:v>
                </c:pt>
                <c:pt idx="13">
                  <c:v>154.29</c:v>
                </c:pt>
                <c:pt idx="14">
                  <c:v>153.81</c:v>
                </c:pt>
                <c:pt idx="15">
                  <c:v>153.9</c:v>
                </c:pt>
                <c:pt idx="16">
                  <c:v>156.00234600000002</c:v>
                </c:pt>
                <c:pt idx="17">
                  <c:v>156.29206399999998</c:v>
                </c:pt>
                <c:pt idx="18">
                  <c:v>157.46</c:v>
                </c:pt>
                <c:pt idx="19">
                  <c:v>157.97999999999999</c:v>
                </c:pt>
                <c:pt idx="20">
                  <c:v>157.97739300000001</c:v>
                </c:pt>
                <c:pt idx="21">
                  <c:v>157.63999999999999</c:v>
                </c:pt>
                <c:pt idx="22">
                  <c:v>157.08000000000001</c:v>
                </c:pt>
                <c:pt idx="23">
                  <c:v>156.21</c:v>
                </c:pt>
                <c:pt idx="24">
                  <c:v>154.30000000000001</c:v>
                </c:pt>
                <c:pt idx="25">
                  <c:v>153.26</c:v>
                </c:pt>
                <c:pt idx="26">
                  <c:v>151.991635</c:v>
                </c:pt>
                <c:pt idx="27">
                  <c:v>150.70382199999997</c:v>
                </c:pt>
                <c:pt idx="28">
                  <c:v>150.11735599999997</c:v>
                </c:pt>
                <c:pt idx="29">
                  <c:v>150.059617</c:v>
                </c:pt>
                <c:pt idx="30">
                  <c:v>150.38999999999999</c:v>
                </c:pt>
                <c:pt idx="31">
                  <c:v>150.56242700000001</c:v>
                </c:pt>
                <c:pt idx="32">
                  <c:v>150.59186200000002</c:v>
                </c:pt>
                <c:pt idx="33">
                  <c:v>150.156567</c:v>
                </c:pt>
                <c:pt idx="34">
                  <c:v>149.1</c:v>
                </c:pt>
                <c:pt idx="35">
                  <c:v>148.47881599999999</c:v>
                </c:pt>
                <c:pt idx="36">
                  <c:v>147.424058</c:v>
                </c:pt>
                <c:pt idx="37">
                  <c:v>146.14681300000004</c:v>
                </c:pt>
                <c:pt idx="38">
                  <c:v>145.18855400000001</c:v>
                </c:pt>
                <c:pt idx="39">
                  <c:v>143.40070400000002</c:v>
                </c:pt>
                <c:pt idx="40">
                  <c:v>141.60610999999997</c:v>
                </c:pt>
                <c:pt idx="41">
                  <c:v>140.018216</c:v>
                </c:pt>
                <c:pt idx="42">
                  <c:v>138.852994</c:v>
                </c:pt>
                <c:pt idx="43">
                  <c:v>138.46336599999998</c:v>
                </c:pt>
                <c:pt idx="44">
                  <c:v>139.07519400000001</c:v>
                </c:pt>
                <c:pt idx="45">
                  <c:v>139.26096699999999</c:v>
                </c:pt>
                <c:pt idx="46">
                  <c:v>139.709745</c:v>
                </c:pt>
                <c:pt idx="47">
                  <c:v>139.84395799999999</c:v>
                </c:pt>
                <c:pt idx="48">
                  <c:v>140.13422300000002</c:v>
                </c:pt>
                <c:pt idx="49">
                  <c:v>140.48737899999998</c:v>
                </c:pt>
                <c:pt idx="50">
                  <c:v>141.40484000000001</c:v>
                </c:pt>
                <c:pt idx="51">
                  <c:v>142.04014499999997</c:v>
                </c:pt>
                <c:pt idx="52">
                  <c:v>142.48728700000001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143.80000000000001</c:v>
                </c:pt>
                <c:pt idx="624">
                  <c:v>141.51</c:v>
                </c:pt>
                <c:pt idx="625">
                  <c:v>140.33000000000001</c:v>
                </c:pt>
                <c:pt idx="626">
                  <c:v>140.78</c:v>
                </c:pt>
                <c:pt idx="627">
                  <c:v>139.72</c:v>
                </c:pt>
                <c:pt idx="628">
                  <c:v>139.49</c:v>
                </c:pt>
                <c:pt idx="629">
                  <c:v>139.38999999999999</c:v>
                </c:pt>
                <c:pt idx="630">
                  <c:v>139.91</c:v>
                </c:pt>
                <c:pt idx="631">
                  <c:v>140.55000000000001</c:v>
                </c:pt>
                <c:pt idx="632">
                  <c:v>141.28</c:v>
                </c:pt>
                <c:pt idx="633">
                  <c:v>142.86000000000001</c:v>
                </c:pt>
                <c:pt idx="634">
                  <c:v>143.96</c:v>
                </c:pt>
                <c:pt idx="635">
                  <c:v>144.72775999999999</c:v>
                </c:pt>
                <c:pt idx="636">
                  <c:v>144.69999999999999</c:v>
                </c:pt>
                <c:pt idx="637">
                  <c:v>144.72999999999999</c:v>
                </c:pt>
                <c:pt idx="638">
                  <c:v>145.06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148.49</c:v>
                </c:pt>
                <c:pt idx="642">
                  <c:v>149.21</c:v>
                </c:pt>
                <c:pt idx="643">
                  <c:v>149.49487899999997</c:v>
                </c:pt>
                <c:pt idx="644">
                  <c:v>149.54</c:v>
                </c:pt>
                <c:pt idx="645">
                  <c:v>149.22999999999999</c:v>
                </c:pt>
                <c:pt idx="646">
                  <c:v>148.83000000000001</c:v>
                </c:pt>
                <c:pt idx="647">
                  <c:v>147.65</c:v>
                </c:pt>
                <c:pt idx="648">
                  <c:v>147.27000000000001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144.44999999999999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143.41999999999999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152.01</c:v>
                </c:pt>
                <c:pt idx="624">
                  <c:v>150.38</c:v>
                </c:pt>
                <c:pt idx="625">
                  <c:v>149.24</c:v>
                </c:pt>
                <c:pt idx="626">
                  <c:v>148.66</c:v>
                </c:pt>
                <c:pt idx="627">
                  <c:v>148.21</c:v>
                </c:pt>
                <c:pt idx="628">
                  <c:v>147.93</c:v>
                </c:pt>
                <c:pt idx="629">
                  <c:v>147.96</c:v>
                </c:pt>
                <c:pt idx="630">
                  <c:v>148.56</c:v>
                </c:pt>
                <c:pt idx="631">
                  <c:v>149.35</c:v>
                </c:pt>
                <c:pt idx="632">
                  <c:v>150.28</c:v>
                </c:pt>
                <c:pt idx="633">
                  <c:v>152.08000000000001</c:v>
                </c:pt>
                <c:pt idx="634">
                  <c:v>153.29</c:v>
                </c:pt>
                <c:pt idx="635">
                  <c:v>154.526016</c:v>
                </c:pt>
                <c:pt idx="636">
                  <c:v>154.29</c:v>
                </c:pt>
                <c:pt idx="637">
                  <c:v>153.81</c:v>
                </c:pt>
                <c:pt idx="638">
                  <c:v>153.9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157.46</c:v>
                </c:pt>
                <c:pt idx="642">
                  <c:v>157.97999999999999</c:v>
                </c:pt>
                <c:pt idx="643">
                  <c:v>157.97739300000001</c:v>
                </c:pt>
                <c:pt idx="644">
                  <c:v>157.63999999999999</c:v>
                </c:pt>
                <c:pt idx="645">
                  <c:v>157.08000000000001</c:v>
                </c:pt>
                <c:pt idx="646">
                  <c:v>156.21</c:v>
                </c:pt>
                <c:pt idx="647">
                  <c:v>154.30000000000001</c:v>
                </c:pt>
                <c:pt idx="648">
                  <c:v>153.26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150.38999999999999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149.1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635"/>
          <c:min val="43808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136.23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142.49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142.49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136.23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31" totalsRowShown="0" headerRowDxfId="17" dataDxfId="16">
  <autoFilter ref="A8:K1131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45636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09 December 2024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45643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45635</v>
      </c>
    </row>
    <row r="7" spans="1:8" x14ac:dyDescent="0.35">
      <c r="B7" s="43"/>
      <c r="D7" s="86" t="s">
        <v>29</v>
      </c>
      <c r="E7" s="87">
        <f>'Cover Sheet'!B3</f>
        <v>45636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0.30060900000000856</v>
      </c>
      <c r="C25" s="48" t="s">
        <v>31</v>
      </c>
      <c r="D25" s="49"/>
      <c r="G25" s="47">
        <f>chart_data!O4</f>
        <v>0.44714200000004212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-7.5735500000000116</v>
      </c>
      <c r="C28" s="48" t="s">
        <v>31</v>
      </c>
      <c r="D28" s="49"/>
      <c r="G28" s="47">
        <f>chart_data!P4</f>
        <v>-9.5227129999999818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6" t="s">
        <v>35</v>
      </c>
      <c r="G31" s="107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60.572041666666664</v>
      </c>
      <c r="D32" s="19"/>
      <c r="E32" s="50">
        <v>52.95</v>
      </c>
      <c r="F32" s="105">
        <f>chart_data!K4-chart_data!K4/1.2</f>
        <v>22.704408333333333</v>
      </c>
      <c r="G32" s="105"/>
      <c r="H32" s="53">
        <f>SUM(C32:G32)</f>
        <v>136.22645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65.789405833333348</v>
      </c>
      <c r="D33" s="19"/>
      <c r="E33" s="50">
        <v>52.95</v>
      </c>
      <c r="F33" s="105">
        <f>chart_data!N4-chart_data!N4/1.2</f>
        <v>23.747881166666659</v>
      </c>
      <c r="G33" s="105"/>
      <c r="H33" s="53">
        <f>SUM(C33:G33)</f>
        <v>142.48728700000001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35"/>
  <sheetViews>
    <sheetView showGridLines="0" zoomScaleNormal="100" workbookViewId="0">
      <pane ySplit="8" topLeftCell="A1126" activePane="bottomLeft" state="frozen"/>
      <selection activeCell="A7" sqref="A7"/>
      <selection pane="bottomLeft" activeCell="A1126" sqref="A1126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74">
        <v>143.80000000000001</v>
      </c>
      <c r="C1079" s="75">
        <f t="shared" si="122"/>
        <v>-1.9149700000000109</v>
      </c>
      <c r="D1079" s="75">
        <f t="shared" ref="D1079" si="127">IF(ABS(B1079-B1027)&lt;0.05,0,B1079-B1027)</f>
        <v>-12.17079499999997</v>
      </c>
      <c r="E1079" s="74">
        <v>52.95</v>
      </c>
      <c r="F1079" s="74">
        <v>20</v>
      </c>
      <c r="G1079" s="74">
        <v>152.01</v>
      </c>
      <c r="H1079" s="75">
        <f t="shared" si="124"/>
        <v>-2.094584000000026</v>
      </c>
      <c r="I1079" s="75">
        <f>IF(ABS(G1079-G1027)&lt;0.05,0,G1079-G1027)</f>
        <v>-27.900000000000006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74">
        <v>141.51</v>
      </c>
      <c r="C1080" s="75">
        <f t="shared" si="122"/>
        <v>-2.2900000000000205</v>
      </c>
      <c r="D1080" s="75">
        <f t="shared" ref="D1080" si="128">IF(ABS(B1080-B1028)&lt;0.05,0,B1080-B1028)</f>
        <v>-12.55553500000002</v>
      </c>
      <c r="E1080" s="74">
        <v>52.95</v>
      </c>
      <c r="F1080" s="74">
        <v>20</v>
      </c>
      <c r="G1080" s="74">
        <v>150.38</v>
      </c>
      <c r="H1080" s="75">
        <f t="shared" si="124"/>
        <v>-1.6299999999999955</v>
      </c>
      <c r="I1080" s="75">
        <f>IF(ABS(G1080-G1028)&lt;0.05,0,G1080-G1028)</f>
        <v>-27.240000000000009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74">
        <v>140.33000000000001</v>
      </c>
      <c r="C1081" s="75">
        <f t="shared" si="122"/>
        <v>-1.1799999999999784</v>
      </c>
      <c r="D1081" s="75">
        <f t="shared" ref="D1081:D1082" si="129">IF(ABS(B1081-B1029)&lt;0.05,0,B1081-B1029)</f>
        <v>-11.609572999999955</v>
      </c>
      <c r="E1081" s="74">
        <v>52.95</v>
      </c>
      <c r="F1081" s="74">
        <v>20</v>
      </c>
      <c r="G1081" s="74">
        <v>149.24</v>
      </c>
      <c r="H1081" s="75">
        <f t="shared" si="124"/>
        <v>-1.1399999999999864</v>
      </c>
      <c r="I1081" s="75">
        <f t="shared" ref="I1081:I1082" si="130">IF(ABS(G1081-G1029)&lt;0.05,0,G1081-G1029)</f>
        <v>-26.28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74">
        <v>140.78</v>
      </c>
      <c r="C1082" s="75">
        <f t="shared" si="122"/>
        <v>0.44999999999998863</v>
      </c>
      <c r="D1082" s="75">
        <f t="shared" si="129"/>
        <v>-10.119097333333372</v>
      </c>
      <c r="E1082" s="74">
        <v>52.95</v>
      </c>
      <c r="F1082" s="74">
        <v>20</v>
      </c>
      <c r="G1082" s="74">
        <v>148.66</v>
      </c>
      <c r="H1082" s="75">
        <f t="shared" si="124"/>
        <v>-0.58000000000001251</v>
      </c>
      <c r="I1082" s="75">
        <f t="shared" si="130"/>
        <v>-25.5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74">
        <v>139.72</v>
      </c>
      <c r="C1083" s="75">
        <f t="shared" ref="C1083:C1088" si="131">IF(ABS(B1083-B1082)&lt;0.05,0,B1083-B1082)</f>
        <v>-1.0600000000000023</v>
      </c>
      <c r="D1083" s="75">
        <f t="shared" ref="D1083" si="132">IF(ABS(B1083-B1031)&lt;0.05,0,B1083-B1031)</f>
        <v>-10.249842000000029</v>
      </c>
      <c r="E1083" s="74">
        <v>52.95</v>
      </c>
      <c r="F1083" s="74">
        <v>20</v>
      </c>
      <c r="G1083" s="74">
        <v>148.21</v>
      </c>
      <c r="H1083" s="75">
        <f t="shared" ref="H1083:H1088" si="133">IF(ABS(G1083-G1082)&lt;0.05,0,G1083-G1082)</f>
        <v>-0.44999999999998863</v>
      </c>
      <c r="I1083" s="75">
        <f t="shared" ref="I1083" si="134">IF(ABS(G1083-G1031)&lt;0.05,0,G1083-G1031)</f>
        <v>-24.949999999999989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74">
        <v>139.49</v>
      </c>
      <c r="C1084" s="75">
        <f t="shared" si="131"/>
        <v>-0.22999999999998977</v>
      </c>
      <c r="D1084" s="75">
        <f t="shared" ref="D1084" si="135">IF(ABS(B1084-B1032)&lt;0.05,0,B1084-B1032)</f>
        <v>-9.3011209999999949</v>
      </c>
      <c r="E1084" s="74">
        <v>52.95</v>
      </c>
      <c r="F1084" s="74">
        <v>20</v>
      </c>
      <c r="G1084" s="74">
        <v>147.93</v>
      </c>
      <c r="H1084" s="75">
        <f t="shared" si="133"/>
        <v>-0.28000000000000114</v>
      </c>
      <c r="I1084" s="75">
        <f t="shared" ref="I1084" si="136">IF(ABS(G1084-G1032)&lt;0.05,0,G1084-G1032)</f>
        <v>-23.70999999999998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74">
        <v>139.38999999999999</v>
      </c>
      <c r="C1085" s="75">
        <f t="shared" si="131"/>
        <v>-0.10000000000002274</v>
      </c>
      <c r="D1085" s="75">
        <f t="shared" ref="D1085" si="137">IF(ABS(B1085-B1033)&lt;0.05,0,B1085-B1033)</f>
        <v>-8.8189610000000016</v>
      </c>
      <c r="E1085" s="74">
        <v>52.95</v>
      </c>
      <c r="F1085" s="74">
        <v>20</v>
      </c>
      <c r="G1085" s="74">
        <v>147.96</v>
      </c>
      <c r="H1085" s="75">
        <f t="shared" si="133"/>
        <v>0</v>
      </c>
      <c r="I1085" s="75">
        <f t="shared" ref="I1085" si="138">IF(ABS(G1085-G1033)&lt;0.05,0,G1085-G1033)</f>
        <v>-22.902241999999973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74">
        <v>139.91</v>
      </c>
      <c r="C1086" s="75">
        <f t="shared" si="131"/>
        <v>0.52000000000001023</v>
      </c>
      <c r="D1086" s="75">
        <f t="shared" ref="D1086" si="139">IF(ABS(B1086-B1034)&lt;0.05,0,B1086-B1034)</f>
        <v>-8.2658240000000092</v>
      </c>
      <c r="E1086" s="74">
        <v>52.95</v>
      </c>
      <c r="F1086" s="74">
        <v>20</v>
      </c>
      <c r="G1086" s="74">
        <v>148.56</v>
      </c>
      <c r="H1086" s="75">
        <f t="shared" si="133"/>
        <v>0.59999999999999432</v>
      </c>
      <c r="I1086" s="75">
        <f t="shared" ref="I1086" si="140">IF(ABS(G1086-G1034)&lt;0.05,0,G1086-G1034)</f>
        <v>-22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74">
        <v>140.55000000000001</v>
      </c>
      <c r="C1087" s="75">
        <f t="shared" si="131"/>
        <v>0.64000000000001478</v>
      </c>
      <c r="D1087" s="75">
        <f t="shared" ref="D1087" si="141">IF(ABS(B1087-B1035)&lt;0.05,0,B1087-B1035)</f>
        <v>-7.793581999999958</v>
      </c>
      <c r="E1087" s="74">
        <v>52.95</v>
      </c>
      <c r="F1087" s="74">
        <v>20</v>
      </c>
      <c r="G1087" s="74">
        <v>149.35</v>
      </c>
      <c r="H1087" s="75">
        <f t="shared" si="133"/>
        <v>0.78999999999999204</v>
      </c>
      <c r="I1087" s="75">
        <f t="shared" ref="I1087" si="142">IF(ABS(G1087-G1035)&lt;0.05,0,G1087-G1035)</f>
        <v>-21.010318999999981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74">
        <v>141.28</v>
      </c>
      <c r="C1088" s="75">
        <f t="shared" si="131"/>
        <v>0.72999999999998977</v>
      </c>
      <c r="D1088" s="75">
        <f t="shared" ref="D1088" si="143">IF(ABS(B1088-B1036)&lt;0.05,0,B1088-B1036)</f>
        <v>-6.6980210000000113</v>
      </c>
      <c r="E1088" s="74">
        <v>52.95</v>
      </c>
      <c r="F1088" s="74">
        <v>20</v>
      </c>
      <c r="G1088" s="74">
        <v>150.28</v>
      </c>
      <c r="H1088" s="75">
        <f t="shared" si="133"/>
        <v>0.93000000000000682</v>
      </c>
      <c r="I1088" s="75">
        <f t="shared" ref="I1088" si="144">IF(ABS(G1088-G1036)&lt;0.05,0,G1088-G1036)</f>
        <v>-19.379821000000021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74">
        <v>142.86000000000001</v>
      </c>
      <c r="C1089" s="75">
        <f t="shared" ref="C1089:C1094" si="145">IF(ABS(B1089-B1088)&lt;0.05,0,B1089-B1088)</f>
        <v>1.5800000000000125</v>
      </c>
      <c r="D1089" s="75">
        <f t="shared" ref="D1089" si="146">IF(ABS(B1089-B1037)&lt;0.05,0,B1089-B1037)</f>
        <v>-5.0002189999999871</v>
      </c>
      <c r="E1089" s="74">
        <v>52.95</v>
      </c>
      <c r="F1089" s="74">
        <v>20</v>
      </c>
      <c r="G1089" s="74">
        <v>152.08000000000001</v>
      </c>
      <c r="H1089" s="75">
        <f t="shared" ref="H1089:H1094" si="147">IF(ABS(G1089-G1088)&lt;0.05,0,G1089-G1088)</f>
        <v>1.8000000000000114</v>
      </c>
      <c r="I1089" s="75">
        <f t="shared" ref="I1089" si="148">IF(ABS(G1089-G1037)&lt;0.05,0,G1089-G1037)</f>
        <v>-17.22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74">
        <v>143.96</v>
      </c>
      <c r="C1090" s="75">
        <f t="shared" si="145"/>
        <v>1.0999999999999943</v>
      </c>
      <c r="D1090" s="75">
        <f t="shared" ref="D1090" si="149">IF(ABS(B1090-B1038)&lt;0.05,0,B1090-B1038)</f>
        <v>-3.5853779999999915</v>
      </c>
      <c r="E1090" s="74">
        <v>52.95</v>
      </c>
      <c r="F1090" s="74">
        <v>20</v>
      </c>
      <c r="G1090" s="74">
        <v>153.29</v>
      </c>
      <c r="H1090" s="75">
        <f t="shared" si="147"/>
        <v>1.2099999999999795</v>
      </c>
      <c r="I1090" s="75">
        <f t="shared" ref="I1090" si="150">IF(ABS(G1090-G1038)&lt;0.05,0,G1090-G1038)</f>
        <v>-15.27000000000001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0.76775999999998135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1.2360160000000064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74">
        <v>144.69999999999999</v>
      </c>
      <c r="C1092" s="75">
        <f t="shared" si="145"/>
        <v>0</v>
      </c>
      <c r="D1092" s="75">
        <f t="shared" ref="D1092" si="153">IF(ABS(B1092-B1040)&lt;0.05,0,B1092-B1040)</f>
        <v>-2.2736600000000351</v>
      </c>
      <c r="E1092" s="74">
        <v>52.95</v>
      </c>
      <c r="F1092" s="74">
        <v>20</v>
      </c>
      <c r="G1092" s="74">
        <v>154.29</v>
      </c>
      <c r="H1092" s="75">
        <f t="shared" si="147"/>
        <v>-0.23601600000000644</v>
      </c>
      <c r="I1092" s="75">
        <f t="shared" ref="I1092" si="154">IF(ABS(G1092-G1040)&lt;0.05,0,G1092-G1040)</f>
        <v>-12.75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74">
        <v>144.72999999999999</v>
      </c>
      <c r="C1093" s="75">
        <f t="shared" si="145"/>
        <v>0</v>
      </c>
      <c r="D1093" s="75">
        <f t="shared" ref="D1093" si="155">IF(ABS(B1093-B1041)&lt;0.05,0,B1093-B1041)</f>
        <v>-1.8863120000000038</v>
      </c>
      <c r="E1093" s="74">
        <v>52.95</v>
      </c>
      <c r="F1093" s="74">
        <v>20</v>
      </c>
      <c r="G1093" s="74">
        <v>153.81</v>
      </c>
      <c r="H1093" s="75">
        <f t="shared" si="147"/>
        <v>-0.47999999999998977</v>
      </c>
      <c r="I1093" s="75">
        <f t="shared" ref="I1093:I1099" si="156">IF(ABS(G1093-G1041)&lt;0.05,0,G1093-G1041)</f>
        <v>-12.449999999999989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74">
        <v>145.06</v>
      </c>
      <c r="C1094" s="75">
        <f t="shared" si="145"/>
        <v>0.33000000000001251</v>
      </c>
      <c r="D1094" s="75">
        <f t="shared" ref="D1094" si="157">IF(ABS(B1094-B1042)&lt;0.05,0,B1094-B1042)</f>
        <v>-1.1529389999999751</v>
      </c>
      <c r="E1094" s="74">
        <v>52.95</v>
      </c>
      <c r="F1094" s="74">
        <v>20</v>
      </c>
      <c r="G1094" s="74">
        <v>153.9</v>
      </c>
      <c r="H1094" s="75">
        <f t="shared" si="147"/>
        <v>9.0000000000003411E-2</v>
      </c>
      <c r="I1094" s="75">
        <f t="shared" si="156"/>
        <v>-11.280000000000001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1.192575000000005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2.1023460000000114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74">
        <v>148.49</v>
      </c>
      <c r="C1097" s="75">
        <f t="shared" si="158"/>
        <v>1.5754570000000001</v>
      </c>
      <c r="D1097" s="75">
        <f t="shared" ref="D1097" si="162">IF(ABS(B1097-B1045)&lt;0.05,0,B1097-B1045)</f>
        <v>2.5551280000000247</v>
      </c>
      <c r="E1097" s="74">
        <v>52.95</v>
      </c>
      <c r="F1097" s="74">
        <v>20</v>
      </c>
      <c r="G1097" s="74">
        <v>157.46</v>
      </c>
      <c r="H1097" s="75">
        <f t="shared" si="160"/>
        <v>1.1679360000000258</v>
      </c>
      <c r="I1097" s="75">
        <f t="shared" si="156"/>
        <v>-4.6547309999999698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74">
        <v>149.21</v>
      </c>
      <c r="C1098" s="75">
        <f t="shared" si="158"/>
        <v>0.71999999999999886</v>
      </c>
      <c r="D1098" s="75">
        <f t="shared" ref="D1098:D1103" si="163">IF(ABS(B1098-B1046)&lt;0.05,0,B1098-B1046)</f>
        <v>3.3697450000000231</v>
      </c>
      <c r="E1098" s="74">
        <v>52.95</v>
      </c>
      <c r="F1098" s="74">
        <v>20</v>
      </c>
      <c r="G1098" s="74">
        <v>157.97999999999999</v>
      </c>
      <c r="H1098" s="75">
        <f t="shared" si="160"/>
        <v>0.51999999999998181</v>
      </c>
      <c r="I1098" s="75">
        <f t="shared" si="156"/>
        <v>-3.360855000000015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0.28487899999996102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74">
        <v>149.54</v>
      </c>
      <c r="C1100" s="75">
        <f t="shared" si="158"/>
        <v>0</v>
      </c>
      <c r="D1100" s="75">
        <f t="shared" si="163"/>
        <v>4.2362949999999842</v>
      </c>
      <c r="E1100" s="74">
        <v>52.95</v>
      </c>
      <c r="F1100" s="74">
        <v>20</v>
      </c>
      <c r="G1100" s="74">
        <v>157.63999999999999</v>
      </c>
      <c r="H1100" s="75">
        <f t="shared" si="160"/>
        <v>-0.33739300000002004</v>
      </c>
      <c r="I1100" s="75">
        <f t="shared" ref="I1100" si="164">IF(ABS(G1100-G1048)&lt;0.05,0,G1100-G1048)</f>
        <v>-0.47602900000001114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74">
        <v>149.22999999999999</v>
      </c>
      <c r="C1101" s="75">
        <f t="shared" ref="C1101:C1106" si="165">IF(ABS(B1101-B1100)&lt;0.05,0,B1101-B1100)</f>
        <v>-0.31000000000000227</v>
      </c>
      <c r="D1101" s="75">
        <f t="shared" si="163"/>
        <v>4.5808759999999893</v>
      </c>
      <c r="E1101" s="74">
        <v>52.95</v>
      </c>
      <c r="F1101" s="74">
        <v>20</v>
      </c>
      <c r="G1101" s="74">
        <v>157.08000000000001</v>
      </c>
      <c r="H1101" s="75">
        <f t="shared" ref="H1101:H1106" si="166">IF(ABS(G1101-G1100)&lt;0.05,0,G1101-G1100)</f>
        <v>-0.55999999999997385</v>
      </c>
      <c r="I1101" s="75">
        <f t="shared" ref="I1101" si="167">IF(ABS(G1101-G1049)&lt;0.05,0,G1101-G1049)</f>
        <v>1.5454120000000273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74">
        <v>148.83000000000001</v>
      </c>
      <c r="C1102" s="75">
        <f t="shared" si="165"/>
        <v>-0.39999999999997726</v>
      </c>
      <c r="D1102" s="75">
        <f t="shared" si="163"/>
        <v>5.1904280000000256</v>
      </c>
      <c r="E1102" s="74">
        <v>52.95</v>
      </c>
      <c r="F1102" s="74">
        <v>20</v>
      </c>
      <c r="G1102" s="74">
        <v>156.21</v>
      </c>
      <c r="H1102" s="75">
        <f t="shared" si="166"/>
        <v>-0.87000000000000455</v>
      </c>
      <c r="I1102" s="75">
        <f t="shared" ref="I1102" si="168">IF(ABS(G1102-G1050)&lt;0.05,0,G1102-G1050)</f>
        <v>4.615444999999994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147.65</v>
      </c>
      <c r="C1103" s="75">
        <f t="shared" si="165"/>
        <v>-1.1800000000000068</v>
      </c>
      <c r="D1103" s="75">
        <f t="shared" si="163"/>
        <v>4.7125270000000228</v>
      </c>
      <c r="E1103" s="74">
        <v>52.95</v>
      </c>
      <c r="F1103" s="74">
        <v>20</v>
      </c>
      <c r="G1103" s="74">
        <v>154.30000000000001</v>
      </c>
      <c r="H1103" s="75">
        <f t="shared" si="166"/>
        <v>-1.9099999999999966</v>
      </c>
      <c r="I1103" s="75">
        <f t="shared" ref="I1103" si="169">IF(ABS(G1103-G1051)&lt;0.05,0,G1103-G1051)</f>
        <v>6.4333980000000111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147.27000000000001</v>
      </c>
      <c r="C1104" s="75">
        <f t="shared" si="165"/>
        <v>-0.37999999999999545</v>
      </c>
      <c r="D1104" s="75">
        <f t="shared" ref="D1104" si="170">IF(ABS(B1104-B1052)&lt;0.05,0,B1104-B1052)</f>
        <v>4.3688560000000223</v>
      </c>
      <c r="E1104" s="74">
        <v>52.95</v>
      </c>
      <c r="F1104" s="74">
        <v>20</v>
      </c>
      <c r="G1104" s="74">
        <v>153.26</v>
      </c>
      <c r="H1104" s="75">
        <f t="shared" si="166"/>
        <v>-1.0400000000000205</v>
      </c>
      <c r="I1104" s="75">
        <f t="shared" ref="I1104" si="171">IF(ABS(G1104-G1052)&lt;0.05,0,G1104-G1052)</f>
        <v>6.8343629999999962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-1.0190560000000062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-1.2683649999999886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144.44999999999999</v>
      </c>
      <c r="C1109" s="75">
        <f t="shared" si="174"/>
        <v>0.17205299999997692</v>
      </c>
      <c r="D1109" s="75">
        <f t="shared" si="172"/>
        <v>1.5771110000000022</v>
      </c>
      <c r="E1109" s="74">
        <v>52.95</v>
      </c>
      <c r="F1109" s="74">
        <v>20</v>
      </c>
      <c r="G1109" s="74">
        <v>150.38999999999999</v>
      </c>
      <c r="H1109" s="75">
        <f t="shared" si="175"/>
        <v>0.33038299999998344</v>
      </c>
      <c r="I1109" s="75">
        <f t="shared" si="173"/>
        <v>5.659341999999981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0.14996700000000374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0.17242700000002742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143.41999999999999</v>
      </c>
      <c r="C1113" s="75">
        <f t="shared" ref="C1113:C1118" si="178">IF(ABS(B1113-B1112)&lt;0.05,0,B1113-B1112)</f>
        <v>-0.7710570000000132</v>
      </c>
      <c r="D1113" s="75">
        <f t="shared" si="176"/>
        <v>-2.7551829999999882</v>
      </c>
      <c r="E1113" s="74">
        <v>52.95</v>
      </c>
      <c r="F1113" s="74">
        <v>20</v>
      </c>
      <c r="G1113" s="74">
        <v>149.1</v>
      </c>
      <c r="H1113" s="75">
        <f t="shared" ref="H1113:H1118" si="179">IF(ABS(G1113-G1112)&lt;0.05,0,G1113-G1112)</f>
        <v>-1.0565670000000011</v>
      </c>
      <c r="I1113" s="75">
        <f t="shared" si="177"/>
        <v>0.87047199999997815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-0.50693899999996006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-0.62118399999999951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-7.5735500000000116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-9.5227129999999818</v>
      </c>
      <c r="J1131" s="74">
        <v>52.95</v>
      </c>
      <c r="K1131" s="74">
        <v>20</v>
      </c>
    </row>
    <row r="1135" spans="1:11" x14ac:dyDescent="0.25">
      <c r="K1135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62" zoomScale="85" zoomScaleNormal="85" workbookViewId="0">
      <selection activeCell="K682" sqref="K682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45271</v>
      </c>
      <c r="B4" s="8">
        <f>INDEX(Data!B:B,MATCH(MAX(Data!$A:$A),Data!$A:$A,0)-$D4)</f>
        <v>143.80000000000001</v>
      </c>
      <c r="C4" s="8">
        <f>INDEX(Data!G:G,MATCH(MAX(Data!$A:$A),Data!$A:$A,0)-$D4)</f>
        <v>152.01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136.22645</v>
      </c>
      <c r="L4" s="15">
        <f>INDEX(Data!C:C,MATCH(MAX(Data!$A:$A),Data!$A:$A,0))</f>
        <v>0.30060900000000856</v>
      </c>
      <c r="M4" s="15">
        <f>INDEX(Data!D:D,MATCH(MAX(Data!$A:$A),Data!$A:$A,0))</f>
        <v>-7.5735500000000116</v>
      </c>
      <c r="N4" s="13">
        <f>INDEX(Data!G:G,MATCH(MAX(Data!$A:$A),Data!$A:$A,0))</f>
        <v>142.48728700000001</v>
      </c>
      <c r="O4" s="15">
        <f>INDEX(Data!H:H,MATCH(MAX(Data!$A:$A),Data!$A:$A,0))</f>
        <v>0.44714200000004212</v>
      </c>
      <c r="P4" s="15">
        <f>INDEX(Data!I:I,MATCH(MAX(Data!$A:$A),Data!$A:$A,0))</f>
        <v>-9.5227129999999818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45278</v>
      </c>
      <c r="B5" s="8">
        <f>INDEX(Data!B:B,MATCH(MAX(Data!$A:$A),Data!$A:$A,0)-$D5)</f>
        <v>141.51</v>
      </c>
      <c r="C5" s="8">
        <f>INDEX(Data!G:G,MATCH(MAX(Data!$A:$A),Data!$A:$A,0)-$D5)</f>
        <v>150.38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45285</v>
      </c>
      <c r="B6" s="8">
        <f>INDEX(Data!B:B,MATCH(MAX(Data!$A:$A),Data!$A:$A,0)-$D6)</f>
        <v>140.33000000000001</v>
      </c>
      <c r="C6" s="8">
        <f>INDEX(Data!G:G,MATCH(MAX(Data!$A:$A),Data!$A:$A,0)-$D6)</f>
        <v>149.24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December</v>
      </c>
    </row>
    <row r="7" spans="1:20" ht="15.5" x14ac:dyDescent="0.35">
      <c r="A7" s="9">
        <f>INDEX(Data!A:A,MATCH(MAX(Data!$A:$A),Data!$A:$A,0)-$D7)</f>
        <v>45292</v>
      </c>
      <c r="B7" s="8">
        <f>INDEX(Data!B:B,MATCH(MAX(Data!$A:$A),Data!$A:$A,0)-$D7)</f>
        <v>140.78</v>
      </c>
      <c r="C7" s="8">
        <f>INDEX(Data!G:G,MATCH(MAX(Data!$A:$A),Data!$A:$A,0)-$D7)</f>
        <v>148.66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45299</v>
      </c>
      <c r="B8" s="8">
        <f>INDEX(Data!B:B,MATCH(MAX(Data!$A:$A),Data!$A:$A,0)-$D8)</f>
        <v>139.72</v>
      </c>
      <c r="C8" s="8">
        <f>INDEX(Data!G:G,MATCH(MAX(Data!$A:$A),Data!$A:$A,0)-$D8)</f>
        <v>148.21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2023</v>
      </c>
    </row>
    <row r="9" spans="1:20" ht="15.5" x14ac:dyDescent="0.35">
      <c r="A9" s="9">
        <f>INDEX(Data!A:A,MATCH(MAX(Data!$A:$A),Data!$A:$A,0)-$D9)</f>
        <v>45306</v>
      </c>
      <c r="B9" s="8">
        <f>INDEX(Data!B:B,MATCH(MAX(Data!$A:$A),Data!$A:$A,0)-$D9)</f>
        <v>139.49</v>
      </c>
      <c r="C9" s="8">
        <f>INDEX(Data!G:G,MATCH(MAX(Data!$A:$A),Data!$A:$A,0)-$D9)</f>
        <v>147.93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9 </v>
      </c>
    </row>
    <row r="10" spans="1:20" ht="15.5" x14ac:dyDescent="0.35">
      <c r="A10" s="9">
        <f>INDEX(Data!A:A,MATCH(MAX(Data!$A:$A),Data!$A:$A,0)-$D10)</f>
        <v>45313</v>
      </c>
      <c r="B10" s="8">
        <f>INDEX(Data!B:B,MATCH(MAX(Data!$A:$A),Data!$A:$A,0)-$D10)</f>
        <v>139.38999999999999</v>
      </c>
      <c r="C10" s="8">
        <f>INDEX(Data!G:G,MATCH(MAX(Data!$A:$A),Data!$A:$A,0)-$D10)</f>
        <v>147.96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December</v>
      </c>
    </row>
    <row r="11" spans="1:20" ht="15.5" x14ac:dyDescent="0.35">
      <c r="A11" s="9">
        <f>INDEX(Data!A:A,MATCH(MAX(Data!$A:$A),Data!$A:$A,0)-$D11)</f>
        <v>45320</v>
      </c>
      <c r="B11" s="8">
        <f>INDEX(Data!B:B,MATCH(MAX(Data!$A:$A),Data!$A:$A,0)-$D11)</f>
        <v>139.91</v>
      </c>
      <c r="C11" s="8">
        <f>INDEX(Data!G:G,MATCH(MAX(Data!$A:$A),Data!$A:$A,0)-$D11)</f>
        <v>148.56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45327</v>
      </c>
      <c r="B12" s="8">
        <f>INDEX(Data!B:B,MATCH(MAX(Data!$A:$A),Data!$A:$A,0)-$D12)</f>
        <v>140.55000000000001</v>
      </c>
      <c r="C12" s="8">
        <f>INDEX(Data!G:G,MATCH(MAX(Data!$A:$A),Data!$A:$A,0)-$D12)</f>
        <v>149.35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2024</v>
      </c>
    </row>
    <row r="13" spans="1:20" ht="15.5" x14ac:dyDescent="0.35">
      <c r="A13" s="9">
        <f>INDEX(Data!A:A,MATCH(MAX(Data!$A:$A),Data!$A:$A,0)-$D13)</f>
        <v>45334</v>
      </c>
      <c r="B13" s="8">
        <f>INDEX(Data!B:B,MATCH(MAX(Data!$A:$A),Data!$A:$A,0)-$D13)</f>
        <v>141.28</v>
      </c>
      <c r="C13" s="8">
        <f>INDEX(Data!G:G,MATCH(MAX(Data!$A:$A),Data!$A:$A,0)-$D13)</f>
        <v>150.28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45341</v>
      </c>
      <c r="B14" s="8">
        <f>INDEX(Data!B:B,MATCH(MAX(Data!$A:$A),Data!$A:$A,0)-$D14)</f>
        <v>142.86000000000001</v>
      </c>
      <c r="C14" s="8">
        <f>INDEX(Data!G:G,MATCH(MAX(Data!$A:$A),Data!$A:$A,0)-$D14)</f>
        <v>152.08000000000001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9 December 2024</v>
      </c>
      <c r="T14" s="4"/>
    </row>
    <row r="15" spans="1:20" ht="15.5" x14ac:dyDescent="0.35">
      <c r="A15" s="9">
        <f>INDEX(Data!A:A,MATCH(MAX(Data!$A:$A),Data!$A:$A,0)-$D15)</f>
        <v>45348</v>
      </c>
      <c r="B15" s="8">
        <f>INDEX(Data!B:B,MATCH(MAX(Data!$A:$A),Data!$A:$A,0)-$D15)</f>
        <v>143.96</v>
      </c>
      <c r="C15" s="8">
        <f>INDEX(Data!G:G,MATCH(MAX(Data!$A:$A),Data!$A:$A,0)-$D15)</f>
        <v>153.29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45355</v>
      </c>
      <c r="B16" s="8">
        <f>INDEX(Data!B:B,MATCH(MAX(Data!$A:$A),Data!$A:$A,0)-$D16)</f>
        <v>144.72775999999999</v>
      </c>
      <c r="C16" s="8">
        <f>INDEX(Data!G:G,MATCH(MAX(Data!$A:$A),Data!$A:$A,0)-$D16)</f>
        <v>154.526016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45362</v>
      </c>
      <c r="B17" s="8">
        <f>INDEX(Data!B:B,MATCH(MAX(Data!$A:$A),Data!$A:$A,0)-$D17)</f>
        <v>144.69999999999999</v>
      </c>
      <c r="C17" s="8">
        <f>INDEX(Data!G:G,MATCH(MAX(Data!$A:$A),Data!$A:$A,0)-$D17)</f>
        <v>154.29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45369</v>
      </c>
      <c r="B18" s="8">
        <f>INDEX(Data!B:B,MATCH(MAX(Data!$A:$A),Data!$A:$A,0)-$D18)</f>
        <v>144.72999999999999</v>
      </c>
      <c r="C18" s="8">
        <f>INDEX(Data!G:G,MATCH(MAX(Data!$A:$A),Data!$A:$A,0)-$D18)</f>
        <v>153.81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45376</v>
      </c>
      <c r="B19" s="8">
        <f>INDEX(Data!B:B,MATCH(MAX(Data!$A:$A),Data!$A:$A,0)-$D19)</f>
        <v>145.06</v>
      </c>
      <c r="C19" s="8">
        <f>INDEX(Data!G:G,MATCH(MAX(Data!$A:$A),Data!$A:$A,0)-$D19)</f>
        <v>153.9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45383</v>
      </c>
      <c r="B20" s="8">
        <f>INDEX(Data!B:B,MATCH(MAX(Data!$A:$A),Data!$A:$A,0)-$D20)</f>
        <v>146.25257500000001</v>
      </c>
      <c r="C20" s="8">
        <f>INDEX(Data!G:G,MATCH(MAX(Data!$A:$A),Data!$A:$A,0)-$D20)</f>
        <v>156.00234600000002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45390</v>
      </c>
      <c r="B21" s="8">
        <f>INDEX(Data!B:B,MATCH(MAX(Data!$A:$A),Data!$A:$A,0)-$D21)</f>
        <v>146.91454300000001</v>
      </c>
      <c r="C21" s="8">
        <f>INDEX(Data!G:G,MATCH(MAX(Data!$A:$A),Data!$A:$A,0)-$D21)</f>
        <v>156.29206399999998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45397</v>
      </c>
      <c r="B22" s="8">
        <f>INDEX(Data!B:B,MATCH(MAX(Data!$A:$A),Data!$A:$A,0)-$D22)</f>
        <v>148.49</v>
      </c>
      <c r="C22" s="8">
        <f>INDEX(Data!G:G,MATCH(MAX(Data!$A:$A),Data!$A:$A,0)-$D22)</f>
        <v>157.46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45404</v>
      </c>
      <c r="B23" s="8">
        <f>INDEX(Data!B:B,MATCH(MAX(Data!$A:$A),Data!$A:$A,0)-$D23)</f>
        <v>149.21</v>
      </c>
      <c r="C23" s="8">
        <f>INDEX(Data!G:G,MATCH(MAX(Data!$A:$A),Data!$A:$A,0)-$D23)</f>
        <v>157.97999999999999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45411</v>
      </c>
      <c r="B24" s="8">
        <f>INDEX(Data!B:B,MATCH(MAX(Data!$A:$A),Data!$A:$A,0)-$D24)</f>
        <v>149.49487899999997</v>
      </c>
      <c r="C24" s="8">
        <f>INDEX(Data!G:G,MATCH(MAX(Data!$A:$A),Data!$A:$A,0)-$D24)</f>
        <v>157.97739300000001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45418</v>
      </c>
      <c r="B25" s="8">
        <f>INDEX(Data!B:B,MATCH(MAX(Data!$A:$A),Data!$A:$A,0)-$D25)</f>
        <v>149.54</v>
      </c>
      <c r="C25" s="8">
        <f>INDEX(Data!G:G,MATCH(MAX(Data!$A:$A),Data!$A:$A,0)-$D25)</f>
        <v>157.63999999999999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45425</v>
      </c>
      <c r="B26" s="8">
        <f>INDEX(Data!B:B,MATCH(MAX(Data!$A:$A),Data!$A:$A,0)-$D26)</f>
        <v>149.22999999999999</v>
      </c>
      <c r="C26" s="8">
        <f>INDEX(Data!G:G,MATCH(MAX(Data!$A:$A),Data!$A:$A,0)-$D26)</f>
        <v>157.08000000000001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45432</v>
      </c>
      <c r="B27" s="8">
        <f>INDEX(Data!B:B,MATCH(MAX(Data!$A:$A),Data!$A:$A,0)-$D27)</f>
        <v>148.83000000000001</v>
      </c>
      <c r="C27" s="8">
        <f>INDEX(Data!G:G,MATCH(MAX(Data!$A:$A),Data!$A:$A,0)-$D27)</f>
        <v>156.21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45439</v>
      </c>
      <c r="B28" s="8">
        <f>INDEX(Data!B:B,MATCH(MAX(Data!$A:$A),Data!$A:$A,0)-$D28)</f>
        <v>147.65</v>
      </c>
      <c r="C28" s="8">
        <f>INDEX(Data!G:G,MATCH(MAX(Data!$A:$A),Data!$A:$A,0)-$D28)</f>
        <v>154.30000000000001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45446</v>
      </c>
      <c r="B29" s="8">
        <f>INDEX(Data!B:B,MATCH(MAX(Data!$A:$A),Data!$A:$A,0)-$D29)</f>
        <v>147.27000000000001</v>
      </c>
      <c r="C29" s="8">
        <f>INDEX(Data!G:G,MATCH(MAX(Data!$A:$A),Data!$A:$A,0)-$D29)</f>
        <v>153.26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45453</v>
      </c>
      <c r="B30" s="8">
        <f>INDEX(Data!B:B,MATCH(MAX(Data!$A:$A),Data!$A:$A,0)-$D30)</f>
        <v>146.250944</v>
      </c>
      <c r="C30" s="8">
        <f>INDEX(Data!G:G,MATCH(MAX(Data!$A:$A),Data!$A:$A,0)-$D30)</f>
        <v>151.991635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45460</v>
      </c>
      <c r="B31" s="8">
        <f>INDEX(Data!B:B,MATCH(MAX(Data!$A:$A),Data!$A:$A,0)-$D31)</f>
        <v>145.094052</v>
      </c>
      <c r="C31" s="8">
        <f>INDEX(Data!G:G,MATCH(MAX(Data!$A:$A),Data!$A:$A,0)-$D31)</f>
        <v>150.70382199999997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45467</v>
      </c>
      <c r="B32" s="8">
        <f>INDEX(Data!B:B,MATCH(MAX(Data!$A:$A),Data!$A:$A,0)-$D32)</f>
        <v>144.43488299999999</v>
      </c>
      <c r="C32" s="8">
        <f>INDEX(Data!G:G,MATCH(MAX(Data!$A:$A),Data!$A:$A,0)-$D32)</f>
        <v>150.11735599999997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45474</v>
      </c>
      <c r="B33" s="8">
        <f>INDEX(Data!B:B,MATCH(MAX(Data!$A:$A),Data!$A:$A,0)-$D33)</f>
        <v>144.27794700000001</v>
      </c>
      <c r="C33" s="8">
        <f>INDEX(Data!G:G,MATCH(MAX(Data!$A:$A),Data!$A:$A,0)-$D33)</f>
        <v>150.059617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45481</v>
      </c>
      <c r="B34" s="8">
        <f>INDEX(Data!B:B,MATCH(MAX(Data!$A:$A),Data!$A:$A,0)-$D34)</f>
        <v>144.44999999999999</v>
      </c>
      <c r="C34" s="8">
        <f>INDEX(Data!G:G,MATCH(MAX(Data!$A:$A),Data!$A:$A,0)-$D34)</f>
        <v>150.38999999999999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45488</v>
      </c>
      <c r="B35" s="8">
        <f>INDEX(Data!B:B,MATCH(MAX(Data!$A:$A),Data!$A:$A,0)-$D35)</f>
        <v>144.59996699999999</v>
      </c>
      <c r="C35" s="8">
        <f>INDEX(Data!G:G,MATCH(MAX(Data!$A:$A),Data!$A:$A,0)-$D35)</f>
        <v>150.56242700000001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45495</v>
      </c>
      <c r="B36" s="8">
        <f>INDEX(Data!B:B,MATCH(MAX(Data!$A:$A),Data!$A:$A,0)-$D36)</f>
        <v>144.68757200000002</v>
      </c>
      <c r="C36" s="8">
        <f>INDEX(Data!G:G,MATCH(MAX(Data!$A:$A),Data!$A:$A,0)-$D36)</f>
        <v>150.59186200000002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45502</v>
      </c>
      <c r="B37" s="8">
        <f>INDEX(Data!B:B,MATCH(MAX(Data!$A:$A),Data!$A:$A,0)-$D37)</f>
        <v>144.191057</v>
      </c>
      <c r="C37" s="8">
        <f>INDEX(Data!G:G,MATCH(MAX(Data!$A:$A),Data!$A:$A,0)-$D37)</f>
        <v>150.156567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45509</v>
      </c>
      <c r="B38" s="8">
        <f>INDEX(Data!B:B,MATCH(MAX(Data!$A:$A),Data!$A:$A,0)-$D38)</f>
        <v>143.41999999999999</v>
      </c>
      <c r="C38" s="8">
        <f>INDEX(Data!G:G,MATCH(MAX(Data!$A:$A),Data!$A:$A,0)-$D38)</f>
        <v>149.1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45516</v>
      </c>
      <c r="B39" s="8">
        <f>INDEX(Data!B:B,MATCH(MAX(Data!$A:$A),Data!$A:$A,0)-$D39)</f>
        <v>142.91306100000003</v>
      </c>
      <c r="C39" s="8">
        <f>INDEX(Data!G:G,MATCH(MAX(Data!$A:$A),Data!$A:$A,0)-$D39)</f>
        <v>148.47881599999999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45523</v>
      </c>
      <c r="B40" s="8">
        <f>INDEX(Data!B:B,MATCH(MAX(Data!$A:$A),Data!$A:$A,0)-$D40)</f>
        <v>141.95977600000001</v>
      </c>
      <c r="C40" s="8">
        <f>INDEX(Data!G:G,MATCH(MAX(Data!$A:$A),Data!$A:$A,0)-$D40)</f>
        <v>147.424058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45530</v>
      </c>
      <c r="B41" s="8">
        <f>INDEX(Data!B:B,MATCH(MAX(Data!$A:$A),Data!$A:$A,0)-$D41)</f>
        <v>141.00969899999998</v>
      </c>
      <c r="C41" s="8">
        <f>INDEX(Data!G:G,MATCH(MAX(Data!$A:$A),Data!$A:$A,0)-$D41)</f>
        <v>146.14681300000004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45537</v>
      </c>
      <c r="B42" s="8">
        <f>INDEX(Data!B:B,MATCH(MAX(Data!$A:$A),Data!$A:$A,0)-$D42)</f>
        <v>139.96133</v>
      </c>
      <c r="C42" s="8">
        <f>INDEX(Data!G:G,MATCH(MAX(Data!$A:$A),Data!$A:$A,0)-$D42)</f>
        <v>145.18855400000001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45544</v>
      </c>
      <c r="B43" s="8">
        <f>INDEX(Data!B:B,MATCH(MAX(Data!$A:$A),Data!$A:$A,0)-$D43)</f>
        <v>138.100517</v>
      </c>
      <c r="C43" s="8">
        <f>INDEX(Data!G:G,MATCH(MAX(Data!$A:$A),Data!$A:$A,0)-$D43)</f>
        <v>143.40070400000002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45551</v>
      </c>
      <c r="B44" s="8">
        <f>INDEX(Data!B:B,MATCH(MAX(Data!$A:$A),Data!$A:$A,0)-$D44)</f>
        <v>136.485906</v>
      </c>
      <c r="C44" s="8">
        <f>INDEX(Data!G:G,MATCH(MAX(Data!$A:$A),Data!$A:$A,0)-$D44)</f>
        <v>141.60610999999997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45558</v>
      </c>
      <c r="B45" s="8">
        <f>INDEX(Data!B:B,MATCH(MAX(Data!$A:$A),Data!$A:$A,0)-$D45)</f>
        <v>135.25935200000001</v>
      </c>
      <c r="C45" s="8">
        <f>INDEX(Data!G:G,MATCH(MAX(Data!$A:$A),Data!$A:$A,0)-$D45)</f>
        <v>140.018216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45565</v>
      </c>
      <c r="B46" s="8">
        <f>INDEX(Data!B:B,MATCH(MAX(Data!$A:$A),Data!$A:$A,0)-$D46)</f>
        <v>134.16621699999999</v>
      </c>
      <c r="C46" s="8">
        <f>INDEX(Data!G:G,MATCH(MAX(Data!$A:$A),Data!$A:$A,0)-$D46)</f>
        <v>138.852994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45572</v>
      </c>
      <c r="B47" s="8">
        <f>INDEX(Data!B:B,MATCH(MAX(Data!$A:$A),Data!$A:$A,0)-$D47)</f>
        <v>133.58621600000001</v>
      </c>
      <c r="C47" s="8">
        <f>INDEX(Data!G:G,MATCH(MAX(Data!$A:$A),Data!$A:$A,0)-$D47)</f>
        <v>138.46336599999998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45579</v>
      </c>
      <c r="B48" s="8">
        <f>INDEX(Data!B:B,MATCH(MAX(Data!$A:$A),Data!$A:$A,0)-$D48)</f>
        <v>133.86126099999998</v>
      </c>
      <c r="C48" s="8">
        <f>INDEX(Data!G:G,MATCH(MAX(Data!$A:$A),Data!$A:$A,0)-$D48)</f>
        <v>139.07519400000001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45586</v>
      </c>
      <c r="B49" s="8">
        <f>INDEX(Data!B:B,MATCH(MAX(Data!$A:$A),Data!$A:$A,0)-$D49)</f>
        <v>133.98826600000001</v>
      </c>
      <c r="C49" s="8">
        <f>INDEX(Data!G:G,MATCH(MAX(Data!$A:$A),Data!$A:$A,0)-$D49)</f>
        <v>139.26096699999999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45593</v>
      </c>
      <c r="B50" s="8">
        <f>INDEX(Data!B:B,MATCH(MAX(Data!$A:$A),Data!$A:$A,0)-$D50)</f>
        <v>134.413331</v>
      </c>
      <c r="C50" s="8">
        <f>INDEX(Data!G:G,MATCH(MAX(Data!$A:$A),Data!$A:$A,0)-$D50)</f>
        <v>139.709745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45600</v>
      </c>
      <c r="B51" s="8">
        <f>INDEX(Data!B:B,MATCH(MAX(Data!$A:$A),Data!$A:$A,0)-$D51)</f>
        <v>134.410302</v>
      </c>
      <c r="C51" s="8">
        <f>INDEX(Data!G:G,MATCH(MAX(Data!$A:$A),Data!$A:$A,0)-$D51)</f>
        <v>139.84395799999999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45607</v>
      </c>
      <c r="B52" s="8">
        <f>INDEX(Data!B:B,MATCH(MAX(Data!$A:$A),Data!$A:$A,0)-$D52)</f>
        <v>134.59466</v>
      </c>
      <c r="C52" s="8">
        <f>INDEX(Data!G:G,MATCH(MAX(Data!$A:$A),Data!$A:$A,0)-$D52)</f>
        <v>140.13422300000002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45614</v>
      </c>
      <c r="B53" s="8">
        <f>INDEX(Data!B:B,MATCH(MAX(Data!$A:$A),Data!$A:$A,0)-$D53)</f>
        <v>134.848432</v>
      </c>
      <c r="C53" s="8">
        <f>INDEX(Data!G:G,MATCH(MAX(Data!$A:$A),Data!$A:$A,0)-$D53)</f>
        <v>140.48737899999998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45621</v>
      </c>
      <c r="B54" s="8">
        <f>INDEX(Data!B:B,MATCH(MAX(Data!$A:$A),Data!$A:$A,0)-$D54)</f>
        <v>135.36596</v>
      </c>
      <c r="C54" s="8">
        <f>INDEX(Data!G:G,MATCH(MAX(Data!$A:$A),Data!$A:$A,0)-$D54)</f>
        <v>141.40484000000001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45628</v>
      </c>
      <c r="B55" s="8">
        <f>INDEX(Data!B:B,MATCH(MAX(Data!$A:$A),Data!$A:$A,0)-$D55)</f>
        <v>135.92584099999999</v>
      </c>
      <c r="C55" s="8">
        <f>INDEX(Data!G:G,MATCH(MAX(Data!$A:$A),Data!$A:$A,0)-$D55)</f>
        <v>142.04014499999997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45635</v>
      </c>
      <c r="B56" s="8">
        <f>INDEX(Data!B:B,MATCH(MAX(Data!$A:$A),Data!$A:$A,0)-$D56)</f>
        <v>136.22645</v>
      </c>
      <c r="C56" s="8">
        <f>INDEX(Data!G:G,MATCH(MAX(Data!$A:$A),Data!$A:$A,0)-$D56)</f>
        <v>142.48728700000001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143.80000000000001</v>
      </c>
      <c r="I627" s="8">
        <f>IF(AND(ISNUMBER(Data!G1079),ISNUMBER(I626)),Data!G1079,NA())</f>
        <v>152.01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</v>
      </c>
      <c r="I628" s="8">
        <f>IF(AND(ISNUMBER(Data!G1080),ISNUMBER(I627)),Data!G1080,NA())</f>
        <v>150.38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140.33000000000001</v>
      </c>
      <c r="I629" s="8">
        <f>IF(AND(ISNUMBER(Data!G1081),ISNUMBER(I628)),Data!G1081,NA())</f>
        <v>149.24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140.78</v>
      </c>
      <c r="I630" s="8">
        <f>IF(AND(ISNUMBER(Data!G1082),ISNUMBER(I629)),Data!G1082,NA())</f>
        <v>148.66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139.72</v>
      </c>
      <c r="I631" s="8">
        <f>IF(AND(ISNUMBER(Data!G1083),ISNUMBER(I630)),Data!G1083,NA())</f>
        <v>148.21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139.49</v>
      </c>
      <c r="I632" s="8">
        <f>IF(AND(ISNUMBER(Data!G1084),ISNUMBER(I631)),Data!G1084,NA())</f>
        <v>147.93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139.38999999999999</v>
      </c>
      <c r="I633" s="8">
        <f>IF(AND(ISNUMBER(Data!G1085),ISNUMBER(I632)),Data!G1085,NA())</f>
        <v>147.96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139.91</v>
      </c>
      <c r="I634" s="8">
        <f>IF(AND(ISNUMBER(Data!G1086),ISNUMBER(I633)),Data!G1086,NA())</f>
        <v>148.56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140.55000000000001</v>
      </c>
      <c r="I635" s="8">
        <f>IF(AND(ISNUMBER(Data!G1087),ISNUMBER(I634)),Data!G1087,NA())</f>
        <v>149.35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141.28</v>
      </c>
      <c r="I636" s="8">
        <f>IF(AND(ISNUMBER(Data!G1088),ISNUMBER(I635)),Data!G1088,NA())</f>
        <v>150.28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142.86000000000001</v>
      </c>
      <c r="I637" s="8">
        <f>IF(AND(ISNUMBER(Data!G1089),ISNUMBER(I636)),Data!G1089,NA())</f>
        <v>152.08000000000001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</v>
      </c>
      <c r="I638" s="8">
        <f>IF(AND(ISNUMBER(Data!G1090),ISNUMBER(I637)),Data!G1090,NA())</f>
        <v>153.29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144.69999999999999</v>
      </c>
      <c r="I640" s="8">
        <f>IF(AND(ISNUMBER(Data!G1092),ISNUMBER(I639)),Data!G1092,NA())</f>
        <v>154.29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144.72999999999999</v>
      </c>
      <c r="I641" s="8">
        <f>IF(AND(ISNUMBER(Data!G1093),ISNUMBER(I640)),Data!G1093,NA())</f>
        <v>153.81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145.06</v>
      </c>
      <c r="I642" s="8">
        <f>IF(AND(ISNUMBER(Data!G1094),ISNUMBER(I641)),Data!G1094,NA())</f>
        <v>153.9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148.49</v>
      </c>
      <c r="I645" s="8">
        <f>IF(AND(ISNUMBER(Data!G1097),ISNUMBER(I644)),Data!G1097,NA())</f>
        <v>157.46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</v>
      </c>
      <c r="I646" s="8">
        <f>IF(AND(ISNUMBER(Data!G1098),ISNUMBER(I645)),Data!G1098,NA())</f>
        <v>157.97999999999999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</v>
      </c>
      <c r="I648" s="8">
        <f>IF(AND(ISNUMBER(Data!G1100),ISNUMBER(I647)),Data!G1100,NA())</f>
        <v>157.63999999999999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149.22999999999999</v>
      </c>
      <c r="I649" s="8">
        <f>IF(AND(ISNUMBER(Data!G1101),ISNUMBER(I648)),Data!G1101,NA())</f>
        <v>157.08000000000001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148.83000000000001</v>
      </c>
      <c r="I650" s="8">
        <f>IF(AND(ISNUMBER(Data!G1102),ISNUMBER(I649)),Data!G1102,NA())</f>
        <v>156.21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147.65</v>
      </c>
      <c r="I651" s="8">
        <f>IF(AND(ISNUMBER(Data!G1103),ISNUMBER(I650)),Data!G1103,NA())</f>
        <v>154.30000000000001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147.27000000000001</v>
      </c>
      <c r="I652" s="8">
        <f>IF(AND(ISNUMBER(Data!G1104),ISNUMBER(I651)),Data!G1104,NA())</f>
        <v>153.26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144.44999999999999</v>
      </c>
      <c r="I657" s="8">
        <f>IF(AND(ISNUMBER(Data!G1109),ISNUMBER(I656)),Data!G1109,NA())</f>
        <v>150.38999999999999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143.41999999999999</v>
      </c>
      <c r="I661" s="8">
        <f>IF(AND(ISNUMBER(Data!G1113),ISNUMBER(I660)),Data!G1113,NA())</f>
        <v>149.1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 t="e">
        <f>IF(AND(ISNUMBER(Data!#REF!),ISNUMBER(G679)),Data!#REF!,NA())</f>
        <v>#N/A</v>
      </c>
      <c r="H680" s="8" t="e">
        <f>IF(AND(ISNUMBER(Data!#REF!),ISNUMBER(H679)),Data!#REF!,NA())</f>
        <v>#N/A</v>
      </c>
      <c r="I680" s="8" t="e">
        <f>IF(AND(ISNUMBER(Data!#REF!),ISNUMBER(I679)),Data!#REF!,NA())</f>
        <v>#N/A</v>
      </c>
    </row>
    <row r="681" spans="7:9" ht="15.5" x14ac:dyDescent="0.35">
      <c r="G681" s="9" t="e">
        <f>IF(AND(ISNUMBER(Data!#REF!),ISNUMBER(G680)),Data!#REF!,NA())</f>
        <v>#N/A</v>
      </c>
      <c r="H681" s="8" t="e">
        <f>IF(AND(ISNUMBER(Data!#REF!),ISNUMBER(H680)),Data!#REF!,NA())</f>
        <v>#N/A</v>
      </c>
      <c r="I681" s="8" t="e">
        <f>IF(AND(ISNUMBER(Data!#REF!),ISNUMBER(I680)),Data!#REF!,NA())</f>
        <v>#N/A</v>
      </c>
    </row>
    <row r="682" spans="7:9" ht="15.5" x14ac:dyDescent="0.35">
      <c r="G682" s="9" t="e">
        <f>IF(AND(ISNUMBER(Data!#REF!),ISNUMBER(G681)),Data!#REF!,NA())</f>
        <v>#N/A</v>
      </c>
      <c r="H682" s="8" t="e">
        <f>IF(AND(ISNUMBER(Data!#REF!),ISNUMBER(H681)),Data!#REF!,NA())</f>
        <v>#N/A</v>
      </c>
      <c r="I682" s="8" t="e">
        <f>IF(AND(ISNUMBER(Data!#REF!),ISNUMBER(I681)),Data!#REF!,NA())</f>
        <v>#N/A</v>
      </c>
    </row>
    <row r="683" spans="7:9" ht="15.5" x14ac:dyDescent="0.35">
      <c r="G683" s="9" t="e">
        <f>IF(AND(ISNUMBER(Data!#REF!),ISNUMBER(G682)),Data!#REF!,NA())</f>
        <v>#N/A</v>
      </c>
      <c r="H683" s="8" t="e">
        <f>IF(AND(ISNUMBER(Data!#REF!),ISNUMBER(H682)),Data!#REF!,NA())</f>
        <v>#N/A</v>
      </c>
      <c r="I683" s="8" t="e">
        <f>IF(AND(ISNUMBER(Data!#REF!),ISNUMBER(I682)),Data!#REF!,NA())</f>
        <v>#N/A</v>
      </c>
    </row>
    <row r="684" spans="7:9" ht="15.5" x14ac:dyDescent="0.35">
      <c r="G684" s="9" t="e">
        <f>IF(AND(ISNUMBER(Data!#REF!),ISNUMBER(G683)),Data!#REF!,NA())</f>
        <v>#N/A</v>
      </c>
      <c r="H684" s="8" t="e">
        <f>IF(AND(ISNUMBER(Data!#REF!),ISNUMBER(H683)),Data!#REF!,NA())</f>
        <v>#N/A</v>
      </c>
      <c r="I684" s="8" t="e">
        <f>IF(AND(ISNUMBER(Data!#REF!),ISNUMBER(I683)),Data!#REF!,NA())</f>
        <v>#N/A</v>
      </c>
    </row>
    <row r="685" spans="7:9" ht="15.5" x14ac:dyDescent="0.35">
      <c r="G685" s="9" t="e">
        <f>IF(AND(ISNUMBER(Data!#REF!),ISNUMBER(G684)),Data!#REF!,NA())</f>
        <v>#N/A</v>
      </c>
      <c r="H685" s="8" t="e">
        <f>IF(AND(ISNUMBER(Data!#REF!),ISNUMBER(H684)),Data!#REF!,NA())</f>
        <v>#N/A</v>
      </c>
      <c r="I685" s="8" t="e">
        <f>IF(AND(ISNUMBER(Data!#REF!),ISNUMBER(I684)),Data!#REF!,NA())</f>
        <v>#N/A</v>
      </c>
    </row>
    <row r="686" spans="7:9" ht="15.5" x14ac:dyDescent="0.35">
      <c r="G686" s="9" t="e">
        <f>IF(AND(ISNUMBER(Data!#REF!),ISNUMBER(G685)),Data!#REF!,NA())</f>
        <v>#N/A</v>
      </c>
      <c r="H686" s="8" t="e">
        <f>IF(AND(ISNUMBER(Data!#REF!),ISNUMBER(H685)),Data!#REF!,NA())</f>
        <v>#N/A</v>
      </c>
      <c r="I686" s="8" t="e">
        <f>IF(AND(ISNUMBER(Data!#REF!),ISNUMBER(I685)),Data!#REF!,NA())</f>
        <v>#N/A</v>
      </c>
    </row>
    <row r="687" spans="7:9" ht="15.5" x14ac:dyDescent="0.35">
      <c r="G687" s="9" t="e">
        <f>IF(AND(ISNUMBER(Data!#REF!),ISNUMBER(G686)),Data!#REF!,NA())</f>
        <v>#N/A</v>
      </c>
      <c r="H687" s="8" t="e">
        <f>IF(AND(ISNUMBER(Data!#REF!),ISNUMBER(H686)),Data!#REF!,NA())</f>
        <v>#N/A</v>
      </c>
      <c r="I687" s="8" t="e">
        <f>IF(AND(ISNUMBER(Data!#REF!),ISNUMBER(I686)),Data!#REF!,NA())</f>
        <v>#N/A</v>
      </c>
    </row>
    <row r="688" spans="7:9" ht="15.5" x14ac:dyDescent="0.35">
      <c r="G688" s="9" t="e">
        <f>IF(AND(ISNUMBER(Data!#REF!),ISNUMBER(G687)),Data!#REF!,NA())</f>
        <v>#N/A</v>
      </c>
      <c r="H688" s="8" t="e">
        <f>IF(AND(ISNUMBER(Data!#REF!),ISNUMBER(H687)),Data!#REF!,NA())</f>
        <v>#N/A</v>
      </c>
      <c r="I688" s="8" t="e">
        <f>IF(AND(ISNUMBER(Data!#REF!),ISNUMBER(I687)),Data!#REF!,NA())</f>
        <v>#N/A</v>
      </c>
    </row>
    <row r="689" spans="7:9" ht="15.5" x14ac:dyDescent="0.35">
      <c r="G689" s="9" t="e">
        <f>IF(AND(ISNUMBER(Data!#REF!),ISNUMBER(G688)),Data!#REF!,NA())</f>
        <v>#N/A</v>
      </c>
      <c r="H689" s="8" t="e">
        <f>IF(AND(ISNUMBER(Data!#REF!),ISNUMBER(H688)),Data!#REF!,NA())</f>
        <v>#N/A</v>
      </c>
      <c r="I689" s="8" t="e">
        <f>IF(AND(ISNUMBER(Data!#REF!),ISNUMBER(I688)),Data!#REF!,NA())</f>
        <v>#N/A</v>
      </c>
    </row>
    <row r="690" spans="7:9" ht="15.5" x14ac:dyDescent="0.35">
      <c r="G690" s="9" t="e">
        <f>IF(AND(ISNUMBER(Data!#REF!),ISNUMBER(G689)),Data!#REF!,NA())</f>
        <v>#N/A</v>
      </c>
      <c r="H690" s="8" t="e">
        <f>IF(AND(ISNUMBER(Data!#REF!),ISNUMBER(H689)),Data!#REF!,NA())</f>
        <v>#N/A</v>
      </c>
      <c r="I690" s="8" t="e">
        <f>IF(AND(ISNUMBER(Data!#REF!),ISNUMBER(I689)),Data!#REF!,NA())</f>
        <v>#N/A</v>
      </c>
    </row>
    <row r="691" spans="7:9" ht="15.5" x14ac:dyDescent="0.35">
      <c r="G691" s="9" t="e">
        <f>IF(AND(ISNUMBER(Data!#REF!),ISNUMBER(G690)),Data!#REF!,NA())</f>
        <v>#N/A</v>
      </c>
      <c r="H691" s="8" t="e">
        <f>IF(AND(ISNUMBER(Data!#REF!),ISNUMBER(H690)),Data!#REF!,NA())</f>
        <v>#N/A</v>
      </c>
      <c r="I691" s="8" t="e">
        <f>IF(AND(ISNUMBER(Data!#REF!),ISNUMBER(I690)),Data!#REF!,NA())</f>
        <v>#N/A</v>
      </c>
    </row>
    <row r="692" spans="7:9" ht="15.5" x14ac:dyDescent="0.35">
      <c r="G692" s="9" t="e">
        <f>IF(AND(ISNUMBER(Data!#REF!),ISNUMBER(G691)),Data!#REF!,NA())</f>
        <v>#N/A</v>
      </c>
      <c r="H692" s="8" t="e">
        <f>IF(AND(ISNUMBER(Data!#REF!),ISNUMBER(H691)),Data!#REF!,NA())</f>
        <v>#N/A</v>
      </c>
      <c r="I692" s="8" t="e">
        <f>IF(AND(ISNUMBER(Data!#REF!),ISNUMBER(I691)),Data!#REF!,NA())</f>
        <v>#N/A</v>
      </c>
    </row>
    <row r="693" spans="7:9" ht="15.5" x14ac:dyDescent="0.35">
      <c r="G693" s="9" t="e">
        <f>IF(AND(ISNUMBER(Data!#REF!),ISNUMBER(G692)),Data!#REF!,NA())</f>
        <v>#N/A</v>
      </c>
      <c r="H693" s="8" t="e">
        <f>IF(AND(ISNUMBER(Data!#REF!),ISNUMBER(H692)),Data!#REF!,NA())</f>
        <v>#N/A</v>
      </c>
      <c r="I693" s="8" t="e">
        <f>IF(AND(ISNUMBER(Data!#REF!),ISNUMBER(I692)),Data!#REF!,NA())</f>
        <v>#N/A</v>
      </c>
    </row>
    <row r="694" spans="7:9" ht="15.5" x14ac:dyDescent="0.35">
      <c r="G694" s="9" t="e">
        <f>IF(AND(ISNUMBER(Data!#REF!),ISNUMBER(G693)),Data!#REF!,NA())</f>
        <v>#N/A</v>
      </c>
      <c r="H694" s="8" t="e">
        <f>IF(AND(ISNUMBER(Data!#REF!),ISNUMBER(H693)),Data!#REF!,NA())</f>
        <v>#N/A</v>
      </c>
      <c r="I694" s="8" t="e">
        <f>IF(AND(ISNUMBER(Data!#REF!),ISNUMBER(I693)),Data!#REF!,NA())</f>
        <v>#N/A</v>
      </c>
    </row>
    <row r="695" spans="7:9" ht="15.5" x14ac:dyDescent="0.35">
      <c r="G695" s="9" t="e">
        <f>IF(AND(ISNUMBER(Data!#REF!),ISNUMBER(G694)),Data!#REF!,NA())</f>
        <v>#N/A</v>
      </c>
      <c r="H695" s="8" t="e">
        <f>IF(AND(ISNUMBER(Data!#REF!),ISNUMBER(H694)),Data!#REF!,NA())</f>
        <v>#N/A</v>
      </c>
      <c r="I695" s="8" t="e">
        <f>IF(AND(ISNUMBER(Data!#REF!),ISNUMBER(I694)),Data!#REF!,NA())</f>
        <v>#N/A</v>
      </c>
    </row>
    <row r="696" spans="7:9" ht="15.5" x14ac:dyDescent="0.35">
      <c r="G696" s="9" t="e">
        <f>IF(AND(ISNUMBER(Data!#REF!),ISNUMBER(G695)),Data!#REF!,NA())</f>
        <v>#N/A</v>
      </c>
      <c r="H696" s="8" t="e">
        <f>IF(AND(ISNUMBER(Data!#REF!),ISNUMBER(H695)),Data!#REF!,NA())</f>
        <v>#N/A</v>
      </c>
      <c r="I696" s="8" t="e">
        <f>IF(AND(ISNUMBER(Data!#REF!),ISNUMBER(I695)),Data!#REF!,NA())</f>
        <v>#N/A</v>
      </c>
    </row>
    <row r="697" spans="7:9" ht="15.5" x14ac:dyDescent="0.35">
      <c r="G697" s="9" t="e">
        <f>IF(AND(ISNUMBER(Data!#REF!),ISNUMBER(G696)),Data!#REF!,NA())</f>
        <v>#N/A</v>
      </c>
      <c r="H697" s="8" t="e">
        <f>IF(AND(ISNUMBER(Data!#REF!),ISNUMBER(H696)),Data!#REF!,NA())</f>
        <v>#N/A</v>
      </c>
      <c r="I697" s="8" t="e">
        <f>IF(AND(ISNUMBER(Data!#REF!),ISNUMBER(I696)),Data!#REF!,NA())</f>
        <v>#N/A</v>
      </c>
    </row>
    <row r="698" spans="7:9" ht="15.5" x14ac:dyDescent="0.35">
      <c r="G698" s="9" t="e">
        <f>IF(AND(ISNUMBER(Data!#REF!),ISNUMBER(G697)),Data!#REF!,NA())</f>
        <v>#N/A</v>
      </c>
      <c r="H698" s="8" t="e">
        <f>IF(AND(ISNUMBER(Data!#REF!),ISNUMBER(H697)),Data!#REF!,NA())</f>
        <v>#N/A</v>
      </c>
      <c r="I698" s="8" t="e">
        <f>IF(AND(ISNUMBER(Data!#REF!),ISNUMBER(I697)),Data!#REF!,NA())</f>
        <v>#N/A</v>
      </c>
    </row>
    <row r="699" spans="7:9" ht="15.5" x14ac:dyDescent="0.35">
      <c r="G699" s="9" t="e">
        <f>IF(AND(ISNUMBER(Data!#REF!),ISNUMBER(G698)),Data!#REF!,NA())</f>
        <v>#N/A</v>
      </c>
      <c r="H699" s="8" t="e">
        <f>IF(AND(ISNUMBER(Data!#REF!),ISNUMBER(H698)),Data!#REF!,NA())</f>
        <v>#N/A</v>
      </c>
      <c r="I699" s="8" t="e">
        <f>IF(AND(ISNUMBER(Data!#REF!),ISNUMBER(I698)),Data!#REF!,NA())</f>
        <v>#N/A</v>
      </c>
    </row>
    <row r="700" spans="7:9" ht="15.5" x14ac:dyDescent="0.35">
      <c r="G700" s="9" t="e">
        <f>IF(AND(ISNUMBER(Data!#REF!),ISNUMBER(G699)),Data!#REF!,NA())</f>
        <v>#N/A</v>
      </c>
      <c r="H700" s="8" t="e">
        <f>IF(AND(ISNUMBER(Data!#REF!),ISNUMBER(H699)),Data!#REF!,NA())</f>
        <v>#N/A</v>
      </c>
      <c r="I700" s="8" t="e">
        <f>IF(AND(ISNUMBER(Data!#REF!),ISNUMBER(I699)),Data!#REF!,NA())</f>
        <v>#N/A</v>
      </c>
    </row>
    <row r="701" spans="7:9" ht="15.5" x14ac:dyDescent="0.35">
      <c r="G701" s="9" t="e">
        <f>IF(AND(ISNUMBER(Data!#REF!),ISNUMBER(G700)),Data!#REF!,NA())</f>
        <v>#N/A</v>
      </c>
      <c r="H701" s="8" t="e">
        <f>IF(AND(ISNUMBER(Data!#REF!),ISNUMBER(H700)),Data!#REF!,NA())</f>
        <v>#N/A</v>
      </c>
      <c r="I701" s="8" t="e">
        <f>IF(AND(ISNUMBER(Data!#REF!),ISNUMBER(I700)),Data!#REF!,NA())</f>
        <v>#N/A</v>
      </c>
    </row>
    <row r="702" spans="7:9" ht="15.5" x14ac:dyDescent="0.35">
      <c r="G702" s="9" t="e">
        <f>IF(AND(ISNUMBER(Data!#REF!),ISNUMBER(G701)),Data!#REF!,NA())</f>
        <v>#N/A</v>
      </c>
      <c r="H702" s="8" t="e">
        <f>IF(AND(ISNUMBER(Data!#REF!),ISNUMBER(H701)),Data!#REF!,NA())</f>
        <v>#N/A</v>
      </c>
      <c r="I702" s="8" t="e">
        <f>IF(AND(ISNUMBER(Data!#REF!),ISNUMBER(I701)),Data!#REF!,NA())</f>
        <v>#N/A</v>
      </c>
    </row>
    <row r="703" spans="7:9" ht="15.5" x14ac:dyDescent="0.35">
      <c r="G703" s="9" t="e">
        <f>IF(AND(ISNUMBER(Data!#REF!),ISNUMBER(G702)),Data!#REF!,NA())</f>
        <v>#N/A</v>
      </c>
      <c r="H703" s="8" t="e">
        <f>IF(AND(ISNUMBER(Data!#REF!),ISNUMBER(H702)),Data!#REF!,NA())</f>
        <v>#N/A</v>
      </c>
      <c r="I703" s="8" t="e">
        <f>IF(AND(ISNUMBER(Data!#REF!),ISNUMBER(I702)),Data!#REF!,NA())</f>
        <v>#N/A</v>
      </c>
    </row>
    <row r="704" spans="7:9" ht="15.5" x14ac:dyDescent="0.35">
      <c r="G704" s="9" t="e">
        <f>IF(AND(ISNUMBER(Data!#REF!),ISNUMBER(G703)),Data!#REF!,NA())</f>
        <v>#N/A</v>
      </c>
      <c r="H704" s="8" t="e">
        <f>IF(AND(ISNUMBER(Data!#REF!),ISNUMBER(H703)),Data!#REF!,NA())</f>
        <v>#N/A</v>
      </c>
      <c r="I704" s="8" t="e">
        <f>IF(AND(ISNUMBER(Data!#REF!),ISNUMBER(I703)),Data!#REF!,NA())</f>
        <v>#N/A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2024-12-09T14:39:44Z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