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8_{C801AA0C-2491-406F-831F-4A021E101BB6}" xr6:coauthVersionLast="47" xr6:coauthVersionMax="47" xr10:uidLastSave="{00000000-0000-0000-0000-000000000000}"/>
  <workbookProtection workbookAlgorithmName="SHA-512" workbookHashValue="slVoMVo9JOWjM+x1RsAk/ocGDOEZ53U5C7USonz+Fag9jCisahmnzMoyIGFlN2gh3NluE7+A91WU6407fTF48g==" workbookSaltValue="NwHvrzma5SHclZg2e4mITg==" workbookSpinCount="100000" lockStructure="1"/>
  <bookViews>
    <workbookView xWindow="-103" yWindow="-103" windowWidth="19543" windowHeight="12497" tabRatio="696" xr2:uid="{00000000-000D-0000-FFFF-FFFF00000000}"/>
  </bookViews>
  <sheets>
    <sheet name="Cover sheet" sheetId="9" r:id="rId1"/>
    <sheet name="Contents" sheetId="10" r:id="rId2"/>
    <sheet name="FIRE0908" sheetId="4" r:id="rId3"/>
    <sheet name="Data" sheetId="11" r:id="rId4"/>
    <sheet name="FIRE0908_working" sheetId="3" state="hidden" r:id="rId5"/>
  </sheets>
  <definedNames>
    <definedName name="_xlnm.Print_Area" localSheetId="1">Contents!$A$1:$E$10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3" l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I10" i="3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G10" i="3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A4" i="3" l="1"/>
  <c r="C10" i="3" l="1"/>
  <c r="D10" i="3"/>
  <c r="D7" i="4" s="1"/>
  <c r="C13" i="3"/>
  <c r="E15" i="3"/>
  <c r="E12" i="4" s="1"/>
  <c r="D18" i="3"/>
  <c r="D15" i="4" s="1"/>
  <c r="C21" i="3"/>
  <c r="E23" i="3"/>
  <c r="E20" i="4" s="1"/>
  <c r="D26" i="3"/>
  <c r="D23" i="4" s="1"/>
  <c r="D9" i="3"/>
  <c r="E10" i="3"/>
  <c r="E7" i="4" s="1"/>
  <c r="D13" i="3"/>
  <c r="D10" i="4" s="1"/>
  <c r="C16" i="3"/>
  <c r="E18" i="3"/>
  <c r="E15" i="4" s="1"/>
  <c r="D21" i="3"/>
  <c r="D18" i="4" s="1"/>
  <c r="C24" i="3"/>
  <c r="E26" i="3"/>
  <c r="E23" i="4" s="1"/>
  <c r="E9" i="3"/>
  <c r="D16" i="3"/>
  <c r="D13" i="4" s="1"/>
  <c r="E21" i="3"/>
  <c r="E18" i="4" s="1"/>
  <c r="C27" i="3"/>
  <c r="E16" i="3"/>
  <c r="E13" i="4" s="1"/>
  <c r="C22" i="3"/>
  <c r="D27" i="3"/>
  <c r="D24" i="4" s="1"/>
  <c r="E12" i="3"/>
  <c r="E9" i="4" s="1"/>
  <c r="C18" i="3"/>
  <c r="C9" i="3"/>
  <c r="C11" i="3"/>
  <c r="E13" i="3"/>
  <c r="E10" i="4" s="1"/>
  <c r="C19" i="3"/>
  <c r="D24" i="3"/>
  <c r="D21" i="4" s="1"/>
  <c r="D19" i="3"/>
  <c r="D16" i="4" s="1"/>
  <c r="D11" i="3"/>
  <c r="D8" i="4" s="1"/>
  <c r="C14" i="3"/>
  <c r="E24" i="3"/>
  <c r="E21" i="4" s="1"/>
  <c r="E28" i="3"/>
  <c r="E25" i="4" s="1"/>
  <c r="E11" i="3"/>
  <c r="E8" i="4" s="1"/>
  <c r="D14" i="3"/>
  <c r="D11" i="4" s="1"/>
  <c r="C17" i="3"/>
  <c r="E19" i="3"/>
  <c r="E16" i="4" s="1"/>
  <c r="D22" i="3"/>
  <c r="D19" i="4" s="1"/>
  <c r="C25" i="3"/>
  <c r="E27" i="3"/>
  <c r="E24" i="4" s="1"/>
  <c r="C12" i="3"/>
  <c r="E14" i="3"/>
  <c r="E11" i="4" s="1"/>
  <c r="D17" i="3"/>
  <c r="D14" i="4" s="1"/>
  <c r="C20" i="3"/>
  <c r="E22" i="3"/>
  <c r="E19" i="4" s="1"/>
  <c r="D25" i="3"/>
  <c r="D22" i="4" s="1"/>
  <c r="C28" i="3"/>
  <c r="D12" i="3"/>
  <c r="D9" i="4" s="1"/>
  <c r="C15" i="3"/>
  <c r="E17" i="3"/>
  <c r="E14" i="4" s="1"/>
  <c r="D20" i="3"/>
  <c r="D17" i="4" s="1"/>
  <c r="C23" i="3"/>
  <c r="E25" i="3"/>
  <c r="E22" i="4" s="1"/>
  <c r="D28" i="3"/>
  <c r="D25" i="4" s="1"/>
  <c r="D15" i="3"/>
  <c r="D12" i="4" s="1"/>
  <c r="E20" i="3"/>
  <c r="E17" i="4" s="1"/>
  <c r="D23" i="3"/>
  <c r="D20" i="4" s="1"/>
  <c r="C26" i="3"/>
  <c r="C25" i="4" l="1"/>
  <c r="B28" i="3"/>
  <c r="B25" i="4" s="1"/>
  <c r="B26" i="3"/>
  <c r="B23" i="4" s="1"/>
  <c r="C23" i="4"/>
  <c r="C12" i="4"/>
  <c r="B15" i="3"/>
  <c r="B12" i="4" s="1"/>
  <c r="C11" i="4"/>
  <c r="B14" i="3"/>
  <c r="B11" i="4" s="1"/>
  <c r="C6" i="4"/>
  <c r="B9" i="3"/>
  <c r="C8" i="3"/>
  <c r="C5" i="4" s="1"/>
  <c r="B22" i="3"/>
  <c r="B19" i="4" s="1"/>
  <c r="C19" i="4"/>
  <c r="C24" i="4"/>
  <c r="B27" i="3"/>
  <c r="B24" i="4" s="1"/>
  <c r="C22" i="4"/>
  <c r="B25" i="3"/>
  <c r="B22" i="4" s="1"/>
  <c r="C7" i="4"/>
  <c r="B10" i="3"/>
  <c r="B7" i="4" s="1"/>
  <c r="C16" i="4"/>
  <c r="B19" i="3"/>
  <c r="B16" i="4" s="1"/>
  <c r="C9" i="4"/>
  <c r="B12" i="3"/>
  <c r="B9" i="4" s="1"/>
  <c r="C15" i="4"/>
  <c r="B18" i="3"/>
  <c r="B15" i="4" s="1"/>
  <c r="C14" i="4"/>
  <c r="B17" i="3"/>
  <c r="B14" i="4" s="1"/>
  <c r="C10" i="4"/>
  <c r="B13" i="3"/>
  <c r="B10" i="4" s="1"/>
  <c r="C17" i="4"/>
  <c r="B20" i="3"/>
  <c r="B17" i="4" s="1"/>
  <c r="E6" i="4"/>
  <c r="E8" i="3"/>
  <c r="E5" i="4" s="1"/>
  <c r="C20" i="4"/>
  <c r="B23" i="3"/>
  <c r="B20" i="4" s="1"/>
  <c r="D6" i="4"/>
  <c r="D8" i="3"/>
  <c r="D5" i="4" s="1"/>
  <c r="C8" i="4"/>
  <c r="B11" i="3"/>
  <c r="B8" i="4" s="1"/>
  <c r="C18" i="4"/>
  <c r="B21" i="3"/>
  <c r="B18" i="4" s="1"/>
  <c r="C21" i="4"/>
  <c r="B24" i="3"/>
  <c r="B21" i="4" s="1"/>
  <c r="C13" i="4"/>
  <c r="B16" i="3"/>
  <c r="B13" i="4" s="1"/>
  <c r="B6" i="4" l="1"/>
  <c r="B8" i="3"/>
  <c r="B5" i="4" s="1"/>
</calcChain>
</file>

<file path=xl/sharedStrings.xml><?xml version="1.0" encoding="utf-8"?>
<sst xmlns="http://schemas.openxmlformats.org/spreadsheetml/2006/main" count="198" uniqueCount="154">
  <si>
    <t>FINANCIAL_YEAR</t>
  </si>
  <si>
    <t>2012/13</t>
  </si>
  <si>
    <t>Female</t>
  </si>
  <si>
    <t>Male</t>
  </si>
  <si>
    <t>Not known</t>
  </si>
  <si>
    <t>2013/14</t>
  </si>
  <si>
    <t>2014/15</t>
  </si>
  <si>
    <t>2015/16</t>
  </si>
  <si>
    <t>2016/17</t>
  </si>
  <si>
    <t>2017/18</t>
  </si>
  <si>
    <t>0 to 4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</si>
  <si>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</si>
  <si>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</si>
  <si>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</si>
  <si>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</si>
  <si>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</si>
  <si>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</si>
  <si>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</si>
  <si>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</si>
  <si>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</si>
  <si>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</si>
  <si>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</si>
  <si>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</si>
  <si>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</si>
  <si>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70 to 74</t>
  </si>
  <si>
    <t>75 to 79</t>
  </si>
  <si>
    <t>80 to 84</t>
  </si>
  <si>
    <t>85 to 89</t>
  </si>
  <si>
    <t>90 and over</t>
  </si>
  <si>
    <t>Select a year from the drop-down list in the orange box below:</t>
  </si>
  <si>
    <t>2017-18</t>
  </si>
  <si>
    <t>General note:</t>
  </si>
  <si>
    <t>The full set of fire statistics releases, tables and guidance can be found on our landing page, here-</t>
  </si>
  <si>
    <t>https://www.gov.uk/government/collections/fire-statistics</t>
  </si>
  <si>
    <t>Source: Home Office Incident Recording System</t>
  </si>
  <si>
    <t>Last updated: 31 January 2019</t>
  </si>
  <si>
    <t>Contact: FireStatistics@homeoffice.gov.uk</t>
  </si>
  <si>
    <t>Next update: Winter 2019/20</t>
  </si>
  <si>
    <t>2010-11</t>
  </si>
  <si>
    <t>2011-12</t>
  </si>
  <si>
    <t>2012-13</t>
  </si>
  <si>
    <t>2013-14</t>
  </si>
  <si>
    <t>2014-15</t>
  </si>
  <si>
    <t>2015-16</t>
  </si>
  <si>
    <t>2016-17</t>
  </si>
  <si>
    <t>Total</t>
  </si>
  <si>
    <t>The statistics in this table are National Statistics.</t>
  </si>
  <si>
    <t>1 A rescue is where a person has received physical assistance to get clear of the area involved in the incident.</t>
  </si>
  <si>
    <t>Not Known</t>
  </si>
  <si>
    <t>2018/19</t>
  </si>
  <si>
    <t>Email: Firestatistics@homeoffice.gov.uk</t>
  </si>
  <si>
    <r>
      <t xml:space="preserve">Press enquiries: </t>
    </r>
    <r>
      <rPr>
        <b/>
        <sz val="12"/>
        <color rgb="FF000000"/>
        <rFont val="Arial"/>
        <family val="2"/>
      </rPr>
      <t>0300 123 3535</t>
    </r>
  </si>
  <si>
    <t>Contents</t>
  </si>
  <si>
    <t>We’re always looking to improve the accessibility of our documents.</t>
  </si>
  <si>
    <t>If you find any problems, or have any feedback, relating to accessibility</t>
  </si>
  <si>
    <t xml:space="preserve"> please email us at firestatistics@homeoffice.gov.uk</t>
  </si>
  <si>
    <t xml:space="preserve">To access data tables, select the table number or tabs. </t>
  </si>
  <si>
    <t>Cover sheet</t>
  </si>
  <si>
    <t>Sheet</t>
  </si>
  <si>
    <t>Title</t>
  </si>
  <si>
    <t>Detail</t>
  </si>
  <si>
    <t>Period covered</t>
  </si>
  <si>
    <t>National Statistics?</t>
  </si>
  <si>
    <t>Yes</t>
  </si>
  <si>
    <t>Rescues in flooding or other water incidents, by age and gender, England</t>
  </si>
  <si>
    <t>FIRE0908</t>
  </si>
  <si>
    <t>Shows the number of rescues in flooding or other water incidents, by age and gender.</t>
  </si>
  <si>
    <t>Table 0908</t>
  </si>
  <si>
    <t xml:space="preserve">2 Shropshire, Staffordshire and West Midlands fire and rescue services do not record victim age for non-fire incidents in </t>
  </si>
  <si>
    <t>the Incident Recording System (IRS), therefore their victim ages have been recorded as "Not known".</t>
  </si>
  <si>
    <t>end of table</t>
  </si>
  <si>
    <t>2019/20</t>
  </si>
  <si>
    <t>2010/11</t>
  </si>
  <si>
    <t>2011/12</t>
  </si>
  <si>
    <t>It is possible to create pivot tables from the data worksheets by using the insert pivot table function.</t>
  </si>
  <si>
    <t>2020/21</t>
  </si>
  <si>
    <t>Detailed analysis of non-fire incidents</t>
  </si>
  <si>
    <t>Raw data for 0908</t>
  </si>
  <si>
    <t xml:space="preserve">Fire data (including non-fire incidents) are collected by the Incident Recording System (IRS) which collects information on all incidents attended by fire and rescue services. For a variety of reasons some records take longer </t>
  </si>
  <si>
    <t xml:space="preserve"> than others for fire services to upload to the IRS and therefore totals are constantly being amended (by relatively small numbers).</t>
  </si>
  <si>
    <t>Data</t>
  </si>
  <si>
    <t>FLOODING_WATER_RESCUES_MALE_0TO4</t>
  </si>
  <si>
    <t>FLOODING_WATER_RESCUES_FEMALE_0TO4</t>
  </si>
  <si>
    <t>FLOODING_WATER_RESCUES_UNKNOWN_0TO4</t>
  </si>
  <si>
    <t>FLOODING_WATER_RESCUES_MALE_5TO9</t>
  </si>
  <si>
    <t>FLOODING_WATER_RESCUES_FEMALE_5TO9</t>
  </si>
  <si>
    <t>FLOODING_WATER_RESCUES_UNKNOWN_5TO9</t>
  </si>
  <si>
    <t>FLOODING_WATER_RESCUES_MALE_10TO14</t>
  </si>
  <si>
    <t>FLOODING_WATER_RESCUES_FEMALE_10TO14</t>
  </si>
  <si>
    <t>FLOODING_WATER_RESCUES_UNKNOWN_10TO14</t>
  </si>
  <si>
    <t>FLOODING_WATER_RESCUES_MALE_15TO19</t>
  </si>
  <si>
    <t>FLOODING_WATER_RESCUES_FEMALE_15TO19</t>
  </si>
  <si>
    <t>FLOODING_WATER_RESCUES_UNKNOWN_15TO19</t>
  </si>
  <si>
    <t>FLOODING_WATER_RESCUES_MALE_20TO24</t>
  </si>
  <si>
    <t>FLOODING_WATER_RESCUES_FEMALE_20TO24</t>
  </si>
  <si>
    <t>FLOODING_WATER_RESCUES_UNKNOWN_20TO24</t>
  </si>
  <si>
    <t>FLOODING_WATER_RESCUES_MALE_25TO29</t>
  </si>
  <si>
    <t>FLOODING_WATER_RESCUES_FEMALE_25TO29</t>
  </si>
  <si>
    <t>FLOODING_WATER_RESCUES_UNKNOWN_25TO29</t>
  </si>
  <si>
    <t>FLOODING_WATER_RESCUES_MALE_30TO34</t>
  </si>
  <si>
    <t>FLOODING_WATER_RESCUES_FEMALE_30TO34</t>
  </si>
  <si>
    <t>FLOODING_WATER_RESCUES_UNKNOWN_30TO34</t>
  </si>
  <si>
    <t>FLOODING_WATER_RESCUES_MALE_35TO39</t>
  </si>
  <si>
    <t>FLOODING_WATER_RESCUES_FEMALE_35TO39</t>
  </si>
  <si>
    <t>FLOODING_WATER_RESCUES_UNKNOWN_35TO39</t>
  </si>
  <si>
    <t>FLOODING_WATER_RESCUES_MALE_40TO44</t>
  </si>
  <si>
    <t>FLOODING_WATER_RESCUES_FEMALE_40TO44</t>
  </si>
  <si>
    <t>FLOODING_WATER_RESCUES_UNKNOWN_40TO44</t>
  </si>
  <si>
    <t>FLOODING_WATER_RESCUES_MALE_45TO49</t>
  </si>
  <si>
    <t>FLOODING_WATER_RESCUES_FEMALE_45TO49</t>
  </si>
  <si>
    <t>FLOODING_WATER_RESCUES_UNKNOWN_45TO49</t>
  </si>
  <si>
    <t>FLOODING_WATER_RESCUES_MALE_50TO54</t>
  </si>
  <si>
    <t>FLOODING_WATER_RESCUES_FEMALE_50TO54</t>
  </si>
  <si>
    <t>FLOODING_WATER_RESCUES_UNKNOWN_50TO54</t>
  </si>
  <si>
    <t>FLOODING_WATER_RESCUES_MALE_55TO59</t>
  </si>
  <si>
    <t>FLOODING_WATER_RESCUES_FEMALE_55TO59</t>
  </si>
  <si>
    <t>FLOODING_WATER_RESCUES_UNKNOWN_55TO59</t>
  </si>
  <si>
    <t>FLOODING_WATER_RESCUES_MALE_60TO64</t>
  </si>
  <si>
    <t>FLOODING_WATER_RESCUES_FEMALE_60TO64</t>
  </si>
  <si>
    <t>FLOODING_WATER_RESCUES_UNKNOWN_60TO64</t>
  </si>
  <si>
    <t>FLOODING_WATER_RESCUES_MALE_65TO69</t>
  </si>
  <si>
    <t>FLOODING_WATER_RESCUES_FEMALE_65TO69</t>
  </si>
  <si>
    <t>FLOODING_WATER_RESCUES_UNKNOWN_65TO69</t>
  </si>
  <si>
    <t>FLOODING_WATER_RESCUES_MALE_70TO74</t>
  </si>
  <si>
    <t>FLOODING_WATER_RESCUES_FEMALE_70TO74</t>
  </si>
  <si>
    <t>FLOODING_WATER_RESCUES_UNKNOWN_70TO74</t>
  </si>
  <si>
    <t>FLOODING_WATER_RESCUES_MALE_75TO79</t>
  </si>
  <si>
    <t>FLOODING_WATER_RESCUES_FEMALE_75TO79</t>
  </si>
  <si>
    <t>FLOODING_WATER_RESCUES_UNKNOWN_75TO79</t>
  </si>
  <si>
    <t>FLOODING_WATER_RESCUES_MALE_80TO84</t>
  </si>
  <si>
    <t>FLOODING_WATER_RESCUES_FEMALE_80TO84</t>
  </si>
  <si>
    <t>FLOODING_WATER_RESCUES_UNKNOWN_80TO84</t>
  </si>
  <si>
    <t>FLOODING_WATER_RESCUES_MALE_85TO89</t>
  </si>
  <si>
    <t>FLOODING_WATER_RESCUES_FEMALE_85TO89</t>
  </si>
  <si>
    <t>FLOODING_WATER_RESCUES_UNKNOWN_85TO89</t>
  </si>
  <si>
    <t>FLOODING_WATER_RESCUES_MALE_90PLUS</t>
  </si>
  <si>
    <t>FLOODING_WATER_RESCUES_FEMALE_90PLUS</t>
  </si>
  <si>
    <t>FLOODING_WATER_RESCUES_UNKNOWN_90PLUS</t>
  </si>
  <si>
    <t>FLOODING_WATER_RESCUES_UNKNOWN_UNKNOWN</t>
  </si>
  <si>
    <t>FLOODING_WATER_RESCUES_FEMALE_UNKNOWN</t>
  </si>
  <si>
    <t>FLOODING_WATER_RESCUES_MALE_UNKNOWN</t>
  </si>
  <si>
    <t>2021/22</t>
  </si>
  <si>
    <t>2022/23</t>
  </si>
  <si>
    <t>2023/24</t>
  </si>
  <si>
    <t>Publication Date: 5 December 2024</t>
  </si>
  <si>
    <t>2010/11 to 2023/24</t>
  </si>
  <si>
    <t>England, year ending March 2024: data tables</t>
  </si>
  <si>
    <t>Responsible Statistician: Daniel Farrugia</t>
  </si>
  <si>
    <t>Published: 5 December 2024</t>
  </si>
  <si>
    <t>Next update: Winter 2024/25</t>
  </si>
  <si>
    <t>Crown copyright © 2024</t>
  </si>
  <si>
    <t xml:space="preserve">The data in this table are consistent with records that reached the IRS by 27 August 2024. </t>
  </si>
  <si>
    <r>
      <t>Age</t>
    </r>
    <r>
      <rPr>
        <vertAlign val="superscript"/>
        <sz val="12"/>
        <color theme="1"/>
        <rFont val="Arial"/>
        <family val="2"/>
      </rPr>
      <t>2</t>
    </r>
  </si>
  <si>
    <r>
      <t>FIRE STATISTICS TABLE 0908: Rescues</t>
    </r>
    <r>
      <rPr>
        <b/>
        <vertAlign val="superscript"/>
        <sz val="12"/>
        <rFont val="Arial Black"/>
        <family val="2"/>
      </rPr>
      <t>1</t>
    </r>
    <r>
      <rPr>
        <b/>
        <sz val="12"/>
        <rFont val="Arial Black"/>
        <family val="2"/>
      </rPr>
      <t xml:space="preserve"> in flooding or other water incidents, by age and gender, England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</si>
</sst>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22"/>
      <color rgb="FF0000FF"/>
      <name val="Arial"/>
      <family val="2"/>
    </font>
    <font>
      <sz val="18"/>
      <color rgb="FF0000FF"/>
      <name val="Arial"/>
      <family val="2"/>
    </font>
    <font>
      <sz val="14"/>
      <color rgb="FF00000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u/>
      <sz val="12"/>
      <color theme="10"/>
      <name val="Arial"/>
      <family val="2"/>
    </font>
    <font>
      <b/>
      <sz val="12"/>
      <color rgb="FF000000"/>
      <name val="Arial"/>
      <family val="2"/>
    </font>
    <font>
      <u/>
      <sz val="10"/>
      <color rgb="FF0000FF"/>
      <name val="Arial"/>
      <family val="2"/>
    </font>
    <font>
      <u/>
      <sz val="12"/>
      <color rgb="FF0000FF"/>
      <name val="Arial"/>
      <family val="2"/>
    </font>
    <font>
      <u/>
      <sz val="11"/>
      <color rgb="FF0563C1"/>
      <name val="Calibri"/>
      <family val="2"/>
    </font>
    <font>
      <u/>
      <sz val="12"/>
      <color rgb="FF0563C1"/>
      <name val="Arial"/>
      <family val="2"/>
    </font>
    <font>
      <i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b/>
      <sz val="12"/>
      <name val="Arial Black"/>
      <family val="2"/>
    </font>
    <font>
      <b/>
      <vertAlign val="superscript"/>
      <sz val="12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</borders>
  <cellStyleXfs count="1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6" fillId="0" borderId="0" applyNumberFormat="0" applyBorder="0" applyProtection="0"/>
    <xf numFmtId="0" fontId="5" fillId="0" borderId="0" applyNumberFormat="0" applyBorder="0" applyProtection="0"/>
    <xf numFmtId="0" fontId="1" fillId="0" borderId="0" applyNumberFormat="0" applyFont="0" applyBorder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" fillId="0" borderId="0" applyNumberFormat="0" applyBorder="0" applyProtection="0"/>
    <xf numFmtId="0" fontId="1" fillId="0" borderId="0"/>
    <xf numFmtId="0" fontId="1" fillId="0" borderId="0" applyNumberFormat="0" applyFont="0" applyBorder="0" applyProtection="0"/>
  </cellStyleXfs>
  <cellXfs count="69">
    <xf numFmtId="0" fontId="0" fillId="0" borderId="0" xfId="0"/>
    <xf numFmtId="0" fontId="0" fillId="2" borderId="0" xfId="0" applyFill="1"/>
    <xf numFmtId="0" fontId="5" fillId="6" borderId="0" xfId="5" applyFont="1" applyFill="1" applyAlignment="1"/>
    <xf numFmtId="0" fontId="10" fillId="0" borderId="0" xfId="6" applyFont="1" applyFill="1" applyAlignment="1">
      <alignment vertical="center"/>
    </xf>
    <xf numFmtId="0" fontId="11" fillId="0" borderId="0" xfId="5" applyFont="1" applyFill="1" applyAlignment="1"/>
    <xf numFmtId="0" fontId="6" fillId="6" borderId="0" xfId="5" applyFont="1" applyFill="1" applyAlignment="1"/>
    <xf numFmtId="0" fontId="12" fillId="6" borderId="0" xfId="2" applyFont="1" applyFill="1" applyAlignment="1"/>
    <xf numFmtId="0" fontId="6" fillId="6" borderId="0" xfId="7" applyFont="1" applyFill="1" applyAlignment="1"/>
    <xf numFmtId="0" fontId="15" fillId="6" borderId="0" xfId="8" applyFont="1" applyFill="1" applyAlignment="1"/>
    <xf numFmtId="0" fontId="17" fillId="6" borderId="0" xfId="9" applyFont="1" applyFill="1" applyAlignment="1"/>
    <xf numFmtId="0" fontId="18" fillId="0" borderId="0" xfId="0" applyFont="1" applyAlignment="1">
      <alignment horizontal="center"/>
    </xf>
    <xf numFmtId="0" fontId="7" fillId="6" borderId="0" xfId="5" applyFont="1" applyFill="1"/>
    <xf numFmtId="0" fontId="0" fillId="0" borderId="0" xfId="0" applyFill="1"/>
    <xf numFmtId="0" fontId="0" fillId="0" borderId="0" xfId="0" applyNumberFormat="1" applyFill="1"/>
    <xf numFmtId="0" fontId="8" fillId="0" borderId="0" xfId="6" applyFont="1" applyAlignment="1">
      <alignment vertical="center"/>
    </xf>
    <xf numFmtId="0" fontId="9" fillId="0" borderId="0" xfId="5" applyFont="1"/>
    <xf numFmtId="0" fontId="6" fillId="0" borderId="0" xfId="5"/>
    <xf numFmtId="0" fontId="12" fillId="0" borderId="0" xfId="2" applyFont="1" applyFill="1" applyAlignment="1"/>
    <xf numFmtId="0" fontId="6" fillId="0" borderId="0" xfId="7" applyFont="1"/>
    <xf numFmtId="0" fontId="12" fillId="0" borderId="0" xfId="2" applyFont="1" applyFill="1"/>
    <xf numFmtId="0" fontId="13" fillId="0" borderId="0" xfId="10" applyFont="1" applyFill="1" applyAlignment="1">
      <alignment vertical="center"/>
    </xf>
    <xf numFmtId="0" fontId="6" fillId="0" borderId="0" xfId="10" applyFont="1" applyFill="1" applyAlignment="1">
      <alignment vertical="top"/>
    </xf>
    <xf numFmtId="0" fontId="6" fillId="0" borderId="0" xfId="10" applyFont="1" applyFill="1" applyAlignment="1">
      <alignment horizontal="left" vertical="top"/>
    </xf>
    <xf numFmtId="0" fontId="13" fillId="0" borderId="0" xfId="6" applyFont="1" applyFill="1" applyBorder="1" applyAlignment="1">
      <alignment vertical="center"/>
    </xf>
    <xf numFmtId="0" fontId="6" fillId="0" borderId="0" xfId="6" applyFont="1" applyFill="1" applyAlignment="1">
      <alignment vertical="top"/>
    </xf>
    <xf numFmtId="0" fontId="6" fillId="0" borderId="0" xfId="6" applyFont="1" applyFill="1" applyAlignment="1">
      <alignment horizontal="left" vertical="top"/>
    </xf>
    <xf numFmtId="0" fontId="12" fillId="0" borderId="0" xfId="2" applyFont="1" applyFill="1" applyAlignment="1">
      <alignment vertical="top"/>
    </xf>
    <xf numFmtId="0" fontId="13" fillId="0" borderId="0" xfId="10" applyFont="1" applyFill="1" applyAlignment="1">
      <alignment vertical="center" wrapText="1"/>
    </xf>
    <xf numFmtId="0" fontId="13" fillId="0" borderId="0" xfId="10" applyFont="1" applyFill="1" applyAlignment="1">
      <alignment horizontal="left" vertical="center" wrapText="1"/>
    </xf>
    <xf numFmtId="0" fontId="12" fillId="0" borderId="0" xfId="2" applyFont="1" applyFill="1" applyAlignment="1">
      <alignment vertical="center" wrapText="1"/>
    </xf>
    <xf numFmtId="0" fontId="6" fillId="0" borderId="0" xfId="10" applyFont="1" applyFill="1" applyAlignment="1">
      <alignment vertical="center" wrapText="1"/>
    </xf>
    <xf numFmtId="0" fontId="6" fillId="0" borderId="0" xfId="10" applyFont="1" applyFill="1" applyAlignment="1">
      <alignment horizontal="left" vertical="center" wrapText="1"/>
    </xf>
    <xf numFmtId="0" fontId="13" fillId="0" borderId="0" xfId="10" applyFont="1" applyFill="1" applyAlignment="1">
      <alignment vertical="top" wrapText="1"/>
    </xf>
    <xf numFmtId="0" fontId="13" fillId="0" borderId="0" xfId="10" applyFont="1" applyFill="1" applyAlignment="1">
      <alignment horizontal="left" vertical="top" wrapText="1"/>
    </xf>
    <xf numFmtId="0" fontId="6" fillId="0" borderId="0" xfId="10" applyFont="1" applyFill="1" applyAlignment="1">
      <alignment vertical="top" wrapText="1"/>
    </xf>
    <xf numFmtId="0" fontId="6" fillId="0" borderId="0" xfId="10" applyFont="1" applyFill="1" applyAlignment="1">
      <alignment horizontal="left" vertical="top" wrapText="1"/>
    </xf>
    <xf numFmtId="0" fontId="6" fillId="0" borderId="0" xfId="11" applyFont="1" applyFill="1" applyAlignment="1">
      <alignment vertical="top"/>
    </xf>
    <xf numFmtId="0" fontId="6" fillId="0" borderId="0" xfId="11" applyFont="1" applyFill="1" applyAlignment="1">
      <alignment vertical="top" wrapText="1"/>
    </xf>
    <xf numFmtId="0" fontId="6" fillId="0" borderId="0" xfId="11" applyFont="1" applyFill="1" applyAlignment="1">
      <alignment horizontal="left" vertical="top"/>
    </xf>
    <xf numFmtId="0" fontId="20" fillId="3" borderId="0" xfId="0" applyFont="1" applyFill="1" applyAlignment="1"/>
    <xf numFmtId="0" fontId="21" fillId="4" borderId="0" xfId="0" applyFont="1" applyFill="1"/>
    <xf numFmtId="0" fontId="13" fillId="5" borderId="0" xfId="1" applyFont="1" applyFill="1" applyAlignment="1"/>
    <xf numFmtId="0" fontId="21" fillId="4" borderId="0" xfId="0" applyFont="1" applyFill="1" applyAlignment="1"/>
    <xf numFmtId="0" fontId="22" fillId="4" borderId="0" xfId="0" applyFont="1" applyFill="1" applyAlignment="1"/>
    <xf numFmtId="0" fontId="23" fillId="2" borderId="0" xfId="0" applyFont="1" applyFill="1" applyAlignment="1">
      <alignment vertical="center"/>
    </xf>
    <xf numFmtId="0" fontId="21" fillId="4" borderId="1" xfId="0" applyFont="1" applyFill="1" applyBorder="1" applyAlignment="1">
      <alignment vertical="center" wrapText="1"/>
    </xf>
    <xf numFmtId="0" fontId="23" fillId="4" borderId="2" xfId="0" applyFont="1" applyFill="1" applyBorder="1" applyAlignment="1">
      <alignment horizontal="right"/>
    </xf>
    <xf numFmtId="0" fontId="21" fillId="4" borderId="2" xfId="0" applyFont="1" applyFill="1" applyBorder="1" applyAlignment="1">
      <alignment horizontal="right"/>
    </xf>
    <xf numFmtId="0" fontId="21" fillId="4" borderId="0" xfId="0" applyFont="1" applyFill="1" applyAlignment="1">
      <alignment horizontal="right"/>
    </xf>
    <xf numFmtId="0" fontId="23" fillId="4" borderId="0" xfId="0" applyFont="1" applyFill="1"/>
    <xf numFmtId="0" fontId="21" fillId="4" borderId="0" xfId="0" applyFont="1" applyFill="1" applyBorder="1"/>
    <xf numFmtId="0" fontId="21" fillId="4" borderId="1" xfId="0" applyFont="1" applyFill="1" applyBorder="1"/>
    <xf numFmtId="0" fontId="21" fillId="4" borderId="0" xfId="0" applyFont="1" applyFill="1" applyAlignment="1">
      <alignment wrapText="1"/>
    </xf>
    <xf numFmtId="0" fontId="21" fillId="0" borderId="0" xfId="0" applyFont="1" applyFill="1" applyAlignment="1"/>
    <xf numFmtId="0" fontId="21" fillId="4" borderId="0" xfId="0" applyFont="1" applyFill="1" applyAlignment="1">
      <alignment vertical="top"/>
    </xf>
    <xf numFmtId="0" fontId="21" fillId="4" borderId="0" xfId="0" applyFont="1" applyFill="1" applyAlignment="1">
      <alignment vertical="top" wrapText="1"/>
    </xf>
    <xf numFmtId="0" fontId="21" fillId="4" borderId="0" xfId="0" applyFont="1" applyFill="1" applyAlignment="1">
      <alignment horizontal="left" vertical="top" wrapText="1"/>
    </xf>
    <xf numFmtId="0" fontId="20" fillId="0" borderId="0" xfId="0" applyFont="1" applyFill="1"/>
    <xf numFmtId="0" fontId="20" fillId="0" borderId="0" xfId="0" applyFont="1" applyFill="1" applyAlignment="1"/>
    <xf numFmtId="0" fontId="21" fillId="0" borderId="0" xfId="0" applyFont="1" applyFill="1"/>
    <xf numFmtId="0" fontId="12" fillId="4" borderId="0" xfId="2" applyFont="1" applyFill="1" applyAlignment="1"/>
    <xf numFmtId="0" fontId="12" fillId="0" borderId="0" xfId="2" applyFont="1" applyAlignment="1"/>
    <xf numFmtId="0" fontId="22" fillId="4" borderId="0" xfId="0" applyFont="1" applyFill="1"/>
    <xf numFmtId="3" fontId="23" fillId="4" borderId="0" xfId="0" applyNumberFormat="1" applyFont="1" applyFill="1" applyAlignment="1">
      <alignment horizontal="right"/>
    </xf>
    <xf numFmtId="3" fontId="21" fillId="4" borderId="0" xfId="0" applyNumberFormat="1" applyFont="1" applyFill="1" applyAlignment="1">
      <alignment horizontal="right"/>
    </xf>
    <xf numFmtId="3" fontId="23" fillId="4" borderId="1" xfId="0" applyNumberFormat="1" applyFont="1" applyFill="1" applyBorder="1" applyAlignment="1">
      <alignment horizontal="right"/>
    </xf>
    <xf numFmtId="3" fontId="21" fillId="4" borderId="1" xfId="0" applyNumberFormat="1" applyFont="1" applyFill="1" applyBorder="1" applyAlignment="1">
      <alignment horizontal="right"/>
    </xf>
    <xf numFmtId="0" fontId="25" fillId="3" borderId="0" xfId="0" applyFont="1" applyFill="1" applyAlignment="1"/>
    <xf numFmtId="0" fontId="21" fillId="3" borderId="0" xfId="0" applyFont="1" applyFill="1"/>
  </cellXfs>
  <cellStyles count="13">
    <cellStyle name="Hyperlink" xfId="2" builtinId="8"/>
    <cellStyle name="Hyperlink 2 2 2" xfId="8" xr:uid="{D5027464-9E45-49C9-9DCD-A7400A54A674}"/>
    <cellStyle name="Hyperlink 3 2" xfId="9" xr:uid="{E66219A2-90B9-49C8-AECE-6C9A8A52442B}"/>
    <cellStyle name="Normal" xfId="0" builtinId="0"/>
    <cellStyle name="Normal 2" xfId="1" xr:uid="{00000000-0005-0000-0000-000002000000}"/>
    <cellStyle name="Normal 2 2 2" xfId="4" xr:uid="{00000000-0005-0000-0000-000003000000}"/>
    <cellStyle name="Normal 2 2 2 2" xfId="6" xr:uid="{CB46EF5A-FCEC-4C38-90C0-374FF5577020}"/>
    <cellStyle name="Normal 2 3" xfId="10" xr:uid="{6968680A-F3D8-47AE-91EE-BA180DBD3B97}"/>
    <cellStyle name="Normal 2 4" xfId="12" xr:uid="{645C5C0D-5C71-41D1-8754-0B7D0C32F164}"/>
    <cellStyle name="Normal 5 2" xfId="3" xr:uid="{00000000-0005-0000-0000-000004000000}"/>
    <cellStyle name="Normal 5 3" xfId="11" xr:uid="{BAC71203-4F62-47FC-AFC4-987A74F3A2D5}"/>
    <cellStyle name="Normal 6 2" xfId="5" xr:uid="{06CA8A73-1D7B-4C4F-BFCA-E019997C315E}"/>
    <cellStyle name="Normal 7 2" xfId="7" xr:uid="{C6574557-AA99-4270-89AD-AB4B728C15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129543</xdr:colOff>
      <xdr:row>0</xdr:row>
      <xdr:rowOff>161925</xdr:rowOff>
    </xdr:from>
    <xdr:ext cx="1638303" cy="771442"/>
    <xdr:pic>
      <xdr:nvPicPr>
        <xdr:cNvPr id="2" name="Picture 1">
          <a:extLst>
            <a:ext uri="{FF2B5EF4-FFF2-40B4-BE49-F238E27FC236}">
              <a16:creationId xmlns:a16="http://schemas.microsoft.com/office/drawing/2014/main" id="{563F8072-80F2-44E0-8E79-8C50F2A8DD0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9543" y="161925"/>
          <a:ext cx="1638303" cy="77144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4320540</xdr:colOff>
      <xdr:row>0</xdr:row>
      <xdr:rowOff>99060</xdr:rowOff>
    </xdr:from>
    <xdr:ext cx="996311" cy="969648"/>
    <xdr:pic>
      <xdr:nvPicPr>
        <xdr:cNvPr id="4" name="Picture 5" descr="Accredited Official Statistics logo">
          <a:extLst>
            <a:ext uri="{FF2B5EF4-FFF2-40B4-BE49-F238E27FC236}">
              <a16:creationId xmlns:a16="http://schemas.microsoft.com/office/drawing/2014/main" id="{1CB75385-7773-4252-99DD-7F8DEC7E488D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338" b="1338"/>
        <a:stretch/>
      </xdr:blipFill>
      <xdr:spPr>
        <a:xfrm>
          <a:off x="4320540" y="99060"/>
          <a:ext cx="996311" cy="96964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27573</xdr:colOff>
      <xdr:row>0</xdr:row>
      <xdr:rowOff>190496</xdr:rowOff>
    </xdr:from>
    <xdr:ext cx="1113062" cy="572222"/>
    <xdr:pic>
      <xdr:nvPicPr>
        <xdr:cNvPr id="2" name="Picture 4">
          <a:extLst>
            <a:ext uri="{FF2B5EF4-FFF2-40B4-BE49-F238E27FC236}">
              <a16:creationId xmlns:a16="http://schemas.microsoft.com/office/drawing/2014/main" id="{AB5CFBA2-A807-49E4-8352-0C3C1BBEF19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019423" y="190496"/>
          <a:ext cx="1113062" cy="57222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624841</xdr:colOff>
      <xdr:row>0</xdr:row>
      <xdr:rowOff>152400</xdr:rowOff>
    </xdr:from>
    <xdr:ext cx="678180" cy="660031"/>
    <xdr:pic>
      <xdr:nvPicPr>
        <xdr:cNvPr id="4" name="Picture 5" descr="Accredited Official Statistics logo">
          <a:extLst>
            <a:ext uri="{FF2B5EF4-FFF2-40B4-BE49-F238E27FC236}">
              <a16:creationId xmlns:a16="http://schemas.microsoft.com/office/drawing/2014/main" id="{7E01F870-9B94-410F-87D4-E099B8B9032B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338" b="1338"/>
        <a:stretch/>
      </xdr:blipFill>
      <xdr:spPr>
        <a:xfrm>
          <a:off x="9395461" y="152400"/>
          <a:ext cx="678180" cy="66003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search/research-and-statistics?keywords=fire&amp;content_store_document_type=upcoming_statistics&amp;order=release-date-oldest" TargetMode="External"/><Relationship Id="rId2" Type="http://schemas.openxmlformats.org/officeDocument/2006/relationships/hyperlink" Target="mailto:firestatistics@homeoffice.gov.uk" TargetMode="External"/><Relationship Id="rId1" Type="http://schemas.openxmlformats.org/officeDocument/2006/relationships/hyperlink" Target="mailto:firestatistics@homeoffice.gov.uk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ov.uk/government/collections/detailed-analysis-of-non-fire-incidents-attended-by-fire-and-rescue-services-englan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collections/fire-statistics" TargetMode="External"/><Relationship Id="rId2" Type="http://schemas.openxmlformats.org/officeDocument/2006/relationships/hyperlink" Target="mailto:firestatistics@homeoffice.gov.uk" TargetMode="External"/><Relationship Id="rId1" Type="http://schemas.openxmlformats.org/officeDocument/2006/relationships/hyperlink" Target="https://www.statisticsauthority.gov.uk/code-of-practice/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5D0B0-701C-4860-A395-0FBE136CAFD6}">
  <dimension ref="A1:K14"/>
  <sheetViews>
    <sheetView showGridLines="0" tabSelected="1" workbookViewId="0"/>
  </sheetViews>
  <sheetFormatPr defaultRowHeight="12.45" x14ac:dyDescent="0.3"/>
  <cols>
    <col min="1" max="1" width="74" style="2" bestFit="1" customWidth="1"/>
    <col min="2" max="255" width="9.4609375" style="2" customWidth="1"/>
    <col min="256" max="256" width="2.84375" style="2" customWidth="1"/>
    <col min="257" max="257" width="74" style="2" bestFit="1" customWidth="1"/>
    <col min="258" max="511" width="9.4609375" style="2" customWidth="1"/>
    <col min="512" max="512" width="2.84375" style="2" customWidth="1"/>
    <col min="513" max="513" width="74" style="2" bestFit="1" customWidth="1"/>
    <col min="514" max="767" width="9.4609375" style="2" customWidth="1"/>
    <col min="768" max="768" width="2.84375" style="2" customWidth="1"/>
    <col min="769" max="769" width="74" style="2" bestFit="1" customWidth="1"/>
    <col min="770" max="1023" width="9.4609375" style="2" customWidth="1"/>
    <col min="1024" max="1024" width="2.84375" style="2" customWidth="1"/>
    <col min="1025" max="1025" width="74" style="2" bestFit="1" customWidth="1"/>
    <col min="1026" max="1279" width="9.4609375" style="2" customWidth="1"/>
    <col min="1280" max="1280" width="2.84375" style="2" customWidth="1"/>
    <col min="1281" max="1281" width="74" style="2" bestFit="1" customWidth="1"/>
    <col min="1282" max="1535" width="9.4609375" style="2" customWidth="1"/>
    <col min="1536" max="1536" width="2.84375" style="2" customWidth="1"/>
    <col min="1537" max="1537" width="74" style="2" bestFit="1" customWidth="1"/>
    <col min="1538" max="1791" width="9.4609375" style="2" customWidth="1"/>
    <col min="1792" max="1792" width="2.84375" style="2" customWidth="1"/>
    <col min="1793" max="1793" width="74" style="2" bestFit="1" customWidth="1"/>
    <col min="1794" max="2047" width="9.4609375" style="2" customWidth="1"/>
    <col min="2048" max="2048" width="2.84375" style="2" customWidth="1"/>
    <col min="2049" max="2049" width="74" style="2" bestFit="1" customWidth="1"/>
    <col min="2050" max="2303" width="9.4609375" style="2" customWidth="1"/>
    <col min="2304" max="2304" width="2.84375" style="2" customWidth="1"/>
    <col min="2305" max="2305" width="74" style="2" bestFit="1" customWidth="1"/>
    <col min="2306" max="2559" width="9.4609375" style="2" customWidth="1"/>
    <col min="2560" max="2560" width="2.84375" style="2" customWidth="1"/>
    <col min="2561" max="2561" width="74" style="2" bestFit="1" customWidth="1"/>
    <col min="2562" max="2815" width="9.4609375" style="2" customWidth="1"/>
    <col min="2816" max="2816" width="2.84375" style="2" customWidth="1"/>
    <col min="2817" max="2817" width="74" style="2" bestFit="1" customWidth="1"/>
    <col min="2818" max="3071" width="9.4609375" style="2" customWidth="1"/>
    <col min="3072" max="3072" width="2.84375" style="2" customWidth="1"/>
    <col min="3073" max="3073" width="74" style="2" bestFit="1" customWidth="1"/>
    <col min="3074" max="3327" width="9.4609375" style="2" customWidth="1"/>
    <col min="3328" max="3328" width="2.84375" style="2" customWidth="1"/>
    <col min="3329" max="3329" width="74" style="2" bestFit="1" customWidth="1"/>
    <col min="3330" max="3583" width="9.4609375" style="2" customWidth="1"/>
    <col min="3584" max="3584" width="2.84375" style="2" customWidth="1"/>
    <col min="3585" max="3585" width="74" style="2" bestFit="1" customWidth="1"/>
    <col min="3586" max="3839" width="9.4609375" style="2" customWidth="1"/>
    <col min="3840" max="3840" width="2.84375" style="2" customWidth="1"/>
    <col min="3841" max="3841" width="74" style="2" bestFit="1" customWidth="1"/>
    <col min="3842" max="4095" width="9.4609375" style="2" customWidth="1"/>
    <col min="4096" max="4096" width="2.84375" style="2" customWidth="1"/>
    <col min="4097" max="4097" width="74" style="2" bestFit="1" customWidth="1"/>
    <col min="4098" max="4351" width="9.4609375" style="2" customWidth="1"/>
    <col min="4352" max="4352" width="2.84375" style="2" customWidth="1"/>
    <col min="4353" max="4353" width="74" style="2" bestFit="1" customWidth="1"/>
    <col min="4354" max="4607" width="9.4609375" style="2" customWidth="1"/>
    <col min="4608" max="4608" width="2.84375" style="2" customWidth="1"/>
    <col min="4609" max="4609" width="74" style="2" bestFit="1" customWidth="1"/>
    <col min="4610" max="4863" width="9.4609375" style="2" customWidth="1"/>
    <col min="4864" max="4864" width="2.84375" style="2" customWidth="1"/>
    <col min="4865" max="4865" width="74" style="2" bestFit="1" customWidth="1"/>
    <col min="4866" max="5119" width="9.4609375" style="2" customWidth="1"/>
    <col min="5120" max="5120" width="2.84375" style="2" customWidth="1"/>
    <col min="5121" max="5121" width="74" style="2" bestFit="1" customWidth="1"/>
    <col min="5122" max="5375" width="9.4609375" style="2" customWidth="1"/>
    <col min="5376" max="5376" width="2.84375" style="2" customWidth="1"/>
    <col min="5377" max="5377" width="74" style="2" bestFit="1" customWidth="1"/>
    <col min="5378" max="5631" width="9.4609375" style="2" customWidth="1"/>
    <col min="5632" max="5632" width="2.84375" style="2" customWidth="1"/>
    <col min="5633" max="5633" width="74" style="2" bestFit="1" customWidth="1"/>
    <col min="5634" max="5887" width="9.4609375" style="2" customWidth="1"/>
    <col min="5888" max="5888" width="2.84375" style="2" customWidth="1"/>
    <col min="5889" max="5889" width="74" style="2" bestFit="1" customWidth="1"/>
    <col min="5890" max="6143" width="9.4609375" style="2" customWidth="1"/>
    <col min="6144" max="6144" width="2.84375" style="2" customWidth="1"/>
    <col min="6145" max="6145" width="74" style="2" bestFit="1" customWidth="1"/>
    <col min="6146" max="6399" width="9.4609375" style="2" customWidth="1"/>
    <col min="6400" max="6400" width="2.84375" style="2" customWidth="1"/>
    <col min="6401" max="6401" width="74" style="2" bestFit="1" customWidth="1"/>
    <col min="6402" max="6655" width="9.4609375" style="2" customWidth="1"/>
    <col min="6656" max="6656" width="2.84375" style="2" customWidth="1"/>
    <col min="6657" max="6657" width="74" style="2" bestFit="1" customWidth="1"/>
    <col min="6658" max="6911" width="9.4609375" style="2" customWidth="1"/>
    <col min="6912" max="6912" width="2.84375" style="2" customWidth="1"/>
    <col min="6913" max="6913" width="74" style="2" bestFit="1" customWidth="1"/>
    <col min="6914" max="7167" width="9.4609375" style="2" customWidth="1"/>
    <col min="7168" max="7168" width="2.84375" style="2" customWidth="1"/>
    <col min="7169" max="7169" width="74" style="2" bestFit="1" customWidth="1"/>
    <col min="7170" max="7423" width="9.4609375" style="2" customWidth="1"/>
    <col min="7424" max="7424" width="2.84375" style="2" customWidth="1"/>
    <col min="7425" max="7425" width="74" style="2" bestFit="1" customWidth="1"/>
    <col min="7426" max="7679" width="9.4609375" style="2" customWidth="1"/>
    <col min="7680" max="7680" width="2.84375" style="2" customWidth="1"/>
    <col min="7681" max="7681" width="74" style="2" bestFit="1" customWidth="1"/>
    <col min="7682" max="7935" width="9.4609375" style="2" customWidth="1"/>
    <col min="7936" max="7936" width="2.84375" style="2" customWidth="1"/>
    <col min="7937" max="7937" width="74" style="2" bestFit="1" customWidth="1"/>
    <col min="7938" max="8191" width="9.4609375" style="2" customWidth="1"/>
    <col min="8192" max="8192" width="2.84375" style="2" customWidth="1"/>
    <col min="8193" max="8193" width="74" style="2" bestFit="1" customWidth="1"/>
    <col min="8194" max="8447" width="9.4609375" style="2" customWidth="1"/>
    <col min="8448" max="8448" width="2.84375" style="2" customWidth="1"/>
    <col min="8449" max="8449" width="74" style="2" bestFit="1" customWidth="1"/>
    <col min="8450" max="8703" width="9.4609375" style="2" customWidth="1"/>
    <col min="8704" max="8704" width="2.84375" style="2" customWidth="1"/>
    <col min="8705" max="8705" width="74" style="2" bestFit="1" customWidth="1"/>
    <col min="8706" max="8959" width="9.4609375" style="2" customWidth="1"/>
    <col min="8960" max="8960" width="2.84375" style="2" customWidth="1"/>
    <col min="8961" max="8961" width="74" style="2" bestFit="1" customWidth="1"/>
    <col min="8962" max="9215" width="9.4609375" style="2" customWidth="1"/>
    <col min="9216" max="9216" width="2.84375" style="2" customWidth="1"/>
    <col min="9217" max="9217" width="74" style="2" bestFit="1" customWidth="1"/>
    <col min="9218" max="9471" width="9.4609375" style="2" customWidth="1"/>
    <col min="9472" max="9472" width="2.84375" style="2" customWidth="1"/>
    <col min="9473" max="9473" width="74" style="2" bestFit="1" customWidth="1"/>
    <col min="9474" max="9727" width="9.4609375" style="2" customWidth="1"/>
    <col min="9728" max="9728" width="2.84375" style="2" customWidth="1"/>
    <col min="9729" max="9729" width="74" style="2" bestFit="1" customWidth="1"/>
    <col min="9730" max="9983" width="9.4609375" style="2" customWidth="1"/>
    <col min="9984" max="9984" width="2.84375" style="2" customWidth="1"/>
    <col min="9985" max="9985" width="74" style="2" bestFit="1" customWidth="1"/>
    <col min="9986" max="10239" width="9.4609375" style="2" customWidth="1"/>
    <col min="10240" max="10240" width="2.84375" style="2" customWidth="1"/>
    <col min="10241" max="10241" width="74" style="2" bestFit="1" customWidth="1"/>
    <col min="10242" max="10495" width="9.4609375" style="2" customWidth="1"/>
    <col min="10496" max="10496" width="2.84375" style="2" customWidth="1"/>
    <col min="10497" max="10497" width="74" style="2" bestFit="1" customWidth="1"/>
    <col min="10498" max="10751" width="9.4609375" style="2" customWidth="1"/>
    <col min="10752" max="10752" width="2.84375" style="2" customWidth="1"/>
    <col min="10753" max="10753" width="74" style="2" bestFit="1" customWidth="1"/>
    <col min="10754" max="11007" width="9.4609375" style="2" customWidth="1"/>
    <col min="11008" max="11008" width="2.84375" style="2" customWidth="1"/>
    <col min="11009" max="11009" width="74" style="2" bestFit="1" customWidth="1"/>
    <col min="11010" max="11263" width="9.4609375" style="2" customWidth="1"/>
    <col min="11264" max="11264" width="2.84375" style="2" customWidth="1"/>
    <col min="11265" max="11265" width="74" style="2" bestFit="1" customWidth="1"/>
    <col min="11266" max="11519" width="9.4609375" style="2" customWidth="1"/>
    <col min="11520" max="11520" width="2.84375" style="2" customWidth="1"/>
    <col min="11521" max="11521" width="74" style="2" bestFit="1" customWidth="1"/>
    <col min="11522" max="11775" width="9.4609375" style="2" customWidth="1"/>
    <col min="11776" max="11776" width="2.84375" style="2" customWidth="1"/>
    <col min="11777" max="11777" width="74" style="2" bestFit="1" customWidth="1"/>
    <col min="11778" max="12031" width="9.4609375" style="2" customWidth="1"/>
    <col min="12032" max="12032" width="2.84375" style="2" customWidth="1"/>
    <col min="12033" max="12033" width="74" style="2" bestFit="1" customWidth="1"/>
    <col min="12034" max="12287" width="9.4609375" style="2" customWidth="1"/>
    <col min="12288" max="12288" width="2.84375" style="2" customWidth="1"/>
    <col min="12289" max="12289" width="74" style="2" bestFit="1" customWidth="1"/>
    <col min="12290" max="12543" width="9.4609375" style="2" customWidth="1"/>
    <col min="12544" max="12544" width="2.84375" style="2" customWidth="1"/>
    <col min="12545" max="12545" width="74" style="2" bestFit="1" customWidth="1"/>
    <col min="12546" max="12799" width="9.4609375" style="2" customWidth="1"/>
    <col min="12800" max="12800" width="2.84375" style="2" customWidth="1"/>
    <col min="12801" max="12801" width="74" style="2" bestFit="1" customWidth="1"/>
    <col min="12802" max="13055" width="9.4609375" style="2" customWidth="1"/>
    <col min="13056" max="13056" width="2.84375" style="2" customWidth="1"/>
    <col min="13057" max="13057" width="74" style="2" bestFit="1" customWidth="1"/>
    <col min="13058" max="13311" width="9.4609375" style="2" customWidth="1"/>
    <col min="13312" max="13312" width="2.84375" style="2" customWidth="1"/>
    <col min="13313" max="13313" width="74" style="2" bestFit="1" customWidth="1"/>
    <col min="13314" max="13567" width="9.4609375" style="2" customWidth="1"/>
    <col min="13568" max="13568" width="2.84375" style="2" customWidth="1"/>
    <col min="13569" max="13569" width="74" style="2" bestFit="1" customWidth="1"/>
    <col min="13570" max="13823" width="9.4609375" style="2" customWidth="1"/>
    <col min="13824" max="13824" width="2.84375" style="2" customWidth="1"/>
    <col min="13825" max="13825" width="74" style="2" bestFit="1" customWidth="1"/>
    <col min="13826" max="14079" width="9.4609375" style="2" customWidth="1"/>
    <col min="14080" max="14080" width="2.84375" style="2" customWidth="1"/>
    <col min="14081" max="14081" width="74" style="2" bestFit="1" customWidth="1"/>
    <col min="14082" max="14335" width="9.4609375" style="2" customWidth="1"/>
    <col min="14336" max="14336" width="2.84375" style="2" customWidth="1"/>
    <col min="14337" max="14337" width="74" style="2" bestFit="1" customWidth="1"/>
    <col min="14338" max="14591" width="9.4609375" style="2" customWidth="1"/>
    <col min="14592" max="14592" width="2.84375" style="2" customWidth="1"/>
    <col min="14593" max="14593" width="74" style="2" bestFit="1" customWidth="1"/>
    <col min="14594" max="14847" width="9.4609375" style="2" customWidth="1"/>
    <col min="14848" max="14848" width="2.84375" style="2" customWidth="1"/>
    <col min="14849" max="14849" width="74" style="2" bestFit="1" customWidth="1"/>
    <col min="14850" max="15103" width="9.4609375" style="2" customWidth="1"/>
    <col min="15104" max="15104" width="2.84375" style="2" customWidth="1"/>
    <col min="15105" max="15105" width="74" style="2" bestFit="1" customWidth="1"/>
    <col min="15106" max="15359" width="9.4609375" style="2" customWidth="1"/>
    <col min="15360" max="15360" width="2.84375" style="2" customWidth="1"/>
    <col min="15361" max="15361" width="74" style="2" bestFit="1" customWidth="1"/>
    <col min="15362" max="15615" width="9.4609375" style="2" customWidth="1"/>
    <col min="15616" max="15616" width="2.84375" style="2" customWidth="1"/>
    <col min="15617" max="15617" width="74" style="2" bestFit="1" customWidth="1"/>
    <col min="15618" max="15871" width="9.4609375" style="2" customWidth="1"/>
    <col min="15872" max="15872" width="2.84375" style="2" customWidth="1"/>
    <col min="15873" max="15873" width="74" style="2" bestFit="1" customWidth="1"/>
    <col min="15874" max="16127" width="9.4609375" style="2" customWidth="1"/>
    <col min="16128" max="16128" width="2.84375" style="2" customWidth="1"/>
    <col min="16129" max="16129" width="74" style="2" bestFit="1" customWidth="1"/>
    <col min="16130" max="16384" width="9.4609375" style="2" customWidth="1"/>
  </cols>
  <sheetData>
    <row r="1" spans="1:11" ht="84" customHeight="1" x14ac:dyDescent="0.3"/>
    <row r="2" spans="1:11" ht="27" x14ac:dyDescent="0.6">
      <c r="A2" s="11" t="s">
        <v>76</v>
      </c>
    </row>
    <row r="3" spans="1:11" ht="22.3" x14ac:dyDescent="0.3">
      <c r="A3" s="14" t="s">
        <v>146</v>
      </c>
    </row>
    <row r="4" spans="1:11" ht="45" customHeight="1" x14ac:dyDescent="0.4">
      <c r="A4" s="15" t="s">
        <v>67</v>
      </c>
      <c r="C4" s="3"/>
      <c r="K4" s="4"/>
    </row>
    <row r="5" spans="1:11" ht="32.25" customHeight="1" x14ac:dyDescent="0.35">
      <c r="A5" s="16" t="s">
        <v>147</v>
      </c>
      <c r="B5" s="5"/>
    </row>
    <row r="6" spans="1:11" ht="15" x14ac:dyDescent="0.35">
      <c r="A6" s="17" t="s">
        <v>50</v>
      </c>
      <c r="B6" s="5"/>
    </row>
    <row r="7" spans="1:11" ht="15.45" x14ac:dyDescent="0.4">
      <c r="A7" s="18" t="s">
        <v>51</v>
      </c>
      <c r="B7" s="8"/>
    </row>
    <row r="8" spans="1:11" ht="28.5" customHeight="1" x14ac:dyDescent="0.35">
      <c r="A8" s="19" t="s">
        <v>148</v>
      </c>
      <c r="B8" s="7"/>
    </row>
    <row r="9" spans="1:11" ht="15" x14ac:dyDescent="0.35">
      <c r="A9" s="19" t="s">
        <v>149</v>
      </c>
      <c r="B9" s="7"/>
    </row>
    <row r="10" spans="1:11" ht="30" customHeight="1" x14ac:dyDescent="0.35">
      <c r="A10" s="16" t="s">
        <v>150</v>
      </c>
    </row>
    <row r="11" spans="1:11" ht="15" x14ac:dyDescent="0.35">
      <c r="A11" s="6" t="s">
        <v>52</v>
      </c>
    </row>
    <row r="12" spans="1:11" ht="26.25" customHeight="1" x14ac:dyDescent="0.35">
      <c r="A12" s="5" t="s">
        <v>53</v>
      </c>
    </row>
    <row r="13" spans="1:11" ht="15" x14ac:dyDescent="0.35">
      <c r="A13" s="5" t="s">
        <v>54</v>
      </c>
    </row>
    <row r="14" spans="1:11" ht="15" x14ac:dyDescent="0.35">
      <c r="A14" s="9" t="s">
        <v>55</v>
      </c>
    </row>
  </sheetData>
  <hyperlinks>
    <hyperlink ref="A14" r:id="rId1" display="If you find any problems, or have any feedback, relating to accessibility please email us at firestatistics@homeoffice.gov.uk" xr:uid="{3F7A7A67-6DAF-42CF-A5FD-F9C04A1ABD75}"/>
    <hyperlink ref="A11" location="Contents!A1" display="Contents" xr:uid="{F3903FCA-E5BC-4478-A970-7F24DB191471}"/>
    <hyperlink ref="A6" r:id="rId2" xr:uid="{5F4623AF-C393-49D3-B875-B4BFD1938532}"/>
    <hyperlink ref="A9" r:id="rId3" xr:uid="{66B15E1F-D13F-4577-92A2-16FEBD9EB38F}"/>
    <hyperlink ref="A8" r:id="rId4" xr:uid="{6E7FA006-4DD5-4808-915D-95A97A53A859}"/>
  </hyperlinks>
  <pageMargins left="0.70000000000000007" right="0.70000000000000007" top="0.75" bottom="0.75" header="0.30000000000000004" footer="0.30000000000000004"/>
  <pageSetup paperSize="9" fitToWidth="0" fitToHeight="0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961AB-044D-45C5-8BC7-96026C69AEE7}">
  <dimension ref="A1:E27"/>
  <sheetViews>
    <sheetView showGridLines="0" workbookViewId="0"/>
  </sheetViews>
  <sheetFormatPr defaultColWidth="9.4609375" defaultRowHeight="15" x14ac:dyDescent="0.4"/>
  <cols>
    <col min="1" max="1" width="24.53515625" style="36" customWidth="1"/>
    <col min="2" max="3" width="50.53515625" style="37" customWidth="1"/>
    <col min="4" max="4" width="20.84375" style="36" customWidth="1"/>
    <col min="5" max="5" width="16.15234375" style="36" customWidth="1"/>
    <col min="6" max="6" width="9.4609375" style="36" customWidth="1"/>
    <col min="7" max="16384" width="9.4609375" style="36"/>
  </cols>
  <sheetData>
    <row r="1" spans="1:5" s="21" customFormat="1" ht="15.65" customHeight="1" x14ac:dyDescent="0.4">
      <c r="A1" s="20" t="s">
        <v>76</v>
      </c>
      <c r="D1" s="22"/>
      <c r="E1" s="22"/>
    </row>
    <row r="2" spans="1:5" s="21" customFormat="1" ht="21.65" customHeight="1" x14ac:dyDescent="0.4">
      <c r="A2" s="23" t="s">
        <v>144</v>
      </c>
      <c r="D2" s="22"/>
      <c r="E2" s="22"/>
    </row>
    <row r="3" spans="1:5" s="24" customFormat="1" ht="18" customHeight="1" x14ac:dyDescent="0.4">
      <c r="A3" s="24" t="s">
        <v>56</v>
      </c>
      <c r="D3" s="25"/>
      <c r="E3" s="25"/>
    </row>
    <row r="4" spans="1:5" s="24" customFormat="1" ht="15.75" customHeight="1" x14ac:dyDescent="0.4">
      <c r="A4" s="26" t="s">
        <v>57</v>
      </c>
      <c r="D4" s="25"/>
      <c r="E4" s="25"/>
    </row>
    <row r="5" spans="1:5" ht="24" customHeight="1" x14ac:dyDescent="0.4">
      <c r="A5" s="27" t="s">
        <v>58</v>
      </c>
      <c r="B5" s="27" t="s">
        <v>59</v>
      </c>
      <c r="C5" s="27" t="s">
        <v>60</v>
      </c>
      <c r="D5" s="27" t="s">
        <v>61</v>
      </c>
      <c r="E5" s="28" t="s">
        <v>62</v>
      </c>
    </row>
    <row r="6" spans="1:5" ht="44.5" customHeight="1" x14ac:dyDescent="0.4">
      <c r="A6" s="29" t="s">
        <v>65</v>
      </c>
      <c r="B6" s="30" t="s">
        <v>64</v>
      </c>
      <c r="C6" s="30" t="s">
        <v>66</v>
      </c>
      <c r="D6" s="30" t="s">
        <v>145</v>
      </c>
      <c r="E6" s="31" t="s">
        <v>63</v>
      </c>
    </row>
    <row r="7" spans="1:5" ht="43.5" customHeight="1" x14ac:dyDescent="0.4">
      <c r="A7" s="29" t="s">
        <v>80</v>
      </c>
      <c r="B7" s="30" t="s">
        <v>77</v>
      </c>
      <c r="C7" s="30" t="s">
        <v>74</v>
      </c>
      <c r="D7" s="30" t="s">
        <v>145</v>
      </c>
      <c r="E7" s="31" t="s">
        <v>63</v>
      </c>
    </row>
    <row r="8" spans="1:5" ht="24" customHeight="1" x14ac:dyDescent="0.4">
      <c r="A8" s="32"/>
      <c r="B8" s="32"/>
      <c r="C8" s="32"/>
      <c r="D8" s="32"/>
      <c r="E8" s="33"/>
    </row>
    <row r="9" spans="1:5" ht="24" customHeight="1" x14ac:dyDescent="0.4">
      <c r="A9" s="32"/>
      <c r="B9" s="32"/>
      <c r="C9" s="32"/>
      <c r="D9" s="32"/>
      <c r="E9" s="33"/>
    </row>
    <row r="10" spans="1:5" ht="24" customHeight="1" x14ac:dyDescent="0.4">
      <c r="A10" s="34"/>
      <c r="B10" s="34"/>
      <c r="C10" s="34"/>
      <c r="D10" s="34"/>
      <c r="E10" s="35"/>
    </row>
    <row r="11" spans="1:5" x14ac:dyDescent="0.4">
      <c r="D11" s="38"/>
    </row>
    <row r="12" spans="1:5" x14ac:dyDescent="0.4">
      <c r="D12" s="38"/>
    </row>
    <row r="13" spans="1:5" x14ac:dyDescent="0.4">
      <c r="D13" s="38"/>
    </row>
    <row r="14" spans="1:5" x14ac:dyDescent="0.4">
      <c r="C14" s="36"/>
      <c r="D14" s="38"/>
    </row>
    <row r="15" spans="1:5" x14ac:dyDescent="0.4">
      <c r="D15" s="38"/>
    </row>
    <row r="16" spans="1:5" x14ac:dyDescent="0.4">
      <c r="D16" s="38"/>
    </row>
    <row r="17" spans="4:4" x14ac:dyDescent="0.4">
      <c r="D17" s="38"/>
    </row>
    <row r="18" spans="4:4" x14ac:dyDescent="0.4">
      <c r="D18" s="38"/>
    </row>
    <row r="19" spans="4:4" x14ac:dyDescent="0.4">
      <c r="D19" s="38"/>
    </row>
    <row r="20" spans="4:4" x14ac:dyDescent="0.4">
      <c r="D20" s="38"/>
    </row>
    <row r="21" spans="4:4" x14ac:dyDescent="0.4">
      <c r="D21" s="38"/>
    </row>
    <row r="22" spans="4:4" x14ac:dyDescent="0.4">
      <c r="D22" s="38"/>
    </row>
    <row r="23" spans="4:4" x14ac:dyDescent="0.4">
      <c r="D23" s="38"/>
    </row>
    <row r="24" spans="4:4" x14ac:dyDescent="0.4">
      <c r="D24" s="38"/>
    </row>
    <row r="25" spans="4:4" x14ac:dyDescent="0.4">
      <c r="D25" s="38"/>
    </row>
    <row r="26" spans="4:4" x14ac:dyDescent="0.4">
      <c r="D26" s="38"/>
    </row>
    <row r="27" spans="4:4" x14ac:dyDescent="0.4">
      <c r="D27" s="38"/>
    </row>
  </sheetData>
  <hyperlinks>
    <hyperlink ref="A4" location="'Cover sheet'!A1" display="Cover sheet" xr:uid="{DBDFFB1B-754E-4DE4-9EDD-02BD7045DBC1}"/>
    <hyperlink ref="A6" location="FIRE0908!A1" display="FIRE0908" xr:uid="{C3A94765-E550-4D53-BC77-6A39BEB487A8}"/>
    <hyperlink ref="A7" location="Data!A1" display="Data" xr:uid="{57A44AEB-5624-4F39-B4A5-B3DE8185DB43}"/>
  </hyperlinks>
  <pageMargins left="0.31496062992126012" right="0.31496062992126012" top="0.74803149606299213" bottom="0.74803149606299213" header="0.31496062992126012" footer="0.31496062992126012"/>
  <pageSetup paperSize="9" scale="90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5"/>
  <sheetViews>
    <sheetView showGridLines="0" zoomScaleNormal="100" workbookViewId="0"/>
  </sheetViews>
  <sheetFormatPr defaultColWidth="8.53515625" defaultRowHeight="15" x14ac:dyDescent="0.35"/>
  <cols>
    <col min="1" max="5" width="15.53515625" style="40" customWidth="1"/>
    <col min="6" max="7" width="8.53515625" style="40"/>
    <col min="8" max="10" width="8.53515625" style="40" hidden="1" customWidth="1"/>
    <col min="11" max="16384" width="8.53515625" style="40"/>
  </cols>
  <sheetData>
    <row r="1" spans="1:14" ht="20.6" x14ac:dyDescent="0.65">
      <c r="A1" s="67" t="s">
        <v>153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68"/>
      <c r="M1" s="68"/>
      <c r="N1" s="68"/>
    </row>
    <row r="2" spans="1:14" s="42" customFormat="1" ht="30" customHeight="1" x14ac:dyDescent="0.4">
      <c r="A2" s="41" t="s">
        <v>29</v>
      </c>
      <c r="C2" s="43"/>
      <c r="D2" s="43"/>
      <c r="E2" s="43"/>
    </row>
    <row r="3" spans="1:14" ht="16.5" customHeight="1" thickBot="1" x14ac:dyDescent="0.4">
      <c r="A3" s="44" t="s">
        <v>143</v>
      </c>
    </row>
    <row r="4" spans="1:14" ht="18" thickBot="1" x14ac:dyDescent="0.45">
      <c r="A4" s="45" t="s">
        <v>152</v>
      </c>
      <c r="B4" s="46" t="s">
        <v>45</v>
      </c>
      <c r="C4" s="47" t="s">
        <v>3</v>
      </c>
      <c r="D4" s="47" t="s">
        <v>2</v>
      </c>
      <c r="E4" s="47" t="s">
        <v>48</v>
      </c>
      <c r="F4" s="48"/>
    </row>
    <row r="5" spans="1:14" ht="15.45" x14ac:dyDescent="0.4">
      <c r="A5" s="49" t="s">
        <v>45</v>
      </c>
      <c r="B5" s="63">
        <f>ROUND(FIRE0908_working!B8,0)</f>
        <v>2800</v>
      </c>
      <c r="C5" s="63">
        <f>ROUND(FIRE0908_working!C8,0)</f>
        <v>1507</v>
      </c>
      <c r="D5" s="63">
        <f>ROUND(FIRE0908_working!D8,0)</f>
        <v>1162</v>
      </c>
      <c r="E5" s="63">
        <f>ROUND(FIRE0908_working!E8,0)</f>
        <v>131</v>
      </c>
      <c r="F5" s="48"/>
    </row>
    <row r="6" spans="1:14" ht="15.45" x14ac:dyDescent="0.4">
      <c r="A6" s="40" t="s">
        <v>10</v>
      </c>
      <c r="B6" s="63">
        <f>ROUND(FIRE0908_working!B9,0)</f>
        <v>38</v>
      </c>
      <c r="C6" s="64">
        <f>ROUND(FIRE0908_working!C9,0)</f>
        <v>15</v>
      </c>
      <c r="D6" s="64">
        <f>ROUND(FIRE0908_working!D9,0)</f>
        <v>20</v>
      </c>
      <c r="E6" s="64">
        <f>ROUND(FIRE0908_working!E9,0)</f>
        <v>3</v>
      </c>
      <c r="F6" s="48"/>
    </row>
    <row r="7" spans="1:14" ht="15.45" x14ac:dyDescent="0.4">
      <c r="A7" s="40" t="s">
        <v>11</v>
      </c>
      <c r="B7" s="63">
        <f>ROUND(FIRE0908_working!B10,0)</f>
        <v>39</v>
      </c>
      <c r="C7" s="64">
        <f>ROUND(FIRE0908_working!C10,0)</f>
        <v>21</v>
      </c>
      <c r="D7" s="64">
        <f>ROUND(FIRE0908_working!D10,0)</f>
        <v>18</v>
      </c>
      <c r="E7" s="64">
        <f>ROUND(FIRE0908_working!E10,0)</f>
        <v>0</v>
      </c>
      <c r="F7" s="48"/>
    </row>
    <row r="8" spans="1:14" ht="15.45" x14ac:dyDescent="0.4">
      <c r="A8" s="40" t="s">
        <v>12</v>
      </c>
      <c r="B8" s="63">
        <f>ROUND(FIRE0908_working!B11,0)</f>
        <v>98</v>
      </c>
      <c r="C8" s="64">
        <f>ROUND(FIRE0908_working!C11,0)</f>
        <v>57</v>
      </c>
      <c r="D8" s="64">
        <f>ROUND(FIRE0908_working!D11,0)</f>
        <v>41</v>
      </c>
      <c r="E8" s="64">
        <f>ROUND(FIRE0908_working!E11,0)</f>
        <v>0</v>
      </c>
      <c r="F8" s="48"/>
    </row>
    <row r="9" spans="1:14" ht="15.45" x14ac:dyDescent="0.4">
      <c r="A9" s="40" t="s">
        <v>13</v>
      </c>
      <c r="B9" s="63">
        <f>ROUND(FIRE0908_working!B12,0)</f>
        <v>100</v>
      </c>
      <c r="C9" s="64">
        <f>ROUND(FIRE0908_working!C12,0)</f>
        <v>65</v>
      </c>
      <c r="D9" s="64">
        <f>ROUND(FIRE0908_working!D12,0)</f>
        <v>31</v>
      </c>
      <c r="E9" s="64">
        <f>ROUND(FIRE0908_working!E12,0)</f>
        <v>4</v>
      </c>
      <c r="F9" s="48"/>
    </row>
    <row r="10" spans="1:14" ht="15.45" x14ac:dyDescent="0.4">
      <c r="A10" s="40" t="s">
        <v>14</v>
      </c>
      <c r="B10" s="63">
        <f>ROUND(FIRE0908_working!B13,0)</f>
        <v>114</v>
      </c>
      <c r="C10" s="64">
        <f>ROUND(FIRE0908_working!C13,0)</f>
        <v>67</v>
      </c>
      <c r="D10" s="64">
        <f>ROUND(FIRE0908_working!D13,0)</f>
        <v>46</v>
      </c>
      <c r="E10" s="64">
        <f>ROUND(FIRE0908_working!E13,0)</f>
        <v>1</v>
      </c>
      <c r="F10" s="48"/>
    </row>
    <row r="11" spans="1:14" ht="15.45" x14ac:dyDescent="0.4">
      <c r="A11" s="40" t="s">
        <v>15</v>
      </c>
      <c r="B11" s="63">
        <f>ROUND(FIRE0908_working!B14,0)</f>
        <v>119</v>
      </c>
      <c r="C11" s="64">
        <f>ROUND(FIRE0908_working!C14,0)</f>
        <v>63</v>
      </c>
      <c r="D11" s="64">
        <f>ROUND(FIRE0908_working!D14,0)</f>
        <v>55</v>
      </c>
      <c r="E11" s="64">
        <f>ROUND(FIRE0908_working!E14,0)</f>
        <v>1</v>
      </c>
      <c r="F11" s="48"/>
    </row>
    <row r="12" spans="1:14" ht="15.45" x14ac:dyDescent="0.4">
      <c r="A12" s="40" t="s">
        <v>16</v>
      </c>
      <c r="B12" s="63">
        <f>ROUND(FIRE0908_working!B15,0)</f>
        <v>144</v>
      </c>
      <c r="C12" s="64">
        <f>ROUND(FIRE0908_working!C15,0)</f>
        <v>70</v>
      </c>
      <c r="D12" s="64">
        <f>ROUND(FIRE0908_working!D15,0)</f>
        <v>70</v>
      </c>
      <c r="E12" s="64">
        <f>ROUND(FIRE0908_working!E15,0)</f>
        <v>4</v>
      </c>
      <c r="F12" s="48"/>
    </row>
    <row r="13" spans="1:14" ht="15.45" x14ac:dyDescent="0.4">
      <c r="A13" s="40" t="s">
        <v>17</v>
      </c>
      <c r="B13" s="63">
        <f>ROUND(FIRE0908_working!B16,0)</f>
        <v>133</v>
      </c>
      <c r="C13" s="64">
        <f>ROUND(FIRE0908_working!C16,0)</f>
        <v>83</v>
      </c>
      <c r="D13" s="64">
        <f>ROUND(FIRE0908_working!D16,0)</f>
        <v>47</v>
      </c>
      <c r="E13" s="64">
        <f>ROUND(FIRE0908_working!E16,0)</f>
        <v>3</v>
      </c>
      <c r="F13" s="48"/>
    </row>
    <row r="14" spans="1:14" ht="15.45" x14ac:dyDescent="0.4">
      <c r="A14" s="40" t="s">
        <v>18</v>
      </c>
      <c r="B14" s="63">
        <f>ROUND(FIRE0908_working!B17,0)</f>
        <v>160</v>
      </c>
      <c r="C14" s="64">
        <f>ROUND(FIRE0908_working!C17,0)</f>
        <v>95</v>
      </c>
      <c r="D14" s="64">
        <f>ROUND(FIRE0908_working!D17,0)</f>
        <v>61</v>
      </c>
      <c r="E14" s="64">
        <f>ROUND(FIRE0908_working!E17,0)</f>
        <v>4</v>
      </c>
      <c r="F14" s="48"/>
    </row>
    <row r="15" spans="1:14" ht="15.45" x14ac:dyDescent="0.4">
      <c r="A15" s="40" t="s">
        <v>19</v>
      </c>
      <c r="B15" s="63">
        <f>ROUND(FIRE0908_working!B18,0)</f>
        <v>101</v>
      </c>
      <c r="C15" s="64">
        <f>ROUND(FIRE0908_working!C18,0)</f>
        <v>59</v>
      </c>
      <c r="D15" s="64">
        <f>ROUND(FIRE0908_working!D18,0)</f>
        <v>37</v>
      </c>
      <c r="E15" s="64">
        <f>ROUND(FIRE0908_working!E18,0)</f>
        <v>5</v>
      </c>
      <c r="F15" s="48"/>
    </row>
    <row r="16" spans="1:14" ht="15.45" x14ac:dyDescent="0.4">
      <c r="A16" s="40" t="s">
        <v>20</v>
      </c>
      <c r="B16" s="63">
        <f>ROUND(FIRE0908_working!B19,0)</f>
        <v>162</v>
      </c>
      <c r="C16" s="64">
        <f>ROUND(FIRE0908_working!C19,0)</f>
        <v>87</v>
      </c>
      <c r="D16" s="64">
        <f>ROUND(FIRE0908_working!D19,0)</f>
        <v>71</v>
      </c>
      <c r="E16" s="64">
        <f>ROUND(FIRE0908_working!E19,0)</f>
        <v>4</v>
      </c>
      <c r="F16" s="48"/>
    </row>
    <row r="17" spans="1:10" ht="15.45" x14ac:dyDescent="0.4">
      <c r="A17" s="40" t="s">
        <v>21</v>
      </c>
      <c r="B17" s="63">
        <f>ROUND(FIRE0908_working!B20,0)</f>
        <v>97</v>
      </c>
      <c r="C17" s="64">
        <f>ROUND(FIRE0908_working!C20,0)</f>
        <v>56</v>
      </c>
      <c r="D17" s="64">
        <f>ROUND(FIRE0908_working!D20,0)</f>
        <v>38</v>
      </c>
      <c r="E17" s="64">
        <f>ROUND(FIRE0908_working!E20,0)</f>
        <v>3</v>
      </c>
      <c r="F17" s="48"/>
    </row>
    <row r="18" spans="1:10" ht="15.45" x14ac:dyDescent="0.4">
      <c r="A18" s="40" t="s">
        <v>22</v>
      </c>
      <c r="B18" s="63">
        <f>ROUND(FIRE0908_working!B21,0)</f>
        <v>123</v>
      </c>
      <c r="C18" s="64">
        <f>ROUND(FIRE0908_working!C21,0)</f>
        <v>74</v>
      </c>
      <c r="D18" s="64">
        <f>ROUND(FIRE0908_working!D21,0)</f>
        <v>45</v>
      </c>
      <c r="E18" s="64">
        <f>ROUND(FIRE0908_working!E21,0)</f>
        <v>4</v>
      </c>
      <c r="F18" s="48"/>
    </row>
    <row r="19" spans="1:10" ht="15.45" x14ac:dyDescent="0.4">
      <c r="A19" s="40" t="s">
        <v>23</v>
      </c>
      <c r="B19" s="63">
        <f>ROUND(FIRE0908_working!B22,0)</f>
        <v>111</v>
      </c>
      <c r="C19" s="64">
        <f>ROUND(FIRE0908_working!C22,0)</f>
        <v>59</v>
      </c>
      <c r="D19" s="64">
        <f>ROUND(FIRE0908_working!D22,0)</f>
        <v>51</v>
      </c>
      <c r="E19" s="64">
        <f>ROUND(FIRE0908_working!E22,0)</f>
        <v>1</v>
      </c>
      <c r="F19" s="48"/>
    </row>
    <row r="20" spans="1:10" ht="15.45" x14ac:dyDescent="0.4">
      <c r="A20" s="40" t="s">
        <v>24</v>
      </c>
      <c r="B20" s="63">
        <f>ROUND(FIRE0908_working!B23,0)</f>
        <v>108</v>
      </c>
      <c r="C20" s="64">
        <f>ROUND(FIRE0908_working!C23,0)</f>
        <v>63</v>
      </c>
      <c r="D20" s="64">
        <f>ROUND(FIRE0908_working!D23,0)</f>
        <v>43</v>
      </c>
      <c r="E20" s="64">
        <f>ROUND(FIRE0908_working!E23,0)</f>
        <v>2</v>
      </c>
      <c r="F20" s="48"/>
    </row>
    <row r="21" spans="1:10" ht="15.45" x14ac:dyDescent="0.4">
      <c r="A21" s="40" t="s">
        <v>25</v>
      </c>
      <c r="B21" s="63">
        <f>ROUND(FIRE0908_working!B24,0)</f>
        <v>74</v>
      </c>
      <c r="C21" s="64">
        <f>ROUND(FIRE0908_working!C24,0)</f>
        <v>41</v>
      </c>
      <c r="D21" s="64">
        <f>ROUND(FIRE0908_working!D24,0)</f>
        <v>30</v>
      </c>
      <c r="E21" s="64">
        <f>ROUND(FIRE0908_working!E24,0)</f>
        <v>3</v>
      </c>
      <c r="F21" s="48"/>
    </row>
    <row r="22" spans="1:10" ht="15.45" x14ac:dyDescent="0.4">
      <c r="A22" s="40" t="s">
        <v>26</v>
      </c>
      <c r="B22" s="63">
        <f>ROUND(FIRE0908_working!B25,0)</f>
        <v>62</v>
      </c>
      <c r="C22" s="64">
        <f>ROUND(FIRE0908_working!C25,0)</f>
        <v>30</v>
      </c>
      <c r="D22" s="64">
        <f>ROUND(FIRE0908_working!D25,0)</f>
        <v>32</v>
      </c>
      <c r="E22" s="64">
        <f>ROUND(FIRE0908_working!E25,0)</f>
        <v>0</v>
      </c>
      <c r="F22" s="48"/>
    </row>
    <row r="23" spans="1:10" ht="15.45" x14ac:dyDescent="0.4">
      <c r="A23" s="40" t="s">
        <v>27</v>
      </c>
      <c r="B23" s="63">
        <f>ROUND(FIRE0908_working!B26,0)</f>
        <v>40</v>
      </c>
      <c r="C23" s="64">
        <f>ROUND(FIRE0908_working!C26,0)</f>
        <v>17</v>
      </c>
      <c r="D23" s="64">
        <f>ROUND(FIRE0908_working!D26,0)</f>
        <v>23</v>
      </c>
      <c r="E23" s="64">
        <f>ROUND(FIRE0908_working!E26,0)</f>
        <v>0</v>
      </c>
      <c r="F23" s="48"/>
    </row>
    <row r="24" spans="1:10" ht="15.45" x14ac:dyDescent="0.4">
      <c r="A24" s="50" t="s">
        <v>28</v>
      </c>
      <c r="B24" s="63">
        <f>ROUND(FIRE0908_working!B27,0)</f>
        <v>30</v>
      </c>
      <c r="C24" s="64">
        <f>ROUND(FIRE0908_working!C27,0)</f>
        <v>12</v>
      </c>
      <c r="D24" s="64">
        <f>ROUND(FIRE0908_working!D27,0)</f>
        <v>17</v>
      </c>
      <c r="E24" s="64">
        <f>ROUND(FIRE0908_working!E27,0)</f>
        <v>1</v>
      </c>
      <c r="F24" s="48"/>
    </row>
    <row r="25" spans="1:10" ht="15.9" thickBot="1" x14ac:dyDescent="0.45">
      <c r="A25" s="51" t="s">
        <v>4</v>
      </c>
      <c r="B25" s="65">
        <f>ROUND(FIRE0908_working!B28,0)</f>
        <v>947</v>
      </c>
      <c r="C25" s="66">
        <f>ROUND(FIRE0908_working!C28,0)</f>
        <v>473</v>
      </c>
      <c r="D25" s="66">
        <f>ROUND(FIRE0908_working!D28,0)</f>
        <v>386</v>
      </c>
      <c r="E25" s="66">
        <f>ROUND(FIRE0908_working!E28,0)</f>
        <v>88</v>
      </c>
      <c r="F25" s="48"/>
    </row>
    <row r="26" spans="1:10" ht="26.9" customHeight="1" x14ac:dyDescent="0.35">
      <c r="A26" s="42" t="s">
        <v>47</v>
      </c>
      <c r="B26" s="42"/>
      <c r="C26" s="42"/>
      <c r="D26" s="42"/>
      <c r="E26" s="42"/>
    </row>
    <row r="27" spans="1:10" x14ac:dyDescent="0.35">
      <c r="A27" s="42" t="s">
        <v>68</v>
      </c>
      <c r="B27" s="42"/>
      <c r="C27" s="42"/>
      <c r="D27" s="42"/>
      <c r="E27" s="42"/>
      <c r="F27" s="52"/>
      <c r="G27" s="52"/>
      <c r="H27" s="52"/>
      <c r="I27" s="52"/>
      <c r="J27" s="52"/>
    </row>
    <row r="28" spans="1:10" x14ac:dyDescent="0.35">
      <c r="A28" s="53" t="s">
        <v>69</v>
      </c>
      <c r="B28" s="42"/>
      <c r="C28" s="42"/>
      <c r="D28" s="42"/>
      <c r="E28" s="42"/>
      <c r="F28" s="52"/>
      <c r="G28" s="52"/>
      <c r="H28" s="52"/>
      <c r="I28" s="52"/>
      <c r="J28" s="52"/>
    </row>
    <row r="29" spans="1:10" ht="21.75" customHeight="1" x14ac:dyDescent="0.4">
      <c r="A29" s="49" t="s">
        <v>31</v>
      </c>
    </row>
    <row r="30" spans="1:10" x14ac:dyDescent="0.35">
      <c r="A30" s="40" t="s">
        <v>78</v>
      </c>
      <c r="B30" s="54"/>
      <c r="C30" s="54"/>
      <c r="D30" s="54"/>
      <c r="E30" s="54"/>
      <c r="F30" s="55"/>
    </row>
    <row r="31" spans="1:10" ht="12.75" customHeight="1" x14ac:dyDescent="0.35">
      <c r="A31" s="54" t="s">
        <v>79</v>
      </c>
      <c r="B31" s="54"/>
      <c r="C31" s="54"/>
      <c r="D31" s="54"/>
      <c r="E31" s="54"/>
      <c r="F31" s="56"/>
    </row>
    <row r="32" spans="1:10" ht="26.25" customHeight="1" x14ac:dyDescent="0.35">
      <c r="A32" s="57" t="s">
        <v>151</v>
      </c>
      <c r="B32" s="58"/>
      <c r="C32" s="58"/>
      <c r="D32" s="58"/>
      <c r="E32" s="58"/>
      <c r="F32" s="59"/>
    </row>
    <row r="33" spans="1:9" ht="28.4" customHeight="1" x14ac:dyDescent="0.35">
      <c r="A33" s="40" t="s">
        <v>32</v>
      </c>
      <c r="B33" s="42"/>
      <c r="C33" s="42"/>
      <c r="D33" s="42"/>
      <c r="E33" s="42"/>
    </row>
    <row r="34" spans="1:9" ht="12.75" customHeight="1" x14ac:dyDescent="0.35">
      <c r="A34" s="60" t="s">
        <v>33</v>
      </c>
      <c r="B34" s="60"/>
      <c r="C34" s="60"/>
      <c r="D34" s="60"/>
      <c r="E34" s="60"/>
    </row>
    <row r="35" spans="1:9" ht="25.5" customHeight="1" x14ac:dyDescent="0.35">
      <c r="A35" s="61" t="s">
        <v>46</v>
      </c>
      <c r="B35" s="60"/>
      <c r="C35" s="60"/>
    </row>
    <row r="36" spans="1:9" ht="24" customHeight="1" x14ac:dyDescent="0.35">
      <c r="A36" s="40" t="s">
        <v>34</v>
      </c>
      <c r="E36" s="60"/>
      <c r="F36" s="60"/>
    </row>
    <row r="37" spans="1:9" ht="30" customHeight="1" x14ac:dyDescent="0.35">
      <c r="A37" s="60" t="s">
        <v>36</v>
      </c>
      <c r="B37" s="60"/>
      <c r="C37" s="60"/>
      <c r="E37" s="60"/>
    </row>
    <row r="38" spans="1:9" ht="12.75" customHeight="1" x14ac:dyDescent="0.35">
      <c r="A38" s="62" t="s">
        <v>70</v>
      </c>
    </row>
    <row r="42" spans="1:9" x14ac:dyDescent="0.35">
      <c r="I42" s="40" t="s">
        <v>143</v>
      </c>
    </row>
    <row r="43" spans="1:9" x14ac:dyDescent="0.35">
      <c r="I43" s="40" t="s">
        <v>142</v>
      </c>
    </row>
    <row r="44" spans="1:9" x14ac:dyDescent="0.35">
      <c r="I44" s="40" t="s">
        <v>141</v>
      </c>
    </row>
    <row r="45" spans="1:9" x14ac:dyDescent="0.35">
      <c r="I45" s="40" t="s">
        <v>75</v>
      </c>
    </row>
    <row r="46" spans="1:9" x14ac:dyDescent="0.35">
      <c r="I46" s="40" t="s">
        <v>71</v>
      </c>
    </row>
    <row r="47" spans="1:9" x14ac:dyDescent="0.35">
      <c r="I47" s="40" t="s">
        <v>49</v>
      </c>
    </row>
    <row r="48" spans="1:9" x14ac:dyDescent="0.35">
      <c r="I48" s="40" t="s">
        <v>9</v>
      </c>
    </row>
    <row r="49" spans="9:9" x14ac:dyDescent="0.35">
      <c r="I49" s="40" t="s">
        <v>8</v>
      </c>
    </row>
    <row r="50" spans="9:9" x14ac:dyDescent="0.35">
      <c r="I50" s="40" t="s">
        <v>7</v>
      </c>
    </row>
    <row r="51" spans="9:9" x14ac:dyDescent="0.35">
      <c r="I51" s="40" t="s">
        <v>6</v>
      </c>
    </row>
    <row r="52" spans="9:9" x14ac:dyDescent="0.35">
      <c r="I52" s="40" t="s">
        <v>5</v>
      </c>
    </row>
    <row r="53" spans="9:9" x14ac:dyDescent="0.35">
      <c r="I53" s="40" t="s">
        <v>1</v>
      </c>
    </row>
    <row r="54" spans="9:9" x14ac:dyDescent="0.35">
      <c r="I54" s="40" t="s">
        <v>73</v>
      </c>
    </row>
    <row r="55" spans="9:9" x14ac:dyDescent="0.35">
      <c r="I55" s="40" t="s">
        <v>72</v>
      </c>
    </row>
  </sheetData>
  <phoneticPr fontId="19" type="noConversion"/>
  <dataValidations count="1">
    <dataValidation type="list" allowBlank="1" showInputMessage="1" showErrorMessage="1" sqref="A3" xr:uid="{9710652B-E376-425F-87D1-4D000FFEEFBB}">
      <formula1>$I$42:$I$55</formula1>
    </dataValidation>
  </dataValidations>
  <hyperlinks>
    <hyperlink ref="A35" r:id="rId1" xr:uid="{B7AECD20-9C7A-440D-BBB5-A6C603240DCD}"/>
    <hyperlink ref="A37" r:id="rId2" xr:uid="{D13E8FDB-AC04-43AB-A76D-08333CD79789}"/>
    <hyperlink ref="A34" r:id="rId3" xr:uid="{085B64B0-860E-4DAD-9CE3-37CCBBCD7B81}"/>
  </hyperlinks>
  <pageMargins left="0.7" right="0.7" top="0.75" bottom="0.75" header="0.3" footer="0.3"/>
  <pageSetup paperSize="9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B7419-B915-48F8-9CB1-3AA95CF2690A}">
  <dimension ref="A1:BI15"/>
  <sheetViews>
    <sheetView workbookViewId="0"/>
  </sheetViews>
  <sheetFormatPr defaultRowHeight="14.6" x14ac:dyDescent="0.4"/>
  <cols>
    <col min="4" max="4" width="22" bestFit="1" customWidth="1"/>
  </cols>
  <sheetData>
    <row r="1" spans="1:61" x14ac:dyDescent="0.4">
      <c r="A1" s="12" t="s">
        <v>0</v>
      </c>
      <c r="B1" s="12" t="s">
        <v>81</v>
      </c>
      <c r="C1" s="12" t="s">
        <v>82</v>
      </c>
      <c r="D1" s="12" t="s">
        <v>83</v>
      </c>
      <c r="E1" s="12" t="s">
        <v>84</v>
      </c>
      <c r="F1" s="12" t="s">
        <v>85</v>
      </c>
      <c r="G1" s="12" t="s">
        <v>86</v>
      </c>
      <c r="H1" s="12" t="s">
        <v>87</v>
      </c>
      <c r="I1" s="12" t="s">
        <v>88</v>
      </c>
      <c r="J1" s="12" t="s">
        <v>89</v>
      </c>
      <c r="K1" s="12" t="s">
        <v>90</v>
      </c>
      <c r="L1" s="12" t="s">
        <v>91</v>
      </c>
      <c r="M1" s="12" t="s">
        <v>92</v>
      </c>
      <c r="N1" s="12" t="s">
        <v>93</v>
      </c>
      <c r="O1" s="12" t="s">
        <v>94</v>
      </c>
      <c r="P1" s="12" t="s">
        <v>95</v>
      </c>
      <c r="Q1" s="12" t="s">
        <v>96</v>
      </c>
      <c r="R1" s="12" t="s">
        <v>97</v>
      </c>
      <c r="S1" s="12" t="s">
        <v>98</v>
      </c>
      <c r="T1" s="12" t="s">
        <v>99</v>
      </c>
      <c r="U1" s="12" t="s">
        <v>100</v>
      </c>
      <c r="V1" s="12" t="s">
        <v>101</v>
      </c>
      <c r="W1" s="12" t="s">
        <v>102</v>
      </c>
      <c r="X1" s="12" t="s">
        <v>103</v>
      </c>
      <c r="Y1" s="12" t="s">
        <v>104</v>
      </c>
      <c r="Z1" s="12" t="s">
        <v>105</v>
      </c>
      <c r="AA1" s="12" t="s">
        <v>106</v>
      </c>
      <c r="AB1" s="12" t="s">
        <v>107</v>
      </c>
      <c r="AC1" s="12" t="s">
        <v>108</v>
      </c>
      <c r="AD1" s="12" t="s">
        <v>109</v>
      </c>
      <c r="AE1" s="12" t="s">
        <v>110</v>
      </c>
      <c r="AF1" s="12" t="s">
        <v>111</v>
      </c>
      <c r="AG1" s="12" t="s">
        <v>112</v>
      </c>
      <c r="AH1" s="12" t="s">
        <v>113</v>
      </c>
      <c r="AI1" s="12" t="s">
        <v>114</v>
      </c>
      <c r="AJ1" s="12" t="s">
        <v>115</v>
      </c>
      <c r="AK1" s="12" t="s">
        <v>116</v>
      </c>
      <c r="AL1" s="12" t="s">
        <v>117</v>
      </c>
      <c r="AM1" s="12" t="s">
        <v>118</v>
      </c>
      <c r="AN1" s="12" t="s">
        <v>119</v>
      </c>
      <c r="AO1" s="12" t="s">
        <v>120</v>
      </c>
      <c r="AP1" s="12" t="s">
        <v>121</v>
      </c>
      <c r="AQ1" s="12" t="s">
        <v>122</v>
      </c>
      <c r="AR1" s="12" t="s">
        <v>123</v>
      </c>
      <c r="AS1" s="12" t="s">
        <v>124</v>
      </c>
      <c r="AT1" s="12" t="s">
        <v>125</v>
      </c>
      <c r="AU1" s="12" t="s">
        <v>126</v>
      </c>
      <c r="AV1" s="12" t="s">
        <v>127</v>
      </c>
      <c r="AW1" s="12" t="s">
        <v>128</v>
      </c>
      <c r="AX1" s="12" t="s">
        <v>129</v>
      </c>
      <c r="AY1" s="12" t="s">
        <v>130</v>
      </c>
      <c r="AZ1" s="12" t="s">
        <v>131</v>
      </c>
      <c r="BA1" s="12" t="s">
        <v>132</v>
      </c>
      <c r="BB1" s="12" t="s">
        <v>133</v>
      </c>
      <c r="BC1" s="12" t="s">
        <v>134</v>
      </c>
      <c r="BD1" s="12" t="s">
        <v>135</v>
      </c>
      <c r="BE1" s="12" t="s">
        <v>136</v>
      </c>
      <c r="BF1" s="12" t="s">
        <v>137</v>
      </c>
      <c r="BG1" s="12" t="s">
        <v>140</v>
      </c>
      <c r="BH1" s="12" t="s">
        <v>139</v>
      </c>
      <c r="BI1" s="12" t="s">
        <v>138</v>
      </c>
    </row>
    <row r="2" spans="1:61" x14ac:dyDescent="0.4">
      <c r="A2" s="12" t="s">
        <v>72</v>
      </c>
      <c r="B2" s="13">
        <v>5</v>
      </c>
      <c r="C2" s="13">
        <v>9</v>
      </c>
      <c r="D2" s="13">
        <v>4</v>
      </c>
      <c r="E2" s="13">
        <v>7</v>
      </c>
      <c r="F2" s="13">
        <v>7</v>
      </c>
      <c r="G2" s="13">
        <v>1</v>
      </c>
      <c r="H2" s="13">
        <v>23</v>
      </c>
      <c r="I2" s="13">
        <v>19</v>
      </c>
      <c r="J2" s="13">
        <v>1</v>
      </c>
      <c r="K2" s="13">
        <v>31</v>
      </c>
      <c r="L2" s="13">
        <v>14</v>
      </c>
      <c r="M2" s="13">
        <v>1</v>
      </c>
      <c r="N2" s="13">
        <v>32</v>
      </c>
      <c r="O2" s="13">
        <v>8</v>
      </c>
      <c r="P2" s="13">
        <v>1</v>
      </c>
      <c r="Q2" s="13">
        <v>30</v>
      </c>
      <c r="R2" s="13">
        <v>6</v>
      </c>
      <c r="S2" s="13">
        <v>1</v>
      </c>
      <c r="T2" s="13">
        <v>43</v>
      </c>
      <c r="U2" s="13">
        <v>15</v>
      </c>
      <c r="V2" s="13">
        <v>0</v>
      </c>
      <c r="W2" s="13">
        <v>42</v>
      </c>
      <c r="X2" s="13">
        <v>17</v>
      </c>
      <c r="Y2" s="13">
        <v>2</v>
      </c>
      <c r="Z2" s="13">
        <v>30</v>
      </c>
      <c r="AA2" s="13">
        <v>18</v>
      </c>
      <c r="AB2" s="13">
        <v>0</v>
      </c>
      <c r="AC2" s="13">
        <v>28</v>
      </c>
      <c r="AD2" s="13">
        <v>14</v>
      </c>
      <c r="AE2" s="13">
        <v>0</v>
      </c>
      <c r="AF2" s="13">
        <v>41</v>
      </c>
      <c r="AG2" s="13">
        <v>11</v>
      </c>
      <c r="AH2" s="13">
        <v>0</v>
      </c>
      <c r="AI2" s="13">
        <v>20</v>
      </c>
      <c r="AJ2" s="13">
        <v>9</v>
      </c>
      <c r="AK2" s="13">
        <v>0</v>
      </c>
      <c r="AL2" s="13">
        <v>19</v>
      </c>
      <c r="AM2" s="13">
        <v>13</v>
      </c>
      <c r="AN2" s="13">
        <v>0</v>
      </c>
      <c r="AO2" s="13">
        <v>16</v>
      </c>
      <c r="AP2" s="13">
        <v>10</v>
      </c>
      <c r="AQ2" s="13">
        <v>2</v>
      </c>
      <c r="AR2" s="13">
        <v>14</v>
      </c>
      <c r="AS2" s="13">
        <v>8</v>
      </c>
      <c r="AT2" s="13">
        <v>0</v>
      </c>
      <c r="AU2" s="13">
        <v>5</v>
      </c>
      <c r="AV2" s="13">
        <v>7</v>
      </c>
      <c r="AW2" s="13">
        <v>0</v>
      </c>
      <c r="AX2" s="13">
        <v>4</v>
      </c>
      <c r="AY2" s="13">
        <v>4</v>
      </c>
      <c r="AZ2" s="13">
        <v>1</v>
      </c>
      <c r="BA2" s="13">
        <v>3</v>
      </c>
      <c r="BB2" s="13">
        <v>3</v>
      </c>
      <c r="BC2" s="13">
        <v>0</v>
      </c>
      <c r="BD2" s="13">
        <v>3</v>
      </c>
      <c r="BE2" s="13">
        <v>5</v>
      </c>
      <c r="BF2" s="13">
        <v>1</v>
      </c>
      <c r="BG2" s="13">
        <v>1</v>
      </c>
      <c r="BH2" s="13">
        <v>1</v>
      </c>
      <c r="BI2" s="13">
        <v>20</v>
      </c>
    </row>
    <row r="3" spans="1:61" x14ac:dyDescent="0.4">
      <c r="A3" s="12" t="s">
        <v>73</v>
      </c>
      <c r="B3" s="13">
        <v>6</v>
      </c>
      <c r="C3" s="13">
        <v>8</v>
      </c>
      <c r="D3" s="13">
        <v>3</v>
      </c>
      <c r="E3" s="13">
        <v>7</v>
      </c>
      <c r="F3" s="13">
        <v>4</v>
      </c>
      <c r="G3" s="13">
        <v>0</v>
      </c>
      <c r="H3" s="13">
        <v>26</v>
      </c>
      <c r="I3" s="13">
        <v>8</v>
      </c>
      <c r="J3" s="13">
        <v>1</v>
      </c>
      <c r="K3" s="13">
        <v>24</v>
      </c>
      <c r="L3" s="13">
        <v>9</v>
      </c>
      <c r="M3" s="13">
        <v>0</v>
      </c>
      <c r="N3" s="13">
        <v>50</v>
      </c>
      <c r="O3" s="13">
        <v>16</v>
      </c>
      <c r="P3" s="13">
        <v>0</v>
      </c>
      <c r="Q3" s="13">
        <v>24</v>
      </c>
      <c r="R3" s="13">
        <v>15</v>
      </c>
      <c r="S3" s="13">
        <v>3</v>
      </c>
      <c r="T3" s="13">
        <v>22</v>
      </c>
      <c r="U3" s="13">
        <v>18</v>
      </c>
      <c r="V3" s="13">
        <v>0</v>
      </c>
      <c r="W3" s="13">
        <v>41</v>
      </c>
      <c r="X3" s="13">
        <v>11</v>
      </c>
      <c r="Y3" s="13">
        <v>1</v>
      </c>
      <c r="Z3" s="13">
        <v>28</v>
      </c>
      <c r="AA3" s="13">
        <v>17</v>
      </c>
      <c r="AB3" s="13">
        <v>0</v>
      </c>
      <c r="AC3" s="13">
        <v>28</v>
      </c>
      <c r="AD3" s="13">
        <v>17</v>
      </c>
      <c r="AE3" s="13">
        <v>0</v>
      </c>
      <c r="AF3" s="13">
        <v>28</v>
      </c>
      <c r="AG3" s="13">
        <v>10</v>
      </c>
      <c r="AH3" s="13">
        <v>0</v>
      </c>
      <c r="AI3" s="13">
        <v>13</v>
      </c>
      <c r="AJ3" s="13">
        <v>8</v>
      </c>
      <c r="AK3" s="13">
        <v>0</v>
      </c>
      <c r="AL3" s="13">
        <v>19</v>
      </c>
      <c r="AM3" s="13">
        <v>11</v>
      </c>
      <c r="AN3" s="13">
        <v>0</v>
      </c>
      <c r="AO3" s="13">
        <v>14</v>
      </c>
      <c r="AP3" s="13">
        <v>12</v>
      </c>
      <c r="AQ3" s="13">
        <v>0</v>
      </c>
      <c r="AR3" s="13">
        <v>8</v>
      </c>
      <c r="AS3" s="13">
        <v>15</v>
      </c>
      <c r="AT3" s="13">
        <v>0</v>
      </c>
      <c r="AU3" s="13">
        <v>4</v>
      </c>
      <c r="AV3" s="13">
        <v>5</v>
      </c>
      <c r="AW3" s="13">
        <v>0</v>
      </c>
      <c r="AX3" s="13">
        <v>6</v>
      </c>
      <c r="AY3" s="13">
        <v>6</v>
      </c>
      <c r="AZ3" s="13">
        <v>0</v>
      </c>
      <c r="BA3" s="13">
        <v>3</v>
      </c>
      <c r="BB3" s="13">
        <v>5</v>
      </c>
      <c r="BC3" s="13">
        <v>0</v>
      </c>
      <c r="BD3" s="13">
        <v>0</v>
      </c>
      <c r="BE3" s="13">
        <v>1</v>
      </c>
      <c r="BF3" s="13">
        <v>0</v>
      </c>
      <c r="BG3" s="13">
        <v>0</v>
      </c>
      <c r="BH3" s="13">
        <v>0</v>
      </c>
      <c r="BI3" s="13">
        <v>22</v>
      </c>
    </row>
    <row r="4" spans="1:61" x14ac:dyDescent="0.4">
      <c r="A4" s="12" t="s">
        <v>1</v>
      </c>
      <c r="B4" s="13">
        <v>39</v>
      </c>
      <c r="C4" s="13">
        <v>40</v>
      </c>
      <c r="D4" s="13">
        <v>12</v>
      </c>
      <c r="E4" s="13">
        <v>30</v>
      </c>
      <c r="F4" s="13">
        <v>31</v>
      </c>
      <c r="G4" s="13">
        <v>1</v>
      </c>
      <c r="H4" s="13">
        <v>39</v>
      </c>
      <c r="I4" s="13">
        <v>32</v>
      </c>
      <c r="J4" s="13">
        <v>5</v>
      </c>
      <c r="K4" s="13">
        <v>46</v>
      </c>
      <c r="L4" s="13">
        <v>20</v>
      </c>
      <c r="M4" s="13">
        <v>2</v>
      </c>
      <c r="N4" s="13">
        <v>54</v>
      </c>
      <c r="O4" s="13">
        <v>40</v>
      </c>
      <c r="P4" s="13">
        <v>2</v>
      </c>
      <c r="Q4" s="13">
        <v>62</v>
      </c>
      <c r="R4" s="13">
        <v>33</v>
      </c>
      <c r="S4" s="13">
        <v>0</v>
      </c>
      <c r="T4" s="13">
        <v>47</v>
      </c>
      <c r="U4" s="13">
        <v>47</v>
      </c>
      <c r="V4" s="13">
        <v>2</v>
      </c>
      <c r="W4" s="13">
        <v>70</v>
      </c>
      <c r="X4" s="13">
        <v>32</v>
      </c>
      <c r="Y4" s="13">
        <v>1</v>
      </c>
      <c r="Z4" s="13">
        <v>96</v>
      </c>
      <c r="AA4" s="13">
        <v>51</v>
      </c>
      <c r="AB4" s="13">
        <v>7</v>
      </c>
      <c r="AC4" s="13">
        <v>62</v>
      </c>
      <c r="AD4" s="13">
        <v>37</v>
      </c>
      <c r="AE4" s="13">
        <v>0</v>
      </c>
      <c r="AF4" s="13">
        <v>70</v>
      </c>
      <c r="AG4" s="13">
        <v>47</v>
      </c>
      <c r="AH4" s="13">
        <v>2</v>
      </c>
      <c r="AI4" s="13">
        <v>37</v>
      </c>
      <c r="AJ4" s="13">
        <v>36</v>
      </c>
      <c r="AK4" s="13">
        <v>0</v>
      </c>
      <c r="AL4" s="13">
        <v>48</v>
      </c>
      <c r="AM4" s="13">
        <v>31</v>
      </c>
      <c r="AN4" s="13">
        <v>0</v>
      </c>
      <c r="AO4" s="13">
        <v>39</v>
      </c>
      <c r="AP4" s="13">
        <v>39</v>
      </c>
      <c r="AQ4" s="13">
        <v>0</v>
      </c>
      <c r="AR4" s="13">
        <v>34</v>
      </c>
      <c r="AS4" s="13">
        <v>22</v>
      </c>
      <c r="AT4" s="13">
        <v>0</v>
      </c>
      <c r="AU4" s="13">
        <v>29</v>
      </c>
      <c r="AV4" s="13">
        <v>24</v>
      </c>
      <c r="AW4" s="13">
        <v>0</v>
      </c>
      <c r="AX4" s="13">
        <v>21</v>
      </c>
      <c r="AY4" s="13">
        <v>20</v>
      </c>
      <c r="AZ4" s="13">
        <v>0</v>
      </c>
      <c r="BA4" s="13">
        <v>7</v>
      </c>
      <c r="BB4" s="13">
        <v>5</v>
      </c>
      <c r="BC4" s="13">
        <v>0</v>
      </c>
      <c r="BD4" s="13">
        <v>5</v>
      </c>
      <c r="BE4" s="13">
        <v>14</v>
      </c>
      <c r="BF4" s="13">
        <v>0</v>
      </c>
      <c r="BG4" s="13">
        <v>323</v>
      </c>
      <c r="BH4" s="13">
        <v>244</v>
      </c>
      <c r="BI4" s="13">
        <v>125</v>
      </c>
    </row>
    <row r="5" spans="1:61" x14ac:dyDescent="0.4">
      <c r="A5" s="12" t="s">
        <v>5</v>
      </c>
      <c r="B5" s="13">
        <v>17</v>
      </c>
      <c r="C5" s="13">
        <v>19</v>
      </c>
      <c r="D5" s="13">
        <v>6</v>
      </c>
      <c r="E5" s="13">
        <v>24</v>
      </c>
      <c r="F5" s="13">
        <v>25</v>
      </c>
      <c r="G5" s="13">
        <v>1</v>
      </c>
      <c r="H5" s="13">
        <v>52</v>
      </c>
      <c r="I5" s="13">
        <v>49</v>
      </c>
      <c r="J5" s="13">
        <v>9</v>
      </c>
      <c r="K5" s="13">
        <v>27</v>
      </c>
      <c r="L5" s="13">
        <v>25</v>
      </c>
      <c r="M5" s="13">
        <v>0</v>
      </c>
      <c r="N5" s="13">
        <v>49</v>
      </c>
      <c r="O5" s="13">
        <v>33</v>
      </c>
      <c r="P5" s="13">
        <v>0</v>
      </c>
      <c r="Q5" s="13">
        <v>53</v>
      </c>
      <c r="R5" s="13">
        <v>27</v>
      </c>
      <c r="S5" s="13">
        <v>0</v>
      </c>
      <c r="T5" s="13">
        <v>56</v>
      </c>
      <c r="U5" s="13">
        <v>47</v>
      </c>
      <c r="V5" s="13">
        <v>0</v>
      </c>
      <c r="W5" s="13">
        <v>57</v>
      </c>
      <c r="X5" s="13">
        <v>46</v>
      </c>
      <c r="Y5" s="13">
        <v>3</v>
      </c>
      <c r="Z5" s="13">
        <v>50</v>
      </c>
      <c r="AA5" s="13">
        <v>40</v>
      </c>
      <c r="AB5" s="13">
        <v>0</v>
      </c>
      <c r="AC5" s="13">
        <v>56</v>
      </c>
      <c r="AD5" s="13">
        <v>43</v>
      </c>
      <c r="AE5" s="13">
        <v>0</v>
      </c>
      <c r="AF5" s="13">
        <v>61</v>
      </c>
      <c r="AG5" s="13">
        <v>36</v>
      </c>
      <c r="AH5" s="13">
        <v>0</v>
      </c>
      <c r="AI5" s="13">
        <v>38</v>
      </c>
      <c r="AJ5" s="13">
        <v>18</v>
      </c>
      <c r="AK5" s="13">
        <v>0</v>
      </c>
      <c r="AL5" s="13">
        <v>34</v>
      </c>
      <c r="AM5" s="13">
        <v>31</v>
      </c>
      <c r="AN5" s="13">
        <v>0</v>
      </c>
      <c r="AO5" s="13">
        <v>30</v>
      </c>
      <c r="AP5" s="13">
        <v>35</v>
      </c>
      <c r="AQ5" s="13">
        <v>0</v>
      </c>
      <c r="AR5" s="13">
        <v>48</v>
      </c>
      <c r="AS5" s="13">
        <v>51</v>
      </c>
      <c r="AT5" s="13">
        <v>0</v>
      </c>
      <c r="AU5" s="13">
        <v>33</v>
      </c>
      <c r="AV5" s="13">
        <v>25</v>
      </c>
      <c r="AW5" s="13">
        <v>0</v>
      </c>
      <c r="AX5" s="13">
        <v>34</v>
      </c>
      <c r="AY5" s="13">
        <v>39</v>
      </c>
      <c r="AZ5" s="13">
        <v>0</v>
      </c>
      <c r="BA5" s="13">
        <v>11</v>
      </c>
      <c r="BB5" s="13">
        <v>15</v>
      </c>
      <c r="BC5" s="13">
        <v>0</v>
      </c>
      <c r="BD5" s="13">
        <v>12</v>
      </c>
      <c r="BE5" s="13">
        <v>21</v>
      </c>
      <c r="BF5" s="13">
        <v>0</v>
      </c>
      <c r="BG5" s="13">
        <v>355</v>
      </c>
      <c r="BH5" s="13">
        <v>274</v>
      </c>
      <c r="BI5" s="13">
        <v>123</v>
      </c>
    </row>
    <row r="6" spans="1:61" x14ac:dyDescent="0.4">
      <c r="A6" s="12" t="s">
        <v>6</v>
      </c>
      <c r="B6" s="13">
        <v>4</v>
      </c>
      <c r="C6" s="13">
        <v>5</v>
      </c>
      <c r="D6" s="13">
        <v>1</v>
      </c>
      <c r="E6" s="13">
        <v>9</v>
      </c>
      <c r="F6" s="13">
        <v>6</v>
      </c>
      <c r="G6" s="13">
        <v>0</v>
      </c>
      <c r="H6" s="13">
        <v>14</v>
      </c>
      <c r="I6" s="13">
        <v>7</v>
      </c>
      <c r="J6" s="13">
        <v>0</v>
      </c>
      <c r="K6" s="13">
        <v>21</v>
      </c>
      <c r="L6" s="13">
        <v>8</v>
      </c>
      <c r="M6" s="13">
        <v>0</v>
      </c>
      <c r="N6" s="13">
        <v>42</v>
      </c>
      <c r="O6" s="13">
        <v>16</v>
      </c>
      <c r="P6" s="13">
        <v>0</v>
      </c>
      <c r="Q6" s="13">
        <v>23</v>
      </c>
      <c r="R6" s="13">
        <v>9</v>
      </c>
      <c r="S6" s="13">
        <v>0</v>
      </c>
      <c r="T6" s="13">
        <v>37</v>
      </c>
      <c r="U6" s="13">
        <v>11</v>
      </c>
      <c r="V6" s="13">
        <v>0</v>
      </c>
      <c r="W6" s="13">
        <v>15</v>
      </c>
      <c r="X6" s="13">
        <v>10</v>
      </c>
      <c r="Y6" s="13">
        <v>0</v>
      </c>
      <c r="Z6" s="13">
        <v>20</v>
      </c>
      <c r="AA6" s="13">
        <v>13</v>
      </c>
      <c r="AB6" s="13">
        <v>0</v>
      </c>
      <c r="AC6" s="13">
        <v>24</v>
      </c>
      <c r="AD6" s="13">
        <v>17</v>
      </c>
      <c r="AE6" s="13">
        <v>0</v>
      </c>
      <c r="AF6" s="13">
        <v>23</v>
      </c>
      <c r="AG6" s="13">
        <v>22</v>
      </c>
      <c r="AH6" s="13">
        <v>0</v>
      </c>
      <c r="AI6" s="13">
        <v>15</v>
      </c>
      <c r="AJ6" s="13">
        <v>6</v>
      </c>
      <c r="AK6" s="13">
        <v>0</v>
      </c>
      <c r="AL6" s="13">
        <v>14</v>
      </c>
      <c r="AM6" s="13">
        <v>5</v>
      </c>
      <c r="AN6" s="13">
        <v>0</v>
      </c>
      <c r="AO6" s="13">
        <v>12</v>
      </c>
      <c r="AP6" s="13">
        <v>3</v>
      </c>
      <c r="AQ6" s="13">
        <v>0</v>
      </c>
      <c r="AR6" s="13">
        <v>9</v>
      </c>
      <c r="AS6" s="13">
        <v>9</v>
      </c>
      <c r="AT6" s="13">
        <v>0</v>
      </c>
      <c r="AU6" s="13">
        <v>4</v>
      </c>
      <c r="AV6" s="13">
        <v>9</v>
      </c>
      <c r="AW6" s="13">
        <v>0</v>
      </c>
      <c r="AX6" s="13">
        <v>10</v>
      </c>
      <c r="AY6" s="13">
        <v>4</v>
      </c>
      <c r="AZ6" s="13">
        <v>0</v>
      </c>
      <c r="BA6" s="13">
        <v>6</v>
      </c>
      <c r="BB6" s="13">
        <v>4</v>
      </c>
      <c r="BC6" s="13">
        <v>0</v>
      </c>
      <c r="BD6" s="13">
        <v>2</v>
      </c>
      <c r="BE6" s="13">
        <v>1</v>
      </c>
      <c r="BF6" s="13">
        <v>0</v>
      </c>
      <c r="BG6" s="13">
        <v>126</v>
      </c>
      <c r="BH6" s="13">
        <v>86</v>
      </c>
      <c r="BI6" s="13">
        <v>40</v>
      </c>
    </row>
    <row r="7" spans="1:61" x14ac:dyDescent="0.4">
      <c r="A7" s="12" t="s">
        <v>7</v>
      </c>
      <c r="B7" s="13">
        <v>19</v>
      </c>
      <c r="C7" s="13">
        <v>23</v>
      </c>
      <c r="D7" s="13">
        <v>7</v>
      </c>
      <c r="E7" s="13">
        <v>14</v>
      </c>
      <c r="F7" s="13">
        <v>10</v>
      </c>
      <c r="G7" s="13">
        <v>1</v>
      </c>
      <c r="H7" s="13">
        <v>43</v>
      </c>
      <c r="I7" s="13">
        <v>17</v>
      </c>
      <c r="J7" s="13">
        <v>3</v>
      </c>
      <c r="K7" s="13">
        <v>41</v>
      </c>
      <c r="L7" s="13">
        <v>19</v>
      </c>
      <c r="M7" s="13">
        <v>0</v>
      </c>
      <c r="N7" s="13">
        <v>43</v>
      </c>
      <c r="O7" s="13">
        <v>22</v>
      </c>
      <c r="P7" s="13">
        <v>1</v>
      </c>
      <c r="Q7" s="13">
        <v>42</v>
      </c>
      <c r="R7" s="13">
        <v>19</v>
      </c>
      <c r="S7" s="13">
        <v>0</v>
      </c>
      <c r="T7" s="13">
        <v>42</v>
      </c>
      <c r="U7" s="13">
        <v>23</v>
      </c>
      <c r="V7" s="13">
        <v>0</v>
      </c>
      <c r="W7" s="13">
        <v>33</v>
      </c>
      <c r="X7" s="13">
        <v>21</v>
      </c>
      <c r="Y7" s="13">
        <v>0</v>
      </c>
      <c r="Z7" s="13">
        <v>41</v>
      </c>
      <c r="AA7" s="13">
        <v>21</v>
      </c>
      <c r="AB7" s="13">
        <v>10</v>
      </c>
      <c r="AC7" s="13">
        <v>33</v>
      </c>
      <c r="AD7" s="13">
        <v>23</v>
      </c>
      <c r="AE7" s="13">
        <v>0</v>
      </c>
      <c r="AF7" s="13">
        <v>45</v>
      </c>
      <c r="AG7" s="13">
        <v>27</v>
      </c>
      <c r="AH7" s="13">
        <v>0</v>
      </c>
      <c r="AI7" s="13">
        <v>41</v>
      </c>
      <c r="AJ7" s="13">
        <v>22</v>
      </c>
      <c r="AK7" s="13">
        <v>0</v>
      </c>
      <c r="AL7" s="13">
        <v>37</v>
      </c>
      <c r="AM7" s="13">
        <v>15</v>
      </c>
      <c r="AN7" s="13">
        <v>0</v>
      </c>
      <c r="AO7" s="13">
        <v>29</v>
      </c>
      <c r="AP7" s="13">
        <v>23</v>
      </c>
      <c r="AQ7" s="13">
        <v>0</v>
      </c>
      <c r="AR7" s="13">
        <v>32</v>
      </c>
      <c r="AS7" s="13">
        <v>24</v>
      </c>
      <c r="AT7" s="13">
        <v>0</v>
      </c>
      <c r="AU7" s="13">
        <v>14</v>
      </c>
      <c r="AV7" s="13">
        <v>8</v>
      </c>
      <c r="AW7" s="13">
        <v>0</v>
      </c>
      <c r="AX7" s="13">
        <v>13</v>
      </c>
      <c r="AY7" s="13">
        <v>15</v>
      </c>
      <c r="AZ7" s="13">
        <v>0</v>
      </c>
      <c r="BA7" s="13">
        <v>5</v>
      </c>
      <c r="BB7" s="13">
        <v>5</v>
      </c>
      <c r="BC7" s="13">
        <v>0</v>
      </c>
      <c r="BD7" s="13">
        <v>6</v>
      </c>
      <c r="BE7" s="13">
        <v>6</v>
      </c>
      <c r="BF7" s="13">
        <v>0</v>
      </c>
      <c r="BG7" s="13">
        <v>272</v>
      </c>
      <c r="BH7" s="13">
        <v>177</v>
      </c>
      <c r="BI7" s="13">
        <v>535</v>
      </c>
    </row>
    <row r="8" spans="1:61" x14ac:dyDescent="0.4">
      <c r="A8" s="12" t="s">
        <v>8</v>
      </c>
      <c r="B8" s="13">
        <v>5</v>
      </c>
      <c r="C8" s="13">
        <v>13</v>
      </c>
      <c r="D8" s="13">
        <v>10</v>
      </c>
      <c r="E8" s="13">
        <v>4</v>
      </c>
      <c r="F8" s="13">
        <v>4</v>
      </c>
      <c r="G8" s="13">
        <v>1</v>
      </c>
      <c r="H8" s="13">
        <v>30</v>
      </c>
      <c r="I8" s="13">
        <v>21</v>
      </c>
      <c r="J8" s="13">
        <v>1</v>
      </c>
      <c r="K8" s="13">
        <v>23</v>
      </c>
      <c r="L8" s="13">
        <v>11</v>
      </c>
      <c r="M8" s="13">
        <v>0</v>
      </c>
      <c r="N8" s="13">
        <v>28</v>
      </c>
      <c r="O8" s="13">
        <v>24</v>
      </c>
      <c r="P8" s="13">
        <v>0</v>
      </c>
      <c r="Q8" s="13">
        <v>37</v>
      </c>
      <c r="R8" s="13">
        <v>15</v>
      </c>
      <c r="S8" s="13">
        <v>0</v>
      </c>
      <c r="T8" s="13">
        <v>20</v>
      </c>
      <c r="U8" s="13">
        <v>17</v>
      </c>
      <c r="V8" s="13">
        <v>0</v>
      </c>
      <c r="W8" s="13">
        <v>27</v>
      </c>
      <c r="X8" s="13">
        <v>17</v>
      </c>
      <c r="Y8" s="13">
        <v>0</v>
      </c>
      <c r="Z8" s="13">
        <v>34</v>
      </c>
      <c r="AA8" s="13">
        <v>19</v>
      </c>
      <c r="AB8" s="13">
        <v>0</v>
      </c>
      <c r="AC8" s="13">
        <v>27</v>
      </c>
      <c r="AD8" s="13">
        <v>12</v>
      </c>
      <c r="AE8" s="13">
        <v>0</v>
      </c>
      <c r="AF8" s="13">
        <v>26</v>
      </c>
      <c r="AG8" s="13">
        <v>19</v>
      </c>
      <c r="AH8" s="13">
        <v>1</v>
      </c>
      <c r="AI8" s="13">
        <v>19</v>
      </c>
      <c r="AJ8" s="13">
        <v>8</v>
      </c>
      <c r="AK8" s="13">
        <v>0</v>
      </c>
      <c r="AL8" s="13">
        <v>21</v>
      </c>
      <c r="AM8" s="13">
        <v>16</v>
      </c>
      <c r="AN8" s="13">
        <v>0</v>
      </c>
      <c r="AO8" s="13">
        <v>23</v>
      </c>
      <c r="AP8" s="13">
        <v>10</v>
      </c>
      <c r="AQ8" s="13">
        <v>0</v>
      </c>
      <c r="AR8" s="13">
        <v>17</v>
      </c>
      <c r="AS8" s="13">
        <v>9</v>
      </c>
      <c r="AT8" s="13">
        <v>0</v>
      </c>
      <c r="AU8" s="13">
        <v>11</v>
      </c>
      <c r="AV8" s="13">
        <v>5</v>
      </c>
      <c r="AW8" s="13">
        <v>0</v>
      </c>
      <c r="AX8" s="13">
        <v>7</v>
      </c>
      <c r="AY8" s="13">
        <v>13</v>
      </c>
      <c r="AZ8" s="13">
        <v>0</v>
      </c>
      <c r="BA8" s="13">
        <v>1</v>
      </c>
      <c r="BB8" s="13">
        <v>5</v>
      </c>
      <c r="BC8" s="13">
        <v>0</v>
      </c>
      <c r="BD8" s="13">
        <v>5</v>
      </c>
      <c r="BE8" s="13">
        <v>3</v>
      </c>
      <c r="BF8" s="13">
        <v>0</v>
      </c>
      <c r="BG8" s="13">
        <v>155</v>
      </c>
      <c r="BH8" s="13">
        <v>79</v>
      </c>
      <c r="BI8" s="13">
        <v>74</v>
      </c>
    </row>
    <row r="9" spans="1:61" x14ac:dyDescent="0.4">
      <c r="A9" s="12" t="s">
        <v>9</v>
      </c>
      <c r="B9" s="13">
        <v>4</v>
      </c>
      <c r="C9" s="13">
        <v>8</v>
      </c>
      <c r="D9" s="13">
        <v>0</v>
      </c>
      <c r="E9" s="13">
        <v>5</v>
      </c>
      <c r="F9" s="13">
        <v>4</v>
      </c>
      <c r="G9" s="13">
        <v>0</v>
      </c>
      <c r="H9" s="13">
        <v>18</v>
      </c>
      <c r="I9" s="13">
        <v>8</v>
      </c>
      <c r="J9" s="13">
        <v>0</v>
      </c>
      <c r="K9" s="13">
        <v>31</v>
      </c>
      <c r="L9" s="13">
        <v>21</v>
      </c>
      <c r="M9" s="13">
        <v>0</v>
      </c>
      <c r="N9" s="13">
        <v>26</v>
      </c>
      <c r="O9" s="13">
        <v>26</v>
      </c>
      <c r="P9" s="13">
        <v>0</v>
      </c>
      <c r="Q9" s="13">
        <v>28</v>
      </c>
      <c r="R9" s="13">
        <v>18</v>
      </c>
      <c r="S9" s="13">
        <v>0</v>
      </c>
      <c r="T9" s="13">
        <v>23</v>
      </c>
      <c r="U9" s="13">
        <v>8</v>
      </c>
      <c r="V9" s="13">
        <v>0</v>
      </c>
      <c r="W9" s="13">
        <v>30</v>
      </c>
      <c r="X9" s="13">
        <v>7</v>
      </c>
      <c r="Y9" s="13">
        <v>0</v>
      </c>
      <c r="Z9" s="13">
        <v>30</v>
      </c>
      <c r="AA9" s="13">
        <v>17</v>
      </c>
      <c r="AB9" s="13">
        <v>0</v>
      </c>
      <c r="AC9" s="13">
        <v>36</v>
      </c>
      <c r="AD9" s="13">
        <v>12</v>
      </c>
      <c r="AE9" s="13">
        <v>1</v>
      </c>
      <c r="AF9" s="13">
        <v>31</v>
      </c>
      <c r="AG9" s="13">
        <v>15</v>
      </c>
      <c r="AH9" s="13">
        <v>0</v>
      </c>
      <c r="AI9" s="13">
        <v>23</v>
      </c>
      <c r="AJ9" s="13">
        <v>7</v>
      </c>
      <c r="AK9" s="13">
        <v>0</v>
      </c>
      <c r="AL9" s="13">
        <v>20</v>
      </c>
      <c r="AM9" s="13">
        <v>11</v>
      </c>
      <c r="AN9" s="13">
        <v>0</v>
      </c>
      <c r="AO9" s="13">
        <v>20</v>
      </c>
      <c r="AP9" s="13">
        <v>13</v>
      </c>
      <c r="AQ9" s="13">
        <v>0</v>
      </c>
      <c r="AR9" s="13">
        <v>22</v>
      </c>
      <c r="AS9" s="13">
        <v>17</v>
      </c>
      <c r="AT9" s="13">
        <v>0</v>
      </c>
      <c r="AU9" s="13">
        <v>10</v>
      </c>
      <c r="AV9" s="13">
        <v>2</v>
      </c>
      <c r="AW9" s="13">
        <v>0</v>
      </c>
      <c r="AX9" s="13">
        <v>12</v>
      </c>
      <c r="AY9" s="13">
        <v>10</v>
      </c>
      <c r="AZ9" s="13">
        <v>0</v>
      </c>
      <c r="BA9" s="13">
        <v>2</v>
      </c>
      <c r="BB9" s="13">
        <v>2</v>
      </c>
      <c r="BC9" s="13">
        <v>0</v>
      </c>
      <c r="BD9" s="13">
        <v>3</v>
      </c>
      <c r="BE9" s="13">
        <v>2</v>
      </c>
      <c r="BF9" s="13">
        <v>1</v>
      </c>
      <c r="BG9" s="13">
        <v>145</v>
      </c>
      <c r="BH9" s="13">
        <v>88</v>
      </c>
      <c r="BI9" s="13">
        <v>24</v>
      </c>
    </row>
    <row r="10" spans="1:61" x14ac:dyDescent="0.4">
      <c r="A10" s="12" t="s">
        <v>49</v>
      </c>
      <c r="B10" s="13">
        <v>5</v>
      </c>
      <c r="C10" s="13">
        <v>4</v>
      </c>
      <c r="D10" s="13">
        <v>2</v>
      </c>
      <c r="E10" s="13">
        <v>11</v>
      </c>
      <c r="F10" s="13">
        <v>6</v>
      </c>
      <c r="G10" s="13">
        <v>0</v>
      </c>
      <c r="H10" s="13">
        <v>25</v>
      </c>
      <c r="I10" s="13">
        <v>23</v>
      </c>
      <c r="J10" s="13">
        <v>0</v>
      </c>
      <c r="K10" s="13">
        <v>34</v>
      </c>
      <c r="L10" s="13">
        <v>18</v>
      </c>
      <c r="M10" s="13">
        <v>0</v>
      </c>
      <c r="N10" s="13">
        <v>32</v>
      </c>
      <c r="O10" s="13">
        <v>21</v>
      </c>
      <c r="P10" s="13">
        <v>0</v>
      </c>
      <c r="Q10" s="13">
        <v>30</v>
      </c>
      <c r="R10" s="13">
        <v>21</v>
      </c>
      <c r="S10" s="13">
        <v>0</v>
      </c>
      <c r="T10" s="13">
        <v>34</v>
      </c>
      <c r="U10" s="13">
        <v>15</v>
      </c>
      <c r="V10" s="13">
        <v>0</v>
      </c>
      <c r="W10" s="13">
        <v>23</v>
      </c>
      <c r="X10" s="13">
        <v>19</v>
      </c>
      <c r="Y10" s="13">
        <v>0</v>
      </c>
      <c r="Z10" s="13">
        <v>27</v>
      </c>
      <c r="AA10" s="13">
        <v>19</v>
      </c>
      <c r="AB10" s="13">
        <v>0</v>
      </c>
      <c r="AC10" s="13">
        <v>23</v>
      </c>
      <c r="AD10" s="13">
        <v>13</v>
      </c>
      <c r="AE10" s="13">
        <v>0</v>
      </c>
      <c r="AF10" s="13">
        <v>25</v>
      </c>
      <c r="AG10" s="13">
        <v>12</v>
      </c>
      <c r="AH10" s="13">
        <v>0</v>
      </c>
      <c r="AI10" s="13">
        <v>21</v>
      </c>
      <c r="AJ10" s="13">
        <v>10</v>
      </c>
      <c r="AK10" s="13">
        <v>0</v>
      </c>
      <c r="AL10" s="13">
        <v>18</v>
      </c>
      <c r="AM10" s="13">
        <v>5</v>
      </c>
      <c r="AN10" s="13">
        <v>0</v>
      </c>
      <c r="AO10" s="13">
        <v>10</v>
      </c>
      <c r="AP10" s="13">
        <v>12</v>
      </c>
      <c r="AQ10" s="13">
        <v>0</v>
      </c>
      <c r="AR10" s="13">
        <v>16</v>
      </c>
      <c r="AS10" s="13">
        <v>12</v>
      </c>
      <c r="AT10" s="13">
        <v>11</v>
      </c>
      <c r="AU10" s="13">
        <v>15</v>
      </c>
      <c r="AV10" s="13">
        <v>7</v>
      </c>
      <c r="AW10" s="13">
        <v>0</v>
      </c>
      <c r="AX10" s="13">
        <v>9</v>
      </c>
      <c r="AY10" s="13">
        <v>7</v>
      </c>
      <c r="AZ10" s="13">
        <v>0</v>
      </c>
      <c r="BA10" s="13">
        <v>1</v>
      </c>
      <c r="BB10" s="13">
        <v>2</v>
      </c>
      <c r="BC10" s="13">
        <v>0</v>
      </c>
      <c r="BD10" s="13">
        <v>3</v>
      </c>
      <c r="BE10" s="13">
        <v>2</v>
      </c>
      <c r="BF10" s="13">
        <v>0</v>
      </c>
      <c r="BG10" s="13">
        <v>154</v>
      </c>
      <c r="BH10" s="13">
        <v>67</v>
      </c>
      <c r="BI10" s="13">
        <v>82</v>
      </c>
    </row>
    <row r="11" spans="1:61" x14ac:dyDescent="0.4">
      <c r="A11" s="12" t="s">
        <v>71</v>
      </c>
      <c r="B11" s="13">
        <v>30</v>
      </c>
      <c r="C11" s="13">
        <v>18</v>
      </c>
      <c r="D11" s="13">
        <v>13</v>
      </c>
      <c r="E11" s="13">
        <v>31</v>
      </c>
      <c r="F11" s="13">
        <v>29</v>
      </c>
      <c r="G11" s="13">
        <v>6</v>
      </c>
      <c r="H11" s="13">
        <v>34</v>
      </c>
      <c r="I11" s="13">
        <v>26</v>
      </c>
      <c r="J11" s="13">
        <v>2</v>
      </c>
      <c r="K11" s="13">
        <v>34</v>
      </c>
      <c r="L11" s="13">
        <v>20</v>
      </c>
      <c r="M11" s="13">
        <v>0</v>
      </c>
      <c r="N11" s="13">
        <v>59</v>
      </c>
      <c r="O11" s="13">
        <v>33</v>
      </c>
      <c r="P11" s="13">
        <v>0</v>
      </c>
      <c r="Q11" s="13">
        <v>70</v>
      </c>
      <c r="R11" s="13">
        <v>52</v>
      </c>
      <c r="S11" s="13">
        <v>1</v>
      </c>
      <c r="T11" s="13">
        <v>92</v>
      </c>
      <c r="U11" s="13">
        <v>54</v>
      </c>
      <c r="V11" s="13">
        <v>1</v>
      </c>
      <c r="W11" s="13">
        <v>66</v>
      </c>
      <c r="X11" s="13">
        <v>44</v>
      </c>
      <c r="Y11" s="13">
        <v>0</v>
      </c>
      <c r="Z11" s="13">
        <v>78</v>
      </c>
      <c r="AA11" s="13">
        <v>52</v>
      </c>
      <c r="AB11" s="13">
        <v>0</v>
      </c>
      <c r="AC11" s="13">
        <v>54</v>
      </c>
      <c r="AD11" s="13">
        <v>42</v>
      </c>
      <c r="AE11" s="13">
        <v>1</v>
      </c>
      <c r="AF11" s="13">
        <v>85</v>
      </c>
      <c r="AG11" s="13">
        <v>37</v>
      </c>
      <c r="AH11" s="13">
        <v>0</v>
      </c>
      <c r="AI11" s="13">
        <v>54</v>
      </c>
      <c r="AJ11" s="13">
        <v>36</v>
      </c>
      <c r="AK11" s="13">
        <v>0</v>
      </c>
      <c r="AL11" s="13">
        <v>53</v>
      </c>
      <c r="AM11" s="13">
        <v>46</v>
      </c>
      <c r="AN11" s="13">
        <v>0</v>
      </c>
      <c r="AO11" s="13">
        <v>46</v>
      </c>
      <c r="AP11" s="13">
        <v>27</v>
      </c>
      <c r="AQ11" s="13">
        <v>0</v>
      </c>
      <c r="AR11" s="13">
        <v>47</v>
      </c>
      <c r="AS11" s="13">
        <v>39</v>
      </c>
      <c r="AT11" s="13">
        <v>0</v>
      </c>
      <c r="AU11" s="13">
        <v>41</v>
      </c>
      <c r="AV11" s="13">
        <v>30</v>
      </c>
      <c r="AW11" s="13">
        <v>0</v>
      </c>
      <c r="AX11" s="13">
        <v>20</v>
      </c>
      <c r="AY11" s="13">
        <v>23</v>
      </c>
      <c r="AZ11" s="13">
        <v>0</v>
      </c>
      <c r="BA11" s="13">
        <v>11</v>
      </c>
      <c r="BB11" s="13">
        <v>8</v>
      </c>
      <c r="BC11" s="13">
        <v>1</v>
      </c>
      <c r="BD11" s="13">
        <v>7</v>
      </c>
      <c r="BE11" s="13">
        <v>4</v>
      </c>
      <c r="BF11" s="13">
        <v>0</v>
      </c>
      <c r="BG11" s="13">
        <v>376</v>
      </c>
      <c r="BH11" s="13">
        <v>231</v>
      </c>
      <c r="BI11" s="13">
        <v>413</v>
      </c>
    </row>
    <row r="12" spans="1:61" x14ac:dyDescent="0.4">
      <c r="A12" s="12" t="s">
        <v>75</v>
      </c>
      <c r="B12" s="13">
        <v>10</v>
      </c>
      <c r="C12" s="13">
        <v>8</v>
      </c>
      <c r="D12" s="13">
        <v>3</v>
      </c>
      <c r="E12" s="13">
        <v>17</v>
      </c>
      <c r="F12" s="13">
        <v>10</v>
      </c>
      <c r="G12" s="13">
        <v>1</v>
      </c>
      <c r="H12" s="13">
        <v>29</v>
      </c>
      <c r="I12" s="13">
        <v>28</v>
      </c>
      <c r="J12" s="13">
        <v>2</v>
      </c>
      <c r="K12" s="13">
        <v>36</v>
      </c>
      <c r="L12" s="13">
        <v>31</v>
      </c>
      <c r="M12" s="13">
        <v>0</v>
      </c>
      <c r="N12" s="13">
        <v>58</v>
      </c>
      <c r="O12" s="13">
        <v>31</v>
      </c>
      <c r="P12" s="13">
        <v>1</v>
      </c>
      <c r="Q12" s="13">
        <v>45</v>
      </c>
      <c r="R12" s="13">
        <v>33</v>
      </c>
      <c r="S12" s="13">
        <v>1</v>
      </c>
      <c r="T12" s="13">
        <v>60</v>
      </c>
      <c r="U12" s="13">
        <v>35</v>
      </c>
      <c r="V12" s="13">
        <v>1</v>
      </c>
      <c r="W12" s="13">
        <v>57</v>
      </c>
      <c r="X12" s="13">
        <v>37</v>
      </c>
      <c r="Y12" s="13">
        <v>0</v>
      </c>
      <c r="Z12" s="13">
        <v>50</v>
      </c>
      <c r="AA12" s="13">
        <v>32</v>
      </c>
      <c r="AB12" s="13">
        <v>0</v>
      </c>
      <c r="AC12" s="13">
        <v>45</v>
      </c>
      <c r="AD12" s="13">
        <v>30</v>
      </c>
      <c r="AE12" s="13">
        <v>0</v>
      </c>
      <c r="AF12" s="13">
        <v>45</v>
      </c>
      <c r="AG12" s="13">
        <v>28</v>
      </c>
      <c r="AH12" s="13">
        <v>2</v>
      </c>
      <c r="AI12" s="13">
        <v>38</v>
      </c>
      <c r="AJ12" s="13">
        <v>24</v>
      </c>
      <c r="AK12" s="13">
        <v>0</v>
      </c>
      <c r="AL12" s="13">
        <v>29</v>
      </c>
      <c r="AM12" s="13">
        <v>21</v>
      </c>
      <c r="AN12" s="13">
        <v>2</v>
      </c>
      <c r="AO12" s="13">
        <v>22</v>
      </c>
      <c r="AP12" s="13">
        <v>13</v>
      </c>
      <c r="AQ12" s="13">
        <v>0</v>
      </c>
      <c r="AR12" s="13">
        <v>33</v>
      </c>
      <c r="AS12" s="13">
        <v>26</v>
      </c>
      <c r="AT12" s="13">
        <v>0</v>
      </c>
      <c r="AU12" s="13">
        <v>20</v>
      </c>
      <c r="AV12" s="13">
        <v>15</v>
      </c>
      <c r="AW12" s="13">
        <v>0</v>
      </c>
      <c r="AX12" s="13">
        <v>8</v>
      </c>
      <c r="AY12" s="13">
        <v>17</v>
      </c>
      <c r="AZ12" s="13">
        <v>5</v>
      </c>
      <c r="BA12" s="13">
        <v>11</v>
      </c>
      <c r="BB12" s="13">
        <v>5</v>
      </c>
      <c r="BC12" s="13">
        <v>0</v>
      </c>
      <c r="BD12" s="13">
        <v>6</v>
      </c>
      <c r="BE12" s="13">
        <v>4</v>
      </c>
      <c r="BF12" s="13">
        <v>0</v>
      </c>
      <c r="BG12" s="13">
        <v>262</v>
      </c>
      <c r="BH12" s="13">
        <v>171</v>
      </c>
      <c r="BI12" s="13">
        <v>74</v>
      </c>
    </row>
    <row r="13" spans="1:61" x14ac:dyDescent="0.4">
      <c r="A13" s="12" t="s">
        <v>141</v>
      </c>
      <c r="B13" s="13">
        <v>14</v>
      </c>
      <c r="C13" s="13">
        <v>9</v>
      </c>
      <c r="D13" s="13">
        <v>3</v>
      </c>
      <c r="E13" s="13">
        <v>8</v>
      </c>
      <c r="F13" s="13">
        <v>8</v>
      </c>
      <c r="G13" s="13">
        <v>0</v>
      </c>
      <c r="H13" s="13">
        <v>25</v>
      </c>
      <c r="I13" s="13">
        <v>26</v>
      </c>
      <c r="J13" s="13">
        <v>0</v>
      </c>
      <c r="K13" s="13">
        <v>33</v>
      </c>
      <c r="L13" s="13">
        <v>27</v>
      </c>
      <c r="M13" s="13">
        <v>1</v>
      </c>
      <c r="N13" s="13">
        <v>36</v>
      </c>
      <c r="O13" s="13">
        <v>38</v>
      </c>
      <c r="P13" s="13">
        <v>0</v>
      </c>
      <c r="Q13" s="13">
        <v>45</v>
      </c>
      <c r="R13" s="13">
        <v>33</v>
      </c>
      <c r="S13" s="13">
        <v>0</v>
      </c>
      <c r="T13" s="13">
        <v>62</v>
      </c>
      <c r="U13" s="13">
        <v>35</v>
      </c>
      <c r="V13" s="13">
        <v>0</v>
      </c>
      <c r="W13" s="13">
        <v>30</v>
      </c>
      <c r="X13" s="13">
        <v>26</v>
      </c>
      <c r="Y13" s="13">
        <v>0</v>
      </c>
      <c r="Z13" s="13">
        <v>47</v>
      </c>
      <c r="AA13" s="13">
        <v>22</v>
      </c>
      <c r="AB13" s="13">
        <v>0</v>
      </c>
      <c r="AC13" s="13">
        <v>34</v>
      </c>
      <c r="AD13" s="13">
        <v>17</v>
      </c>
      <c r="AE13" s="13">
        <v>0</v>
      </c>
      <c r="AF13" s="13">
        <v>39</v>
      </c>
      <c r="AG13" s="13">
        <v>26</v>
      </c>
      <c r="AH13" s="13">
        <v>1</v>
      </c>
      <c r="AI13" s="13">
        <v>24</v>
      </c>
      <c r="AJ13" s="13">
        <v>18</v>
      </c>
      <c r="AK13" s="13">
        <v>0</v>
      </c>
      <c r="AL13" s="13">
        <v>28</v>
      </c>
      <c r="AM13" s="13">
        <v>17</v>
      </c>
      <c r="AN13" s="13">
        <v>5</v>
      </c>
      <c r="AO13" s="13">
        <v>17</v>
      </c>
      <c r="AP13" s="13">
        <v>15</v>
      </c>
      <c r="AQ13" s="13">
        <v>0</v>
      </c>
      <c r="AR13" s="13">
        <v>23</v>
      </c>
      <c r="AS13" s="13">
        <v>14</v>
      </c>
      <c r="AT13" s="13">
        <v>0</v>
      </c>
      <c r="AU13" s="13">
        <v>17</v>
      </c>
      <c r="AV13" s="13">
        <v>14</v>
      </c>
      <c r="AW13" s="13">
        <v>0</v>
      </c>
      <c r="AX13" s="13">
        <v>17</v>
      </c>
      <c r="AY13" s="13">
        <v>18</v>
      </c>
      <c r="AZ13" s="13">
        <v>0</v>
      </c>
      <c r="BA13" s="13">
        <v>7</v>
      </c>
      <c r="BB13" s="13">
        <v>7</v>
      </c>
      <c r="BC13" s="13">
        <v>0</v>
      </c>
      <c r="BD13" s="13">
        <v>3</v>
      </c>
      <c r="BE13" s="13">
        <v>3</v>
      </c>
      <c r="BF13" s="13">
        <v>0</v>
      </c>
      <c r="BG13" s="13">
        <v>271</v>
      </c>
      <c r="BH13" s="13">
        <v>129</v>
      </c>
      <c r="BI13" s="13">
        <v>48</v>
      </c>
    </row>
    <row r="14" spans="1:61" x14ac:dyDescent="0.4">
      <c r="A14" s="12" t="s">
        <v>142</v>
      </c>
      <c r="B14" s="13">
        <v>11</v>
      </c>
      <c r="C14" s="13">
        <v>5</v>
      </c>
      <c r="D14" s="13">
        <v>1</v>
      </c>
      <c r="E14" s="13">
        <v>12</v>
      </c>
      <c r="F14" s="13">
        <v>9</v>
      </c>
      <c r="G14" s="13">
        <v>0</v>
      </c>
      <c r="H14" s="13">
        <v>18</v>
      </c>
      <c r="I14" s="13">
        <v>18</v>
      </c>
      <c r="J14" s="13">
        <v>0</v>
      </c>
      <c r="K14" s="13">
        <v>47</v>
      </c>
      <c r="L14" s="13">
        <v>25</v>
      </c>
      <c r="M14" s="13">
        <v>1</v>
      </c>
      <c r="N14" s="13">
        <v>51</v>
      </c>
      <c r="O14" s="13">
        <v>37</v>
      </c>
      <c r="P14" s="13">
        <v>0</v>
      </c>
      <c r="Q14" s="13">
        <v>38</v>
      </c>
      <c r="R14" s="13">
        <v>25</v>
      </c>
      <c r="S14" s="13">
        <v>0</v>
      </c>
      <c r="T14" s="13">
        <v>53</v>
      </c>
      <c r="U14" s="13">
        <v>41</v>
      </c>
      <c r="V14" s="13">
        <v>2</v>
      </c>
      <c r="W14" s="13">
        <v>42</v>
      </c>
      <c r="X14" s="13">
        <v>24</v>
      </c>
      <c r="Y14" s="13">
        <v>0</v>
      </c>
      <c r="Z14" s="13">
        <v>42</v>
      </c>
      <c r="AA14" s="13">
        <v>23</v>
      </c>
      <c r="AB14" s="13">
        <v>0</v>
      </c>
      <c r="AC14" s="13">
        <v>28</v>
      </c>
      <c r="AD14" s="13">
        <v>19</v>
      </c>
      <c r="AE14" s="13">
        <v>0</v>
      </c>
      <c r="AF14" s="13">
        <v>49</v>
      </c>
      <c r="AG14" s="13">
        <v>20</v>
      </c>
      <c r="AH14" s="13">
        <v>0</v>
      </c>
      <c r="AI14" s="13">
        <v>25</v>
      </c>
      <c r="AJ14" s="13">
        <v>15</v>
      </c>
      <c r="AK14" s="13">
        <v>0</v>
      </c>
      <c r="AL14" s="13">
        <v>33</v>
      </c>
      <c r="AM14" s="13">
        <v>18</v>
      </c>
      <c r="AN14" s="13">
        <v>0</v>
      </c>
      <c r="AO14" s="13">
        <v>27</v>
      </c>
      <c r="AP14" s="13">
        <v>8</v>
      </c>
      <c r="AQ14" s="13">
        <v>0</v>
      </c>
      <c r="AR14" s="13">
        <v>18</v>
      </c>
      <c r="AS14" s="13">
        <v>12</v>
      </c>
      <c r="AT14" s="13">
        <v>0</v>
      </c>
      <c r="AU14" s="13">
        <v>18</v>
      </c>
      <c r="AV14" s="13">
        <v>10</v>
      </c>
      <c r="AW14" s="13">
        <v>0</v>
      </c>
      <c r="AX14" s="13">
        <v>11</v>
      </c>
      <c r="AY14" s="13">
        <v>7</v>
      </c>
      <c r="AZ14" s="13">
        <v>0</v>
      </c>
      <c r="BA14" s="13">
        <v>5</v>
      </c>
      <c r="BB14" s="13">
        <v>6</v>
      </c>
      <c r="BC14" s="13">
        <v>0</v>
      </c>
      <c r="BD14" s="13">
        <v>7</v>
      </c>
      <c r="BE14" s="13">
        <v>2</v>
      </c>
      <c r="BF14" s="13">
        <v>0</v>
      </c>
      <c r="BG14" s="13">
        <v>178</v>
      </c>
      <c r="BH14" s="13">
        <v>109</v>
      </c>
      <c r="BI14" s="13">
        <v>20</v>
      </c>
    </row>
    <row r="15" spans="1:61" x14ac:dyDescent="0.4">
      <c r="A15" s="12" t="s">
        <v>143</v>
      </c>
      <c r="B15" s="13">
        <v>15</v>
      </c>
      <c r="C15" s="13">
        <v>20</v>
      </c>
      <c r="D15" s="13">
        <v>3</v>
      </c>
      <c r="E15" s="13">
        <v>21</v>
      </c>
      <c r="F15" s="13">
        <v>18</v>
      </c>
      <c r="G15" s="13">
        <v>0</v>
      </c>
      <c r="H15" s="13">
        <v>57</v>
      </c>
      <c r="I15" s="13">
        <v>41</v>
      </c>
      <c r="J15" s="13">
        <v>0</v>
      </c>
      <c r="K15" s="13">
        <v>65</v>
      </c>
      <c r="L15" s="13">
        <v>31</v>
      </c>
      <c r="M15" s="13">
        <v>4</v>
      </c>
      <c r="N15" s="13">
        <v>67</v>
      </c>
      <c r="O15" s="13">
        <v>46</v>
      </c>
      <c r="P15" s="13">
        <v>1</v>
      </c>
      <c r="Q15" s="13">
        <v>63</v>
      </c>
      <c r="R15" s="13">
        <v>55</v>
      </c>
      <c r="S15" s="13">
        <v>1</v>
      </c>
      <c r="T15" s="13">
        <v>70</v>
      </c>
      <c r="U15" s="13">
        <v>70</v>
      </c>
      <c r="V15" s="13">
        <v>4</v>
      </c>
      <c r="W15" s="13">
        <v>83</v>
      </c>
      <c r="X15" s="13">
        <v>47</v>
      </c>
      <c r="Y15" s="13">
        <v>3</v>
      </c>
      <c r="Z15" s="13">
        <v>95</v>
      </c>
      <c r="AA15" s="13">
        <v>61</v>
      </c>
      <c r="AB15" s="13">
        <v>4</v>
      </c>
      <c r="AC15" s="13">
        <v>59</v>
      </c>
      <c r="AD15" s="13">
        <v>37</v>
      </c>
      <c r="AE15" s="13">
        <v>5</v>
      </c>
      <c r="AF15" s="13">
        <v>87</v>
      </c>
      <c r="AG15" s="13">
        <v>71</v>
      </c>
      <c r="AH15" s="13">
        <v>4</v>
      </c>
      <c r="AI15" s="13">
        <v>56</v>
      </c>
      <c r="AJ15" s="13">
        <v>38</v>
      </c>
      <c r="AK15" s="13">
        <v>3</v>
      </c>
      <c r="AL15" s="13">
        <v>74</v>
      </c>
      <c r="AM15" s="13">
        <v>45</v>
      </c>
      <c r="AN15" s="13">
        <v>4</v>
      </c>
      <c r="AO15" s="13">
        <v>59</v>
      </c>
      <c r="AP15" s="13">
        <v>51</v>
      </c>
      <c r="AQ15" s="13">
        <v>1</v>
      </c>
      <c r="AR15" s="13">
        <v>63</v>
      </c>
      <c r="AS15" s="13">
        <v>43</v>
      </c>
      <c r="AT15" s="13">
        <v>2</v>
      </c>
      <c r="AU15" s="13">
        <v>41</v>
      </c>
      <c r="AV15" s="13">
        <v>30</v>
      </c>
      <c r="AW15" s="13">
        <v>3</v>
      </c>
      <c r="AX15" s="13">
        <v>30</v>
      </c>
      <c r="AY15" s="13">
        <v>32</v>
      </c>
      <c r="AZ15" s="13">
        <v>0</v>
      </c>
      <c r="BA15" s="13">
        <v>17</v>
      </c>
      <c r="BB15" s="13">
        <v>23</v>
      </c>
      <c r="BC15" s="13">
        <v>0</v>
      </c>
      <c r="BD15" s="13">
        <v>12</v>
      </c>
      <c r="BE15" s="13">
        <v>17</v>
      </c>
      <c r="BF15" s="13">
        <v>1</v>
      </c>
      <c r="BG15" s="13">
        <v>473</v>
      </c>
      <c r="BH15" s="13">
        <v>386</v>
      </c>
      <c r="BI15" s="13">
        <v>88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4:L120"/>
  <sheetViews>
    <sheetView workbookViewId="0">
      <selection activeCell="A29" sqref="A29"/>
    </sheetView>
  </sheetViews>
  <sheetFormatPr defaultRowHeight="14.6" x14ac:dyDescent="0.4"/>
  <sheetData>
    <row r="4" spans="1:9" x14ac:dyDescent="0.4">
      <c r="A4" s="1" t="str">
        <f>FIRE0908!A3</f>
        <v>2023/24</v>
      </c>
    </row>
    <row r="7" spans="1:9" x14ac:dyDescent="0.4">
      <c r="B7" t="s">
        <v>45</v>
      </c>
      <c r="C7" t="s">
        <v>3</v>
      </c>
      <c r="D7" t="s">
        <v>2</v>
      </c>
      <c r="E7" t="s">
        <v>4</v>
      </c>
    </row>
    <row r="8" spans="1:9" x14ac:dyDescent="0.4">
      <c r="A8" t="s">
        <v>45</v>
      </c>
      <c r="B8">
        <f>SUM(B9:B28)</f>
        <v>2800</v>
      </c>
      <c r="C8">
        <f>SUM(C9:C28)</f>
        <v>1507</v>
      </c>
      <c r="D8">
        <f t="shared" ref="D8:E8" si="0">SUM(D9:D28)</f>
        <v>1162</v>
      </c>
      <c r="E8">
        <f t="shared" si="0"/>
        <v>131</v>
      </c>
    </row>
    <row r="9" spans="1:9" x14ac:dyDescent="0.4">
      <c r="A9" t="s">
        <v>10</v>
      </c>
      <c r="B9">
        <f t="shared" ref="B9:B28" si="1">SUM(C9:E9)</f>
        <v>38</v>
      </c>
      <c r="C9">
        <f>VLOOKUP($A$4,Data!$A$2:$BI$24,G9,FALSE)</f>
        <v>15</v>
      </c>
      <c r="D9">
        <f>VLOOKUP($A$4,Data!$A$2:$BI$24,H9,FALSE)</f>
        <v>20</v>
      </c>
      <c r="E9">
        <f>VLOOKUP($A$4,Data!$A$2:$BI$24,I9,FALSE)</f>
        <v>3</v>
      </c>
      <c r="G9" s="10">
        <v>2</v>
      </c>
      <c r="H9" s="10">
        <v>3</v>
      </c>
      <c r="I9" s="10">
        <v>4</v>
      </c>
    </row>
    <row r="10" spans="1:9" x14ac:dyDescent="0.4">
      <c r="A10" t="s">
        <v>11</v>
      </c>
      <c r="B10">
        <f t="shared" si="1"/>
        <v>39</v>
      </c>
      <c r="C10">
        <f>VLOOKUP($A$4,Data!$A$2:$BI$24,G10,FALSE)</f>
        <v>21</v>
      </c>
      <c r="D10">
        <f>VLOOKUP($A$4,Data!$A$2:$BI$24,H10,FALSE)</f>
        <v>18</v>
      </c>
      <c r="E10">
        <f>VLOOKUP($A$4,Data!$A$2:$BI$24,I10,FALSE)</f>
        <v>0</v>
      </c>
      <c r="G10" s="10">
        <f>G9+3</f>
        <v>5</v>
      </c>
      <c r="H10" s="10">
        <f t="shared" ref="H10:I10" si="2">H9+3</f>
        <v>6</v>
      </c>
      <c r="I10" s="10">
        <f t="shared" si="2"/>
        <v>7</v>
      </c>
    </row>
    <row r="11" spans="1:9" x14ac:dyDescent="0.4">
      <c r="A11" t="s">
        <v>12</v>
      </c>
      <c r="B11">
        <f t="shared" si="1"/>
        <v>98</v>
      </c>
      <c r="C11">
        <f>VLOOKUP($A$4,Data!$A$2:$BI$24,G11,FALSE)</f>
        <v>57</v>
      </c>
      <c r="D11">
        <f>VLOOKUP($A$4,Data!$A$2:$BI$24,H11,FALSE)</f>
        <v>41</v>
      </c>
      <c r="E11">
        <f>VLOOKUP($A$4,Data!$A$2:$BI$24,I11,FALSE)</f>
        <v>0</v>
      </c>
      <c r="G11" s="10">
        <f t="shared" ref="G11:G27" si="3">G10+3</f>
        <v>8</v>
      </c>
      <c r="H11" s="10">
        <f t="shared" ref="H11:H27" si="4">H10+3</f>
        <v>9</v>
      </c>
      <c r="I11" s="10">
        <f t="shared" ref="I11:I27" si="5">I10+3</f>
        <v>10</v>
      </c>
    </row>
    <row r="12" spans="1:9" x14ac:dyDescent="0.4">
      <c r="A12" t="s">
        <v>13</v>
      </c>
      <c r="B12">
        <f t="shared" si="1"/>
        <v>100</v>
      </c>
      <c r="C12">
        <f>VLOOKUP($A$4,Data!$A$2:$BI$24,G12,FALSE)</f>
        <v>65</v>
      </c>
      <c r="D12">
        <f>VLOOKUP($A$4,Data!$A$2:$BI$24,H12,FALSE)</f>
        <v>31</v>
      </c>
      <c r="E12">
        <f>VLOOKUP($A$4,Data!$A$2:$BI$24,I12,FALSE)</f>
        <v>4</v>
      </c>
      <c r="G12" s="10">
        <f t="shared" si="3"/>
        <v>11</v>
      </c>
      <c r="H12" s="10">
        <f t="shared" si="4"/>
        <v>12</v>
      </c>
      <c r="I12" s="10">
        <f t="shared" si="5"/>
        <v>13</v>
      </c>
    </row>
    <row r="13" spans="1:9" x14ac:dyDescent="0.4">
      <c r="A13" t="s">
        <v>14</v>
      </c>
      <c r="B13">
        <f t="shared" si="1"/>
        <v>114</v>
      </c>
      <c r="C13">
        <f>VLOOKUP($A$4,Data!$A$2:$BI$24,G13,FALSE)</f>
        <v>67</v>
      </c>
      <c r="D13">
        <f>VLOOKUP($A$4,Data!$A$2:$BI$24,H13,FALSE)</f>
        <v>46</v>
      </c>
      <c r="E13">
        <f>VLOOKUP($A$4,Data!$A$2:$BI$24,I13,FALSE)</f>
        <v>1</v>
      </c>
      <c r="G13" s="10">
        <f t="shared" si="3"/>
        <v>14</v>
      </c>
      <c r="H13" s="10">
        <f t="shared" si="4"/>
        <v>15</v>
      </c>
      <c r="I13" s="10">
        <f t="shared" si="5"/>
        <v>16</v>
      </c>
    </row>
    <row r="14" spans="1:9" x14ac:dyDescent="0.4">
      <c r="A14" t="s">
        <v>15</v>
      </c>
      <c r="B14">
        <f t="shared" si="1"/>
        <v>119</v>
      </c>
      <c r="C14">
        <f>VLOOKUP($A$4,Data!$A$2:$BI$24,G14,FALSE)</f>
        <v>63</v>
      </c>
      <c r="D14">
        <f>VLOOKUP($A$4,Data!$A$2:$BI$24,H14,FALSE)</f>
        <v>55</v>
      </c>
      <c r="E14">
        <f>VLOOKUP($A$4,Data!$A$2:$BI$24,I14,FALSE)</f>
        <v>1</v>
      </c>
      <c r="G14" s="10">
        <f t="shared" si="3"/>
        <v>17</v>
      </c>
      <c r="H14" s="10">
        <f t="shared" si="4"/>
        <v>18</v>
      </c>
      <c r="I14" s="10">
        <f t="shared" si="5"/>
        <v>19</v>
      </c>
    </row>
    <row r="15" spans="1:9" x14ac:dyDescent="0.4">
      <c r="A15" t="s">
        <v>16</v>
      </c>
      <c r="B15">
        <f t="shared" si="1"/>
        <v>144</v>
      </c>
      <c r="C15">
        <f>VLOOKUP($A$4,Data!$A$2:$BI$24,G15,FALSE)</f>
        <v>70</v>
      </c>
      <c r="D15">
        <f>VLOOKUP($A$4,Data!$A$2:$BI$24,H15,FALSE)</f>
        <v>70</v>
      </c>
      <c r="E15">
        <f>VLOOKUP($A$4,Data!$A$2:$BI$24,I15,FALSE)</f>
        <v>4</v>
      </c>
      <c r="G15" s="10">
        <f t="shared" si="3"/>
        <v>20</v>
      </c>
      <c r="H15" s="10">
        <f t="shared" si="4"/>
        <v>21</v>
      </c>
      <c r="I15" s="10">
        <f t="shared" si="5"/>
        <v>22</v>
      </c>
    </row>
    <row r="16" spans="1:9" x14ac:dyDescent="0.4">
      <c r="A16" t="s">
        <v>17</v>
      </c>
      <c r="B16">
        <f t="shared" si="1"/>
        <v>133</v>
      </c>
      <c r="C16">
        <f>VLOOKUP($A$4,Data!$A$2:$BI$24,G16,FALSE)</f>
        <v>83</v>
      </c>
      <c r="D16">
        <f>VLOOKUP($A$4,Data!$A$2:$BI$24,H16,FALSE)</f>
        <v>47</v>
      </c>
      <c r="E16">
        <f>VLOOKUP($A$4,Data!$A$2:$BI$24,I16,FALSE)</f>
        <v>3</v>
      </c>
      <c r="G16" s="10">
        <f t="shared" si="3"/>
        <v>23</v>
      </c>
      <c r="H16" s="10">
        <f t="shared" si="4"/>
        <v>24</v>
      </c>
      <c r="I16" s="10">
        <f t="shared" si="5"/>
        <v>25</v>
      </c>
    </row>
    <row r="17" spans="1:9" x14ac:dyDescent="0.4">
      <c r="A17" t="s">
        <v>18</v>
      </c>
      <c r="B17">
        <f t="shared" si="1"/>
        <v>160</v>
      </c>
      <c r="C17">
        <f>VLOOKUP($A$4,Data!$A$2:$BI$24,G17,FALSE)</f>
        <v>95</v>
      </c>
      <c r="D17">
        <f>VLOOKUP($A$4,Data!$A$2:$BI$24,H17,FALSE)</f>
        <v>61</v>
      </c>
      <c r="E17">
        <f>VLOOKUP($A$4,Data!$A$2:$BI$24,I17,FALSE)</f>
        <v>4</v>
      </c>
      <c r="G17" s="10">
        <f t="shared" si="3"/>
        <v>26</v>
      </c>
      <c r="H17" s="10">
        <f t="shared" si="4"/>
        <v>27</v>
      </c>
      <c r="I17" s="10">
        <f t="shared" si="5"/>
        <v>28</v>
      </c>
    </row>
    <row r="18" spans="1:9" x14ac:dyDescent="0.4">
      <c r="A18" t="s">
        <v>19</v>
      </c>
      <c r="B18">
        <f t="shared" si="1"/>
        <v>101</v>
      </c>
      <c r="C18">
        <f>VLOOKUP($A$4,Data!$A$2:$BI$24,G18,FALSE)</f>
        <v>59</v>
      </c>
      <c r="D18">
        <f>VLOOKUP($A$4,Data!$A$2:$BI$24,H18,FALSE)</f>
        <v>37</v>
      </c>
      <c r="E18">
        <f>VLOOKUP($A$4,Data!$A$2:$BI$24,I18,FALSE)</f>
        <v>5</v>
      </c>
      <c r="G18" s="10">
        <f t="shared" si="3"/>
        <v>29</v>
      </c>
      <c r="H18" s="10">
        <f t="shared" si="4"/>
        <v>30</v>
      </c>
      <c r="I18" s="10">
        <f t="shared" si="5"/>
        <v>31</v>
      </c>
    </row>
    <row r="19" spans="1:9" x14ac:dyDescent="0.4">
      <c r="A19" t="s">
        <v>20</v>
      </c>
      <c r="B19">
        <f t="shared" si="1"/>
        <v>162</v>
      </c>
      <c r="C19">
        <f>VLOOKUP($A$4,Data!$A$2:$BI$24,G19,FALSE)</f>
        <v>87</v>
      </c>
      <c r="D19">
        <f>VLOOKUP($A$4,Data!$A$2:$BI$24,H19,FALSE)</f>
        <v>71</v>
      </c>
      <c r="E19">
        <f>VLOOKUP($A$4,Data!$A$2:$BI$24,I19,FALSE)</f>
        <v>4</v>
      </c>
      <c r="G19" s="10">
        <f t="shared" si="3"/>
        <v>32</v>
      </c>
      <c r="H19" s="10">
        <f t="shared" si="4"/>
        <v>33</v>
      </c>
      <c r="I19" s="10">
        <f t="shared" si="5"/>
        <v>34</v>
      </c>
    </row>
    <row r="20" spans="1:9" x14ac:dyDescent="0.4">
      <c r="A20" t="s">
        <v>21</v>
      </c>
      <c r="B20">
        <f t="shared" si="1"/>
        <v>97</v>
      </c>
      <c r="C20">
        <f>VLOOKUP($A$4,Data!$A$2:$BI$24,G20,FALSE)</f>
        <v>56</v>
      </c>
      <c r="D20">
        <f>VLOOKUP($A$4,Data!$A$2:$BI$24,H20,FALSE)</f>
        <v>38</v>
      </c>
      <c r="E20">
        <f>VLOOKUP($A$4,Data!$A$2:$BI$24,I20,FALSE)</f>
        <v>3</v>
      </c>
      <c r="G20" s="10">
        <f t="shared" si="3"/>
        <v>35</v>
      </c>
      <c r="H20" s="10">
        <f t="shared" si="4"/>
        <v>36</v>
      </c>
      <c r="I20" s="10">
        <f t="shared" si="5"/>
        <v>37</v>
      </c>
    </row>
    <row r="21" spans="1:9" x14ac:dyDescent="0.4">
      <c r="A21" t="s">
        <v>22</v>
      </c>
      <c r="B21">
        <f t="shared" si="1"/>
        <v>123</v>
      </c>
      <c r="C21">
        <f>VLOOKUP($A$4,Data!$A$2:$BI$24,G21,FALSE)</f>
        <v>74</v>
      </c>
      <c r="D21">
        <f>VLOOKUP($A$4,Data!$A$2:$BI$24,H21,FALSE)</f>
        <v>45</v>
      </c>
      <c r="E21">
        <f>VLOOKUP($A$4,Data!$A$2:$BI$24,I21,FALSE)</f>
        <v>4</v>
      </c>
      <c r="G21" s="10">
        <f t="shared" si="3"/>
        <v>38</v>
      </c>
      <c r="H21" s="10">
        <f t="shared" si="4"/>
        <v>39</v>
      </c>
      <c r="I21" s="10">
        <f t="shared" si="5"/>
        <v>40</v>
      </c>
    </row>
    <row r="22" spans="1:9" x14ac:dyDescent="0.4">
      <c r="A22" t="s">
        <v>23</v>
      </c>
      <c r="B22">
        <f t="shared" si="1"/>
        <v>111</v>
      </c>
      <c r="C22">
        <f>VLOOKUP($A$4,Data!$A$2:$BI$24,G22,FALSE)</f>
        <v>59</v>
      </c>
      <c r="D22">
        <f>VLOOKUP($A$4,Data!$A$2:$BI$24,H22,FALSE)</f>
        <v>51</v>
      </c>
      <c r="E22">
        <f>VLOOKUP($A$4,Data!$A$2:$BI$24,I22,FALSE)</f>
        <v>1</v>
      </c>
      <c r="G22" s="10">
        <f t="shared" si="3"/>
        <v>41</v>
      </c>
      <c r="H22" s="10">
        <f t="shared" si="4"/>
        <v>42</v>
      </c>
      <c r="I22" s="10">
        <f t="shared" si="5"/>
        <v>43</v>
      </c>
    </row>
    <row r="23" spans="1:9" x14ac:dyDescent="0.4">
      <c r="A23" t="s">
        <v>24</v>
      </c>
      <c r="B23">
        <f t="shared" si="1"/>
        <v>108</v>
      </c>
      <c r="C23">
        <f>VLOOKUP($A$4,Data!$A$2:$BI$24,G23,FALSE)</f>
        <v>63</v>
      </c>
      <c r="D23">
        <f>VLOOKUP($A$4,Data!$A$2:$BI$24,H23,FALSE)</f>
        <v>43</v>
      </c>
      <c r="E23">
        <f>VLOOKUP($A$4,Data!$A$2:$BI$24,I23,FALSE)</f>
        <v>2</v>
      </c>
      <c r="G23" s="10">
        <f t="shared" si="3"/>
        <v>44</v>
      </c>
      <c r="H23" s="10">
        <f t="shared" si="4"/>
        <v>45</v>
      </c>
      <c r="I23" s="10">
        <f t="shared" si="5"/>
        <v>46</v>
      </c>
    </row>
    <row r="24" spans="1:9" x14ac:dyDescent="0.4">
      <c r="A24" t="s">
        <v>25</v>
      </c>
      <c r="B24">
        <f t="shared" si="1"/>
        <v>74</v>
      </c>
      <c r="C24">
        <f>VLOOKUP($A$4,Data!$A$2:$BI$24,G24,FALSE)</f>
        <v>41</v>
      </c>
      <c r="D24">
        <f>VLOOKUP($A$4,Data!$A$2:$BI$24,H24,FALSE)</f>
        <v>30</v>
      </c>
      <c r="E24">
        <f>VLOOKUP($A$4,Data!$A$2:$BI$24,I24,FALSE)</f>
        <v>3</v>
      </c>
      <c r="G24" s="10">
        <f t="shared" si="3"/>
        <v>47</v>
      </c>
      <c r="H24" s="10">
        <f t="shared" si="4"/>
        <v>48</v>
      </c>
      <c r="I24" s="10">
        <f t="shared" si="5"/>
        <v>49</v>
      </c>
    </row>
    <row r="25" spans="1:9" x14ac:dyDescent="0.4">
      <c r="A25" t="s">
        <v>26</v>
      </c>
      <c r="B25">
        <f t="shared" si="1"/>
        <v>62</v>
      </c>
      <c r="C25">
        <f>VLOOKUP($A$4,Data!$A$2:$BI$24,G25,FALSE)</f>
        <v>30</v>
      </c>
      <c r="D25">
        <f>VLOOKUP($A$4,Data!$A$2:$BI$24,H25,FALSE)</f>
        <v>32</v>
      </c>
      <c r="E25">
        <f>VLOOKUP($A$4,Data!$A$2:$BI$24,I25,FALSE)</f>
        <v>0</v>
      </c>
      <c r="G25" s="10">
        <f t="shared" si="3"/>
        <v>50</v>
      </c>
      <c r="H25" s="10">
        <f t="shared" si="4"/>
        <v>51</v>
      </c>
      <c r="I25" s="10">
        <f t="shared" si="5"/>
        <v>52</v>
      </c>
    </row>
    <row r="26" spans="1:9" x14ac:dyDescent="0.4">
      <c r="A26" t="s">
        <v>27</v>
      </c>
      <c r="B26">
        <f t="shared" si="1"/>
        <v>40</v>
      </c>
      <c r="C26">
        <f>VLOOKUP($A$4,Data!$A$2:$BI$24,G26,FALSE)</f>
        <v>17</v>
      </c>
      <c r="D26">
        <f>VLOOKUP($A$4,Data!$A$2:$BI$24,H26,FALSE)</f>
        <v>23</v>
      </c>
      <c r="E26">
        <f>VLOOKUP($A$4,Data!$A$2:$BI$24,I26,FALSE)</f>
        <v>0</v>
      </c>
      <c r="G26" s="10">
        <f t="shared" si="3"/>
        <v>53</v>
      </c>
      <c r="H26" s="10">
        <f t="shared" si="4"/>
        <v>54</v>
      </c>
      <c r="I26" s="10">
        <f t="shared" si="5"/>
        <v>55</v>
      </c>
    </row>
    <row r="27" spans="1:9" x14ac:dyDescent="0.4">
      <c r="A27" t="s">
        <v>28</v>
      </c>
      <c r="B27">
        <f t="shared" si="1"/>
        <v>30</v>
      </c>
      <c r="C27">
        <f>VLOOKUP($A$4,Data!$A$2:$BI$24,G27,FALSE)</f>
        <v>12</v>
      </c>
      <c r="D27">
        <f>VLOOKUP($A$4,Data!$A$2:$BI$24,H27,FALSE)</f>
        <v>17</v>
      </c>
      <c r="E27">
        <f>VLOOKUP($A$4,Data!$A$2:$BI$24,I27,FALSE)</f>
        <v>1</v>
      </c>
      <c r="G27" s="10">
        <f t="shared" si="3"/>
        <v>56</v>
      </c>
      <c r="H27" s="10">
        <f t="shared" si="4"/>
        <v>57</v>
      </c>
      <c r="I27" s="10">
        <f t="shared" si="5"/>
        <v>58</v>
      </c>
    </row>
    <row r="28" spans="1:9" x14ac:dyDescent="0.4">
      <c r="A28" t="s">
        <v>4</v>
      </c>
      <c r="B28">
        <f t="shared" si="1"/>
        <v>947</v>
      </c>
      <c r="C28">
        <f>VLOOKUP($A$4,Data!$A$2:$BI$24,G28,FALSE)</f>
        <v>473</v>
      </c>
      <c r="D28">
        <f>VLOOKUP($A$4,Data!$A$2:$BI$24,H28,FALSE)</f>
        <v>386</v>
      </c>
      <c r="E28">
        <f>VLOOKUP($A$4,Data!$A$2:$BI$24,I28,FALSE)</f>
        <v>88</v>
      </c>
      <c r="G28" s="10">
        <f t="shared" ref="G28" si="6">G27+3</f>
        <v>59</v>
      </c>
      <c r="H28" s="10">
        <f t="shared" ref="H28" si="7">H27+3</f>
        <v>60</v>
      </c>
      <c r="I28" s="10">
        <f t="shared" ref="I28" si="8">I27+3</f>
        <v>61</v>
      </c>
    </row>
    <row r="73" spans="9:9" x14ac:dyDescent="0.4">
      <c r="I73" t="s">
        <v>35</v>
      </c>
    </row>
    <row r="74" spans="9:9" x14ac:dyDescent="0.4">
      <c r="I74" t="s">
        <v>37</v>
      </c>
    </row>
    <row r="113" spans="12:12" x14ac:dyDescent="0.4">
      <c r="L113" t="s">
        <v>38</v>
      </c>
    </row>
    <row r="114" spans="12:12" x14ac:dyDescent="0.4">
      <c r="L114" t="s">
        <v>39</v>
      </c>
    </row>
    <row r="115" spans="12:12" x14ac:dyDescent="0.4">
      <c r="L115" t="s">
        <v>40</v>
      </c>
    </row>
    <row r="116" spans="12:12" x14ac:dyDescent="0.4">
      <c r="L116" t="s">
        <v>41</v>
      </c>
    </row>
    <row r="117" spans="12:12" x14ac:dyDescent="0.4">
      <c r="L117" t="s">
        <v>42</v>
      </c>
    </row>
    <row r="118" spans="12:12" x14ac:dyDescent="0.4">
      <c r="L118" t="s">
        <v>43</v>
      </c>
    </row>
    <row r="119" spans="12:12" x14ac:dyDescent="0.4">
      <c r="L119" t="s">
        <v>44</v>
      </c>
    </row>
    <row r="120" spans="12:12" x14ac:dyDescent="0.4">
      <c r="L120" t="s">
        <v>30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Cover sheet</vt:lpstr>
      <vt:lpstr>Contents</vt:lpstr>
      <vt:lpstr>FIRE0908</vt:lpstr>
      <vt:lpstr>Data</vt:lpstr>
      <vt:lpstr>FIRE0908_working</vt:lpstr>
      <vt:lpstr>Contents!Print_Area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FIRE0908: Rescues in flooding or other water incidents, by age and gender, England</dc:title>
  <dc:creator/>
  <cp:keywords>data tables, flooding, water, age, gender, 2023, 2022, 2024</cp:keywords>
  <cp:lastModifiedBy/>
  <dcterms:created xsi:type="dcterms:W3CDTF">2024-11-29T14:58:52Z</dcterms:created>
  <dcterms:modified xsi:type="dcterms:W3CDTF">2024-11-29T14:59:21Z</dcterms:modified>
</cp:coreProperties>
</file>