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epartmentfortransportuk.sharepoint.com/sites/ASD/Transport Analysis Guidance/TAG Release/Appraisal Worksheets/2024 November/"/>
    </mc:Choice>
  </mc:AlternateContent>
  <xr:revisionPtr revIDLastSave="82" documentId="8_{608AEC81-C5CD-4C4A-9AB8-B8E0AA3809C4}" xr6:coauthVersionLast="47" xr6:coauthVersionMax="47" xr10:uidLastSave="{725B8564-FE79-4D1B-B41A-C42BE1E850C1}"/>
  <bookViews>
    <workbookView xWindow="28680" yWindow="2910" windowWidth="29040" windowHeight="15840" xr2:uid="{00000000-000D-0000-FFFF-FFFF00000000}"/>
  </bookViews>
  <sheets>
    <sheet name="README" sheetId="6" r:id="rId1"/>
    <sheet name="Proforma" sheetId="1" r:id="rId2"/>
    <sheet name="Converted Price Base" sheetId="4" r:id="rId3"/>
    <sheet name="GDP deflator" sheetId="3" r:id="rId4"/>
    <sheet name="CostProformaResults" sheetId="5" r:id="rId5"/>
  </sheets>
  <definedNames>
    <definedName name="ImportData">CostProformaResults!$A$1:$BY$2</definedName>
    <definedName name="_xlnm.Print_Area" localSheetId="1">Proforma!$A$1:$K$24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4" l="1"/>
  <c r="D3" i="4"/>
  <c r="G23" i="1"/>
  <c r="G2" i="5"/>
  <c r="F2" i="5"/>
  <c r="E2" i="5"/>
  <c r="D2" i="5"/>
  <c r="B17" i="4"/>
  <c r="Q2" i="5" s="1"/>
  <c r="B16" i="4"/>
  <c r="P2" i="5"/>
  <c r="B15" i="4"/>
  <c r="O2" i="5" s="1"/>
  <c r="B14" i="4"/>
  <c r="N2" i="5" s="1"/>
  <c r="B13" i="4"/>
  <c r="M2" i="5" s="1"/>
  <c r="B12" i="4"/>
  <c r="L2" i="5" s="1"/>
  <c r="B11" i="4"/>
  <c r="K2" i="5" s="1"/>
  <c r="B10" i="4"/>
  <c r="J2" i="5" s="1"/>
  <c r="B9" i="4"/>
  <c r="I2" i="5" s="1"/>
  <c r="B8" i="4"/>
  <c r="H2" i="5" s="1"/>
  <c r="C2" i="5"/>
  <c r="B2" i="5"/>
  <c r="F23" i="1"/>
  <c r="E23" i="1"/>
  <c r="D23" i="1"/>
  <c r="C23" i="1"/>
  <c r="D20" i="4" l="1"/>
  <c r="AN2" i="5" s="1"/>
  <c r="E9" i="4"/>
  <c r="AQ2" i="5" s="1"/>
  <c r="C11" i="4"/>
  <c r="U2" i="5" s="1"/>
  <c r="F12" i="4"/>
  <c r="BF2" i="5" s="1"/>
  <c r="D14" i="4"/>
  <c r="AJ2" i="5" s="1"/>
  <c r="G15" i="4"/>
  <c r="BU2" i="5" s="1"/>
  <c r="E17" i="4"/>
  <c r="AY2" i="5" s="1"/>
  <c r="G10" i="4"/>
  <c r="BP2" i="5" s="1"/>
  <c r="F9" i="4"/>
  <c r="BC2" i="5" s="1"/>
  <c r="D11" i="4"/>
  <c r="AG2" i="5" s="1"/>
  <c r="G12" i="4"/>
  <c r="BR2" i="5" s="1"/>
  <c r="E14" i="4"/>
  <c r="AV2" i="5" s="1"/>
  <c r="C16" i="4"/>
  <c r="Z2" i="5" s="1"/>
  <c r="F17" i="4"/>
  <c r="BK2" i="5" s="1"/>
  <c r="F14" i="4"/>
  <c r="BH2" i="5" s="1"/>
  <c r="G17" i="4"/>
  <c r="BW2" i="5" s="1"/>
  <c r="G8" i="4"/>
  <c r="F15" i="4"/>
  <c r="BI2" i="5" s="1"/>
  <c r="G9" i="4"/>
  <c r="BO2" i="5" s="1"/>
  <c r="E11" i="4"/>
  <c r="AS2" i="5" s="1"/>
  <c r="C13" i="4"/>
  <c r="W2" i="5" s="1"/>
  <c r="D16" i="4"/>
  <c r="AL2" i="5" s="1"/>
  <c r="D9" i="4"/>
  <c r="AE2" i="5" s="1"/>
  <c r="C10" i="4"/>
  <c r="T2" i="5" s="1"/>
  <c r="F11" i="4"/>
  <c r="BE2" i="5" s="1"/>
  <c r="D13" i="4"/>
  <c r="AI2" i="5" s="1"/>
  <c r="G14" i="4"/>
  <c r="BT2" i="5" s="1"/>
  <c r="E16" i="4"/>
  <c r="AX2" i="5" s="1"/>
  <c r="D8" i="4"/>
  <c r="AD2" i="5" s="1"/>
  <c r="F10" i="4"/>
  <c r="BD2" i="5" s="1"/>
  <c r="C17" i="4"/>
  <c r="AA2" i="5" s="1"/>
  <c r="D17" i="4"/>
  <c r="AM2" i="5" s="1"/>
  <c r="D10" i="4"/>
  <c r="AF2" i="5" s="1"/>
  <c r="G11" i="4"/>
  <c r="BQ2" i="5" s="1"/>
  <c r="E13" i="4"/>
  <c r="AU2" i="5" s="1"/>
  <c r="C15" i="4"/>
  <c r="Y2" i="5" s="1"/>
  <c r="F16" i="4"/>
  <c r="BJ2" i="5" s="1"/>
  <c r="E8" i="4"/>
  <c r="C9" i="4"/>
  <c r="S2" i="5" s="1"/>
  <c r="E15" i="4"/>
  <c r="AW2" i="5" s="1"/>
  <c r="C14" i="4"/>
  <c r="X2" i="5" s="1"/>
  <c r="E10" i="4"/>
  <c r="AR2" i="5" s="1"/>
  <c r="C12" i="4"/>
  <c r="V2" i="5" s="1"/>
  <c r="F13" i="4"/>
  <c r="BG2" i="5" s="1"/>
  <c r="D15" i="4"/>
  <c r="AK2" i="5" s="1"/>
  <c r="G16" i="4"/>
  <c r="BV2" i="5" s="1"/>
  <c r="F8" i="4"/>
  <c r="D12" i="4"/>
  <c r="AH2" i="5" s="1"/>
  <c r="G13" i="4"/>
  <c r="BS2" i="5" s="1"/>
  <c r="E12" i="4"/>
  <c r="AT2" i="5" s="1"/>
  <c r="R2" i="5"/>
  <c r="F20" i="4"/>
  <c r="BL2" i="5" s="1"/>
  <c r="A2" i="5"/>
  <c r="G20" i="4"/>
  <c r="BX2" i="5" s="1"/>
  <c r="E20" i="4"/>
  <c r="AZ2" i="5" s="1"/>
  <c r="C20" i="4"/>
  <c r="AB2" i="5" s="1"/>
  <c r="C22" i="4" l="1"/>
  <c r="AC2" i="5" s="1"/>
  <c r="D22" i="4"/>
  <c r="AO2" i="5" s="1"/>
  <c r="G22" i="4"/>
  <c r="BY2" i="5" s="1"/>
  <c r="BN2" i="5"/>
  <c r="E22" i="4"/>
  <c r="BA2" i="5" s="1"/>
  <c r="AP2" i="5"/>
  <c r="F22" i="4"/>
  <c r="BM2" i="5" s="1"/>
  <c r="BB2" i="5"/>
</calcChain>
</file>

<file path=xl/sharedStrings.xml><?xml version="1.0" encoding="utf-8"?>
<sst xmlns="http://schemas.openxmlformats.org/spreadsheetml/2006/main" count="161" uniqueCount="152">
  <si>
    <t>Cost pro-forma Worksheet</t>
  </si>
  <si>
    <t>TAG Reference</t>
  </si>
  <si>
    <t>TAG Unit A1.2 - Scheme costs</t>
  </si>
  <si>
    <t>Version Control</t>
  </si>
  <si>
    <t>Date</t>
  </si>
  <si>
    <t>Description</t>
  </si>
  <si>
    <t>Definitive release</t>
  </si>
  <si>
    <t>Release of restructured guidance</t>
  </si>
  <si>
    <t>Updated to reflect data validation issue for financial years</t>
  </si>
  <si>
    <t>Updated to reflect the revised approach to reporting optimism bias and the latest GDP Deflator data</t>
  </si>
  <si>
    <t>Updated to reflect the latest GDP Deflator data (TAG Data book v1.17)</t>
  </si>
  <si>
    <t>Updated to reflect the latest GDP Deflator data (TAG Data book v1.20.1)</t>
  </si>
  <si>
    <t>Updated to reflect the latest GDP Deflator data (TAG Data book v1.21)</t>
  </si>
  <si>
    <t>Updated to reflect the latest GDP Deflator data (TAG Data book v1.22)</t>
  </si>
  <si>
    <t>Contact</t>
  </si>
  <si>
    <t>Transport Appraisal and Strategic Modelling (TASM) Division</t>
  </si>
  <si>
    <t>Department for Transport</t>
  </si>
  <si>
    <t>Zone 2/25 Great Minster House</t>
  </si>
  <si>
    <t>33 Horseferry Road</t>
  </si>
  <si>
    <t>London</t>
  </si>
  <si>
    <t>SW1P 4DR</t>
  </si>
  <si>
    <t>Appraisal Cost Proforma Summary Sheet</t>
  </si>
  <si>
    <t>Assumptions:</t>
  </si>
  <si>
    <t>Price Year Base 
(Earliest - 1998)</t>
  </si>
  <si>
    <t>Investment cost optimism bias (%)</t>
  </si>
  <si>
    <t>QRA P(80) (total)</t>
  </si>
  <si>
    <t>Note: Promoters are requested to enter the price year base they are using into the above</t>
  </si>
  <si>
    <t>Operating cost optimism bias (%)</t>
  </si>
  <si>
    <t>QRA P(50) (total)</t>
  </si>
  <si>
    <t>Design Year Operating Cost (usually 15 years from opening year)</t>
  </si>
  <si>
    <t>COST BREAKDOWN:</t>
  </si>
  <si>
    <t>Operating Cost (all years total)</t>
  </si>
  <si>
    <t>All values in £,000's (thousands)</t>
  </si>
  <si>
    <t>Financial Year</t>
  </si>
  <si>
    <t>Investment Cost (in price year base in cell C3, excluding risk)</t>
  </si>
  <si>
    <t>Cost including real cost inflation (Base Cost)</t>
  </si>
  <si>
    <t>Risk adjusted cost using QRA P (mean)</t>
  </si>
  <si>
    <t>Base cost including Optimism Bias</t>
  </si>
  <si>
    <t>Base cost including OB deflated and discounted to 2010 Market Prices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</si>
  <si>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</si>
  <si>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</si>
  <si>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</si>
  <si>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</si>
  <si>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</si>
  <si>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</si>
  <si>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</si>
  <si>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</si>
  <si>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</si>
  <si>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</si>
  <si>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</si>
  <si>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</si>
  <si>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Totals for remaining appraisal years:</t>
  </si>
  <si>
    <t>2018/19</t>
  </si>
  <si>
    <t>2019/20</t>
  </si>
  <si>
    <t>2020/21</t>
  </si>
  <si>
    <t>Totals:</t>
  </si>
  <si>
    <t>2021/22</t>
  </si>
  <si>
    <t>2022/23</t>
  </si>
  <si>
    <t>2023/24</t>
  </si>
  <si>
    <t>2024/25</t>
  </si>
  <si>
    <t>2025/26</t>
  </si>
  <si>
    <t>2026/27</t>
  </si>
  <si>
    <t>Price Base (usually 2010)</t>
  </si>
  <si>
    <t>Cost Breakdown:</t>
  </si>
  <si>
    <t>Risk adjusted cost using QRA P(mean)</t>
  </si>
  <si>
    <t>Base cost including Optimism Bias at Market Prices</t>
  </si>
  <si>
    <t>Source</t>
  </si>
  <si>
    <t>GDP Deflator</t>
  </si>
  <si>
    <t>PriceBaseYearUsed</t>
  </si>
  <si>
    <t>InvestCostOptiBias</t>
  </si>
  <si>
    <t>OperatingCostOptiBias</t>
  </si>
  <si>
    <t>QRAP80Total</t>
  </si>
  <si>
    <t>QRAP50Total</t>
  </si>
  <si>
    <t>DesignYearOperatingCost</t>
  </si>
  <si>
    <t>OperatingCostAllYearsTotal</t>
  </si>
  <si>
    <t>FinYear1</t>
  </si>
  <si>
    <t>FinYear2</t>
  </si>
  <si>
    <t>FinYear3</t>
  </si>
  <si>
    <t>FinYear4</t>
  </si>
  <si>
    <t>FinYear5</t>
  </si>
  <si>
    <t>FinYear6</t>
  </si>
  <si>
    <t>FinYear7</t>
  </si>
  <si>
    <t>FinYear8</t>
  </si>
  <si>
    <t>FinYear9</t>
  </si>
  <si>
    <t>FinYear10</t>
  </si>
  <si>
    <t>InvestCostFinYear1</t>
  </si>
  <si>
    <t>InvestCostFinYear2</t>
  </si>
  <si>
    <t>InvestCostFinYear3</t>
  </si>
  <si>
    <t>InvestCostFinYear4</t>
  </si>
  <si>
    <t>InvestCostFinYear5</t>
  </si>
  <si>
    <t>InvestCostFinYear6</t>
  </si>
  <si>
    <t>InvestCostFinYear7</t>
  </si>
  <si>
    <t>InvestCostFinYear8</t>
  </si>
  <si>
    <t>InvestCostFinYear9</t>
  </si>
  <si>
    <t>InvestCostFinYear10</t>
  </si>
  <si>
    <t>InvestCostRemaining</t>
  </si>
  <si>
    <t>TotalInvestCost</t>
  </si>
  <si>
    <t>BaseCostFinYear1</t>
  </si>
  <si>
    <t>BaseCostFinYear2</t>
  </si>
  <si>
    <t>BaseCostFinYear3</t>
  </si>
  <si>
    <t>BaseCostFinYear4</t>
  </si>
  <si>
    <t>BaseCostFinYear5</t>
  </si>
  <si>
    <t>BaseCostFinYear6</t>
  </si>
  <si>
    <t>BaseCostFinYear7</t>
  </si>
  <si>
    <t>BaseCostFinYear8</t>
  </si>
  <si>
    <t>BaseCostFinYear9</t>
  </si>
  <si>
    <t>BaseCostFinYear10</t>
  </si>
  <si>
    <t>BaseCostRemaining</t>
  </si>
  <si>
    <t>BaseCostTotal</t>
  </si>
  <si>
    <t>RiskAdjCostQRAPFinYear1</t>
  </si>
  <si>
    <t>RiskAdjCostQRAPFinYear2</t>
  </si>
  <si>
    <t>RiskAdjCostQRAPFinYear3</t>
  </si>
  <si>
    <t>RiskAdjCostQRAPFinYear4</t>
  </si>
  <si>
    <t>RiskAdjCostQRAPFinYear5</t>
  </si>
  <si>
    <t>RiskAdjCostQRAPFinYear6</t>
  </si>
  <si>
    <t>RiskAdjCostQRAPFinYear7</t>
  </si>
  <si>
    <t>RiskAdjCostQRAPFinYear8</t>
  </si>
  <si>
    <t>RiskAdjCostQRAPFinYear9</t>
  </si>
  <si>
    <t>RiskAdjCostQRAPFinYear10</t>
  </si>
  <si>
    <t>RiskAdjCostQRAPRemaining</t>
  </si>
  <si>
    <t>RiskAdjCostQRAPTotal</t>
  </si>
  <si>
    <t>BaseCostOptBiasFinYear1</t>
  </si>
  <si>
    <t>BaseCostOptBiasFinYear2</t>
  </si>
  <si>
    <t>BaseCostOptBiasFinYear3</t>
  </si>
  <si>
    <t>BaseCostOptBiasFinYear4</t>
  </si>
  <si>
    <t>BaseCostOptBiasFinYear5</t>
  </si>
  <si>
    <t>BaseCostOptBiasFinYear6</t>
  </si>
  <si>
    <t>BaseCostOptBiasFinYear7</t>
  </si>
  <si>
    <t>BaseCostOptBiasFinYear8</t>
  </si>
  <si>
    <t>BaseCostOptBiasFinYear9</t>
  </si>
  <si>
    <t>BaseCostOptBiasFinYear10</t>
  </si>
  <si>
    <t>BaseCostOptBiasRemaining</t>
  </si>
  <si>
    <t>BaseCostOptBiasTotal</t>
  </si>
  <si>
    <t>BaseCostOptBiasAtMarkPriceFinYear1</t>
  </si>
  <si>
    <t>BaseCostOptBiasAtMarkPriceFinYear2</t>
  </si>
  <si>
    <t>BaseCostOptBiasAtMarkPriceFinYear3</t>
  </si>
  <si>
    <t>BaseCostOptBiasAtMarkPriceFinYear4</t>
  </si>
  <si>
    <t>BaseCostOptBiasAtMarkPriceFinYear5</t>
  </si>
  <si>
    <t>BaseCostOptBiasAtMarkPriceFinYear6</t>
  </si>
  <si>
    <t>BaseCostOptBiasAtMarkPriceFinYear7</t>
  </si>
  <si>
    <t>BaseCostOptBiasAtMarkPriceFinYear8</t>
  </si>
  <si>
    <t>BaseCostOptBiasAtMarkPriceFinYear9</t>
  </si>
  <si>
    <t>BaseCostOptBiasAtMarkPriceFinYear10</t>
  </si>
  <si>
    <t>BaseCostOptBiasAtMarkPriceRemaining</t>
  </si>
  <si>
    <t>BaseCostOptBiasAtMarkPriceTotal</t>
  </si>
  <si>
    <t>Updated to reflect the latest GDP Deflator data (TAG Data book v1.23)</t>
  </si>
  <si>
    <t>1990-2023 from ONS MNF2 series, published 15/02/2024</t>
  </si>
  <si>
    <t>tasm@dft.gov.uk</t>
  </si>
  <si>
    <t>Updated to reflect the latest GDP Deflator data (TAG Data book v1.24)</t>
  </si>
  <si>
    <t>2024-2029 from OBR EFO October 24 supplementary economy table 1.7, published 30/10/2024</t>
  </si>
  <si>
    <t>2030-2073 from OBR May 24 Long-term Economic Determinants published 16/05/2024</t>
  </si>
  <si>
    <t>2074 onwards: annual growth assumed to be equal to final OBR forecast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</si>
</sst>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0" xfId="0" applyFont="1"/>
    <xf numFmtId="0" fontId="3" fillId="0" borderId="0" xfId="0" applyFont="1"/>
    <xf numFmtId="164" fontId="0" fillId="0" borderId="1" xfId="0" applyNumberFormat="1" applyBorder="1"/>
    <xf numFmtId="164" fontId="0" fillId="0" borderId="0" xfId="0" applyNumberFormat="1"/>
    <xf numFmtId="0" fontId="0" fillId="0" borderId="0" xfId="0" applyAlignment="1">
      <alignment horizontal="left" vertical="top" wrapText="1"/>
    </xf>
    <xf numFmtId="10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3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0" fillId="2" borderId="4" xfId="0" applyFill="1" applyBorder="1" applyAlignment="1">
      <alignment vertical="top" wrapText="1"/>
    </xf>
    <xf numFmtId="0" fontId="0" fillId="0" borderId="2" xfId="0" applyBorder="1"/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/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/>
    <xf numFmtId="14" fontId="2" fillId="3" borderId="0" xfId="0" applyNumberFormat="1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14" fontId="2" fillId="3" borderId="0" xfId="0" applyNumberFormat="1" applyFont="1" applyFill="1" applyAlignment="1">
      <alignment horizontal="left" vertical="top"/>
    </xf>
    <xf numFmtId="2" fontId="0" fillId="0" borderId="0" xfId="0" applyNumberFormat="1"/>
    <xf numFmtId="0" fontId="9" fillId="0" borderId="0" xfId="0" applyFont="1" applyAlignment="1">
      <alignment horizontal="center" vertical="center"/>
    </xf>
    <xf numFmtId="0" fontId="10" fillId="0" borderId="0" xfId="1" applyFill="1" applyBorder="1" applyAlignment="1" applyProtection="1"/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/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962025</xdr:colOff>
      <xdr:row>3</xdr:row>
      <xdr:rowOff>142875</xdr:rowOff>
    </xdr:to>
    <xdr:pic>
      <xdr:nvPicPr>
        <xdr:cNvPr id="1025" name="Picture 1" descr="DfT_3298_SML_AW[1]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866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obr.uk/efo/economic-and-fiscal-outlook-october-2024/" TargetMode="External"/><Relationship Id="rId2" Type="http://schemas.openxmlformats.org/officeDocument/2006/relationships/hyperlink" Target="https://www.ons.gov.uk/economy/grossdomesticproductgdp/timeseries/mnf2/pn2" TargetMode="External"/><Relationship Id="rId1" Type="http://schemas.openxmlformats.org/officeDocument/2006/relationships/hyperlink" Target="https://obr.uk/download/long-term-economic-determinants-march-2024-economic-and-fiscal-outlook/?tmstv=1730370492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35"/>
  <sheetViews>
    <sheetView tabSelected="1" workbookViewId="0">
      <selection activeCell="A22" sqref="A22"/>
    </sheetView>
  </sheetViews>
  <sheetFormatPr defaultColWidth="9.1796875" defaultRowHeight="13" x14ac:dyDescent="0.3"/>
  <cols>
    <col min="1" max="1" width="14.54296875" style="25" customWidth="1"/>
    <col min="2" max="16384" width="9.1796875" style="25"/>
  </cols>
  <sheetData>
    <row r="5" spans="1:2" x14ac:dyDescent="0.3">
      <c r="A5" s="24"/>
    </row>
    <row r="6" spans="1:2" ht="15.5" x14ac:dyDescent="0.35">
      <c r="A6" s="26" t="s">
        <v>0</v>
      </c>
    </row>
    <row r="8" spans="1:2" x14ac:dyDescent="0.3">
      <c r="A8" s="24" t="s">
        <v>1</v>
      </c>
    </row>
    <row r="9" spans="1:2" x14ac:dyDescent="0.3">
      <c r="A9" s="25" t="s">
        <v>2</v>
      </c>
    </row>
    <row r="11" spans="1:2" x14ac:dyDescent="0.3">
      <c r="A11" s="24" t="s">
        <v>3</v>
      </c>
    </row>
    <row r="12" spans="1:2" x14ac:dyDescent="0.3">
      <c r="A12" s="25" t="s">
        <v>4</v>
      </c>
      <c r="B12" s="25" t="s">
        <v>5</v>
      </c>
    </row>
    <row r="13" spans="1:2" x14ac:dyDescent="0.3">
      <c r="A13" s="27">
        <v>41640</v>
      </c>
      <c r="B13" s="25" t="s">
        <v>6</v>
      </c>
    </row>
    <row r="14" spans="1:2" x14ac:dyDescent="0.3">
      <c r="A14" s="27">
        <v>41564</v>
      </c>
      <c r="B14" s="25" t="s">
        <v>7</v>
      </c>
    </row>
    <row r="15" spans="1:2" x14ac:dyDescent="0.3">
      <c r="A15" s="27">
        <v>43602</v>
      </c>
      <c r="B15" s="25" t="s">
        <v>8</v>
      </c>
    </row>
    <row r="16" spans="1:2" x14ac:dyDescent="0.3">
      <c r="A16" s="27">
        <v>44328</v>
      </c>
      <c r="B16" s="25" t="s">
        <v>9</v>
      </c>
    </row>
    <row r="17" spans="1:2" x14ac:dyDescent="0.3">
      <c r="A17" s="30">
        <v>44503</v>
      </c>
      <c r="B17" s="25" t="s">
        <v>10</v>
      </c>
    </row>
    <row r="18" spans="1:2" x14ac:dyDescent="0.3">
      <c r="A18" s="27">
        <v>44887</v>
      </c>
      <c r="B18" s="25" t="s">
        <v>11</v>
      </c>
    </row>
    <row r="19" spans="1:2" x14ac:dyDescent="0.3">
      <c r="A19" s="27">
        <v>45015</v>
      </c>
      <c r="B19" s="25" t="s">
        <v>12</v>
      </c>
    </row>
    <row r="20" spans="1:2" x14ac:dyDescent="0.3">
      <c r="A20" s="27">
        <v>45260</v>
      </c>
      <c r="B20" s="25" t="s">
        <v>13</v>
      </c>
    </row>
    <row r="21" spans="1:2" x14ac:dyDescent="0.3">
      <c r="A21" s="27">
        <v>45443</v>
      </c>
      <c r="B21" s="25" t="s">
        <v>145</v>
      </c>
    </row>
    <row r="22" spans="1:2" x14ac:dyDescent="0.3">
      <c r="A22" s="27">
        <v>45625</v>
      </c>
      <c r="B22" s="25" t="s">
        <v>148</v>
      </c>
    </row>
    <row r="28" spans="1:2" x14ac:dyDescent="0.3">
      <c r="A28" s="24" t="s">
        <v>14</v>
      </c>
    </row>
    <row r="29" spans="1:2" x14ac:dyDescent="0.3">
      <c r="A29" s="25" t="s">
        <v>15</v>
      </c>
    </row>
    <row r="30" spans="1:2" x14ac:dyDescent="0.3">
      <c r="A30" s="25" t="s">
        <v>16</v>
      </c>
    </row>
    <row r="31" spans="1:2" x14ac:dyDescent="0.3">
      <c r="A31" s="25" t="s">
        <v>17</v>
      </c>
    </row>
    <row r="32" spans="1:2" x14ac:dyDescent="0.3">
      <c r="A32" s="25" t="s">
        <v>18</v>
      </c>
    </row>
    <row r="33" spans="1:1" x14ac:dyDescent="0.3">
      <c r="A33" s="25" t="s">
        <v>19</v>
      </c>
    </row>
    <row r="34" spans="1:1" x14ac:dyDescent="0.3">
      <c r="A34" s="25" t="s">
        <v>20</v>
      </c>
    </row>
    <row r="35" spans="1:1" x14ac:dyDescent="0.3">
      <c r="A35" s="25" t="s">
        <v>147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 fitToPage="1"/>
  </sheetPr>
  <dimension ref="B1:N28"/>
  <sheetViews>
    <sheetView showGridLines="0" showRowColHeaders="0" zoomScale="85" workbookViewId="0">
      <selection activeCell="F9" sqref="F9"/>
    </sheetView>
  </sheetViews>
  <sheetFormatPr defaultRowHeight="12.5" x14ac:dyDescent="0.25"/>
  <cols>
    <col min="1" max="1" width="1.54296875" customWidth="1"/>
    <col min="2" max="2" width="16.453125" customWidth="1"/>
    <col min="3" max="3" width="17.453125" customWidth="1"/>
    <col min="4" max="4" width="15.54296875" customWidth="1"/>
    <col min="5" max="5" width="16" customWidth="1"/>
    <col min="6" max="6" width="17.54296875" customWidth="1"/>
    <col min="7" max="7" width="19.1796875" customWidth="1"/>
    <col min="8" max="8" width="3.81640625" customWidth="1"/>
    <col min="9" max="9" width="18.453125" customWidth="1"/>
    <col min="10" max="10" width="15.54296875" customWidth="1"/>
    <col min="11" max="11" width="13" customWidth="1"/>
    <col min="14" max="14" width="8.81640625" hidden="1" customWidth="1"/>
  </cols>
  <sheetData>
    <row r="1" spans="2:14" ht="29.25" customHeight="1" x14ac:dyDescent="0.25">
      <c r="B1" s="37" t="s">
        <v>21</v>
      </c>
      <c r="C1" s="37"/>
      <c r="D1" s="37"/>
      <c r="E1" s="37"/>
      <c r="F1" s="37"/>
      <c r="G1" s="37"/>
      <c r="H1" s="17"/>
    </row>
    <row r="2" spans="2:14" ht="15" customHeight="1" x14ac:dyDescent="0.25">
      <c r="B2" s="2" t="s">
        <v>22</v>
      </c>
      <c r="C2" s="2"/>
    </row>
    <row r="3" spans="2:14" ht="27.75" customHeight="1" x14ac:dyDescent="0.25">
      <c r="B3" s="18" t="s">
        <v>23</v>
      </c>
      <c r="C3" s="15"/>
      <c r="D3" s="19"/>
      <c r="F3" s="16" t="s">
        <v>24</v>
      </c>
      <c r="G3" s="22"/>
      <c r="I3" s="16" t="s">
        <v>25</v>
      </c>
      <c r="J3" s="22"/>
    </row>
    <row r="4" spans="2:14" ht="28.5" customHeight="1" x14ac:dyDescent="0.3">
      <c r="B4" s="34" t="s">
        <v>26</v>
      </c>
      <c r="C4" s="35"/>
      <c r="D4" s="36"/>
      <c r="F4" s="16" t="s">
        <v>27</v>
      </c>
      <c r="G4" s="22"/>
      <c r="I4" s="16" t="s">
        <v>28</v>
      </c>
      <c r="J4" s="22"/>
    </row>
    <row r="5" spans="2:14" ht="51.75" customHeight="1" x14ac:dyDescent="0.3">
      <c r="B5" s="2"/>
      <c r="C5" s="4"/>
      <c r="D5" s="4"/>
      <c r="I5" s="16" t="s">
        <v>29</v>
      </c>
      <c r="J5" s="22"/>
    </row>
    <row r="6" spans="2:14" ht="44.25" customHeight="1" x14ac:dyDescent="0.3">
      <c r="B6" s="4" t="s">
        <v>30</v>
      </c>
      <c r="I6" s="16" t="s">
        <v>31</v>
      </c>
      <c r="J6" s="22"/>
    </row>
    <row r="7" spans="2:14" ht="18" customHeight="1" x14ac:dyDescent="0.3">
      <c r="B7" s="2"/>
      <c r="C7" s="21" t="s">
        <v>32</v>
      </c>
    </row>
    <row r="8" spans="2:14" ht="53.25" customHeight="1" x14ac:dyDescent="0.25">
      <c r="B8" s="16" t="s">
        <v>33</v>
      </c>
      <c r="C8" s="16" t="s">
        <v>34</v>
      </c>
      <c r="D8" s="16" t="s">
        <v>35</v>
      </c>
      <c r="E8" s="16" t="s">
        <v>36</v>
      </c>
      <c r="F8" s="16" t="s">
        <v>37</v>
      </c>
      <c r="G8" s="16" t="s">
        <v>38</v>
      </c>
      <c r="N8" s="13" t="s">
        <v>39</v>
      </c>
    </row>
    <row r="9" spans="2:14" x14ac:dyDescent="0.25">
      <c r="B9" s="20"/>
      <c r="C9" s="22"/>
      <c r="D9" s="22"/>
      <c r="E9" s="22"/>
      <c r="F9" s="22"/>
      <c r="G9" s="22"/>
      <c r="N9" s="13" t="s">
        <v>40</v>
      </c>
    </row>
    <row r="10" spans="2:14" x14ac:dyDescent="0.25">
      <c r="B10" s="20"/>
      <c r="C10" s="22"/>
      <c r="D10" s="22"/>
      <c r="E10" s="22"/>
      <c r="F10" s="22"/>
      <c r="G10" s="22"/>
      <c r="N10" s="13" t="s">
        <v>41</v>
      </c>
    </row>
    <row r="11" spans="2:14" x14ac:dyDescent="0.25">
      <c r="B11" s="20"/>
      <c r="C11" s="22"/>
      <c r="D11" s="22"/>
      <c r="E11" s="22"/>
      <c r="F11" s="22"/>
      <c r="G11" s="22"/>
      <c r="N11" s="13" t="s">
        <v>42</v>
      </c>
    </row>
    <row r="12" spans="2:14" x14ac:dyDescent="0.25">
      <c r="B12" s="20"/>
      <c r="C12" s="22"/>
      <c r="D12" s="22"/>
      <c r="E12" s="22"/>
      <c r="F12" s="22"/>
      <c r="G12" s="22"/>
      <c r="N12" s="13" t="s">
        <v>43</v>
      </c>
    </row>
    <row r="13" spans="2:14" x14ac:dyDescent="0.25">
      <c r="B13" s="20"/>
      <c r="C13" s="22"/>
      <c r="D13" s="22"/>
      <c r="E13" s="22"/>
      <c r="F13" s="22"/>
      <c r="G13" s="22"/>
      <c r="N13" s="13" t="s">
        <v>44</v>
      </c>
    </row>
    <row r="14" spans="2:14" x14ac:dyDescent="0.25">
      <c r="B14" s="20"/>
      <c r="C14" s="22"/>
      <c r="D14" s="22"/>
      <c r="E14" s="22"/>
      <c r="F14" s="22"/>
      <c r="G14" s="22"/>
      <c r="N14" s="13" t="s">
        <v>45</v>
      </c>
    </row>
    <row r="15" spans="2:14" x14ac:dyDescent="0.25">
      <c r="B15" s="20"/>
      <c r="C15" s="22"/>
      <c r="D15" s="22"/>
      <c r="E15" s="22"/>
      <c r="F15" s="22"/>
      <c r="G15" s="22"/>
      <c r="N15" s="13" t="s">
        <v>46</v>
      </c>
    </row>
    <row r="16" spans="2:14" x14ac:dyDescent="0.25">
      <c r="B16" s="20"/>
      <c r="C16" s="22"/>
      <c r="D16" s="22"/>
      <c r="E16" s="22"/>
      <c r="F16" s="22"/>
      <c r="G16" s="22"/>
      <c r="N16" s="13" t="s">
        <v>47</v>
      </c>
    </row>
    <row r="17" spans="2:14" x14ac:dyDescent="0.25">
      <c r="B17" s="20"/>
      <c r="C17" s="22"/>
      <c r="D17" s="22"/>
      <c r="E17" s="22"/>
      <c r="F17" s="22"/>
      <c r="G17" s="22"/>
      <c r="N17" s="13" t="s">
        <v>48</v>
      </c>
    </row>
    <row r="18" spans="2:14" x14ac:dyDescent="0.25">
      <c r="B18" s="20"/>
      <c r="C18" s="22"/>
      <c r="D18" s="22"/>
      <c r="E18" s="22"/>
      <c r="F18" s="22"/>
      <c r="G18" s="22"/>
      <c r="N18" s="13" t="s">
        <v>49</v>
      </c>
    </row>
    <row r="19" spans="2:14" ht="6.75" customHeight="1" x14ac:dyDescent="0.25">
      <c r="N19" s="13" t="s">
        <v>50</v>
      </c>
    </row>
    <row r="20" spans="2:14" ht="13" x14ac:dyDescent="0.3">
      <c r="B20" s="4" t="s">
        <v>51</v>
      </c>
      <c r="N20" s="13" t="s">
        <v>52</v>
      </c>
    </row>
    <row r="21" spans="2:14" x14ac:dyDescent="0.25">
      <c r="C21" s="22"/>
      <c r="D21" s="22"/>
      <c r="E21" s="22"/>
      <c r="F21" s="22"/>
      <c r="G21" s="22"/>
      <c r="N21" s="13" t="s">
        <v>53</v>
      </c>
    </row>
    <row r="22" spans="2:14" ht="7.5" customHeight="1" x14ac:dyDescent="0.25">
      <c r="N22" s="13" t="s">
        <v>54</v>
      </c>
    </row>
    <row r="23" spans="2:14" ht="13" x14ac:dyDescent="0.3">
      <c r="B23" s="4" t="s">
        <v>55</v>
      </c>
      <c r="C23" s="23">
        <f>SUM(C9:C18, C21)</f>
        <v>0</v>
      </c>
      <c r="D23" s="23">
        <f>SUM(D9:D18, D21)</f>
        <v>0</v>
      </c>
      <c r="E23" s="23">
        <f>SUM(E9:E18, E21)</f>
        <v>0</v>
      </c>
      <c r="F23" s="23">
        <f>SUM(F9:F18, F21)</f>
        <v>0</v>
      </c>
      <c r="G23" s="23">
        <f>SUM(G9:G18, G21)</f>
        <v>0</v>
      </c>
      <c r="N23" s="13" t="s">
        <v>56</v>
      </c>
    </row>
    <row r="24" spans="2:14" x14ac:dyDescent="0.25">
      <c r="N24" s="13" t="s">
        <v>57</v>
      </c>
    </row>
    <row r="25" spans="2:14" x14ac:dyDescent="0.25">
      <c r="N25" s="13" t="s">
        <v>58</v>
      </c>
    </row>
    <row r="26" spans="2:14" x14ac:dyDescent="0.25">
      <c r="N26" s="13" t="s">
        <v>59</v>
      </c>
    </row>
    <row r="27" spans="2:14" x14ac:dyDescent="0.25">
      <c r="N27" s="13" t="s">
        <v>60</v>
      </c>
    </row>
    <row r="28" spans="2:14" x14ac:dyDescent="0.25">
      <c r="N28" s="13" t="s">
        <v>61</v>
      </c>
    </row>
  </sheetData>
  <sheetProtection selectLockedCells="1"/>
  <mergeCells count="2">
    <mergeCell ref="B4:D4"/>
    <mergeCell ref="B1:G1"/>
  </mergeCells>
  <phoneticPr fontId="1" type="noConversion"/>
  <dataValidations count="4">
    <dataValidation type="list" allowBlank="1" showInputMessage="1" showErrorMessage="1" sqref="B9:B18" xr:uid="{00000000-0002-0000-0100-000000000000}">
      <formula1>$N$8:$N$28</formula1>
    </dataValidation>
    <dataValidation type="whole" allowBlank="1" showErrorMessage="1" errorTitle="Warning" error="Please enter the Price Year Base." sqref="C3" xr:uid="{00000000-0002-0000-0100-000001000000}">
      <formula1>1990</formula1>
      <formula2>2050</formula2>
    </dataValidation>
    <dataValidation type="decimal" allowBlank="1" showInputMessage="1" showErrorMessage="1" errorTitle="Entry Invalid" error="Please enter a numerical value." sqref="J3:J6 G3:G4" xr:uid="{00000000-0002-0000-0100-000002000000}">
      <formula1>0</formula1>
      <formula2>100000000</formula2>
    </dataValidation>
    <dataValidation type="decimal" allowBlank="1" showInputMessage="1" showErrorMessage="1" errorTitle="Entry Invalid" error="Please enter the correct number - this number is too large." sqref="C21:G21 C9:G18" xr:uid="{00000000-0002-0000-0100-000005000000}">
      <formula1>0</formula1>
      <formula2>1000000000</formula2>
    </dataValidation>
  </dataValidations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2"/>
  <sheetViews>
    <sheetView workbookViewId="0">
      <selection activeCell="D3" sqref="D3"/>
    </sheetView>
  </sheetViews>
  <sheetFormatPr defaultRowHeight="12.5" x14ac:dyDescent="0.25"/>
  <cols>
    <col min="2" max="2" width="15" customWidth="1"/>
    <col min="3" max="3" width="21.453125" customWidth="1"/>
    <col min="4" max="4" width="12.54296875" bestFit="1" customWidth="1"/>
    <col min="5" max="5" width="12.81640625" customWidth="1"/>
    <col min="6" max="6" width="14" customWidth="1"/>
    <col min="7" max="7" width="18.54296875" customWidth="1"/>
  </cols>
  <sheetData>
    <row r="1" spans="2:7" ht="31.5" customHeight="1" x14ac:dyDescent="0.25">
      <c r="B1" s="38" t="s">
        <v>21</v>
      </c>
      <c r="C1" s="38"/>
    </row>
    <row r="2" spans="2:7" ht="21" customHeight="1" x14ac:dyDescent="0.25">
      <c r="B2" s="2" t="s">
        <v>22</v>
      </c>
      <c r="C2" s="2"/>
    </row>
    <row r="3" spans="2:7" ht="25.5" customHeight="1" x14ac:dyDescent="0.25">
      <c r="B3" s="39" t="s">
        <v>62</v>
      </c>
      <c r="C3" s="39"/>
      <c r="D3" s="3">
        <f>Proforma!C3</f>
        <v>0</v>
      </c>
      <c r="E3" s="10"/>
      <c r="F3" s="11"/>
      <c r="G3" s="9"/>
    </row>
    <row r="4" spans="2:7" ht="33.75" customHeight="1" x14ac:dyDescent="0.25">
      <c r="E4" s="12"/>
      <c r="F4" s="11"/>
      <c r="G4" s="11"/>
    </row>
    <row r="5" spans="2:7" ht="14.25" customHeight="1" x14ac:dyDescent="0.25"/>
    <row r="6" spans="2:7" ht="28.5" customHeight="1" x14ac:dyDescent="0.3">
      <c r="B6" s="2" t="s">
        <v>63</v>
      </c>
      <c r="C6" s="5" t="s">
        <v>32</v>
      </c>
    </row>
    <row r="7" spans="2:7" ht="54.75" customHeight="1" x14ac:dyDescent="0.25">
      <c r="B7" s="1" t="s">
        <v>33</v>
      </c>
      <c r="C7" s="1" t="s">
        <v>34</v>
      </c>
      <c r="D7" s="1" t="s">
        <v>35</v>
      </c>
      <c r="E7" s="1" t="s">
        <v>64</v>
      </c>
      <c r="F7" s="1" t="s">
        <v>37</v>
      </c>
      <c r="G7" s="1" t="s">
        <v>65</v>
      </c>
    </row>
    <row r="8" spans="2:7" x14ac:dyDescent="0.25">
      <c r="B8" s="14">
        <f>Proforma!B9</f>
        <v>0</v>
      </c>
      <c r="C8" s="6" t="e">
        <f>Proforma!C9*(VLOOKUP($D$3,'GDP deflator'!$A$1:$B$103,2)/VLOOKUP(Proforma!$C$3,'GDP deflator'!$A$1:$B$103,2))</f>
        <v>#N/A</v>
      </c>
      <c r="D8" s="6" t="e">
        <f>Proforma!D9*(VLOOKUP($D$3,'GDP deflator'!$A$1:$B$103,2)/VLOOKUP(Proforma!$C$3,'GDP deflator'!$A$1:$B$103,2))</f>
        <v>#N/A</v>
      </c>
      <c r="E8" s="6" t="e">
        <f>Proforma!E9*(VLOOKUP($D$3,'GDP deflator'!$A$1:$B$103,2)/VLOOKUP(Proforma!$C$3,'GDP deflator'!$A$1:$B$103,2))</f>
        <v>#N/A</v>
      </c>
      <c r="F8" s="6" t="e">
        <f>Proforma!F9*(VLOOKUP($D$3,'GDP deflator'!$A$1:$B$103,2)/VLOOKUP(Proforma!$C$3,'GDP deflator'!$A$1:$B$103,2))</f>
        <v>#N/A</v>
      </c>
      <c r="G8" s="6" t="e">
        <f>Proforma!G9*(VLOOKUP($D$3,'GDP deflator'!$A$1:$B$103,2)/VLOOKUP(Proforma!$C$3,'GDP deflator'!$A$1:$B$103,2))</f>
        <v>#N/A</v>
      </c>
    </row>
    <row r="9" spans="2:7" x14ac:dyDescent="0.25">
      <c r="B9" s="14">
        <f>Proforma!B10</f>
        <v>0</v>
      </c>
      <c r="C9" s="6" t="e">
        <f>Proforma!C10*(VLOOKUP($D$3,'GDP deflator'!$A$1:$B$103,2)/VLOOKUP(Proforma!$C$3,'GDP deflator'!$A$1:$B$103,2))</f>
        <v>#N/A</v>
      </c>
      <c r="D9" s="6" t="e">
        <f>Proforma!D10*(VLOOKUP($D$3,'GDP deflator'!$A$1:$B$103,2)/VLOOKUP(Proforma!$C$3,'GDP deflator'!$A$1:$B$103,2))</f>
        <v>#N/A</v>
      </c>
      <c r="E9" s="6" t="e">
        <f>Proforma!E10*(VLOOKUP($D$3,'GDP deflator'!$A$1:$B$103,2)/VLOOKUP(Proforma!$C$3,'GDP deflator'!$A$1:$B$103,2))</f>
        <v>#N/A</v>
      </c>
      <c r="F9" s="6" t="e">
        <f>Proforma!F10*(VLOOKUP($D$3,'GDP deflator'!$A$1:$B$103,2)/VLOOKUP(Proforma!$C$3,'GDP deflator'!$A$1:$B$103,2))</f>
        <v>#N/A</v>
      </c>
      <c r="G9" s="6" t="e">
        <f>Proforma!G10*(VLOOKUP($D$3,'GDP deflator'!$A$1:$B$103,2)/VLOOKUP(Proforma!$C$3,'GDP deflator'!$A$1:$B$103,2))</f>
        <v>#N/A</v>
      </c>
    </row>
    <row r="10" spans="2:7" x14ac:dyDescent="0.25">
      <c r="B10" s="14">
        <f>Proforma!B11</f>
        <v>0</v>
      </c>
      <c r="C10" s="6" t="e">
        <f>Proforma!C11*(VLOOKUP($D$3,'GDP deflator'!$A$1:$B$103,2)/VLOOKUP(Proforma!$C$3,'GDP deflator'!$A$1:$B$103,2))</f>
        <v>#N/A</v>
      </c>
      <c r="D10" s="6" t="e">
        <f>Proforma!D11*(VLOOKUP($D$3,'GDP deflator'!$A$1:$B$103,2)/VLOOKUP(Proforma!$C$3,'GDP deflator'!$A$1:$B$103,2))</f>
        <v>#N/A</v>
      </c>
      <c r="E10" s="6" t="e">
        <f>Proforma!E11*(VLOOKUP($D$3,'GDP deflator'!$A$1:$B$103,2)/VLOOKUP(Proforma!$C$3,'GDP deflator'!$A$1:$B$103,2))</f>
        <v>#N/A</v>
      </c>
      <c r="F10" s="6" t="e">
        <f>Proforma!F11*(VLOOKUP($D$3,'GDP deflator'!$A$1:$B$103,2)/VLOOKUP(Proforma!$C$3,'GDP deflator'!$A$1:$B$103,2))</f>
        <v>#N/A</v>
      </c>
      <c r="G10" s="6" t="e">
        <f>Proforma!G11*(VLOOKUP($D$3,'GDP deflator'!$A$1:$B$103,2)/VLOOKUP(Proforma!$C$3,'GDP deflator'!$A$1:$B$103,2))</f>
        <v>#N/A</v>
      </c>
    </row>
    <row r="11" spans="2:7" x14ac:dyDescent="0.25">
      <c r="B11" s="14">
        <f>Proforma!B12</f>
        <v>0</v>
      </c>
      <c r="C11" s="6" t="e">
        <f>Proforma!C12*(VLOOKUP($D$3,'GDP deflator'!$A$1:$B$103,2)/VLOOKUP(Proforma!$C$3,'GDP deflator'!$A$1:$B$103,2))</f>
        <v>#N/A</v>
      </c>
      <c r="D11" s="6" t="e">
        <f>Proforma!D12*(VLOOKUP($D$3,'GDP deflator'!$A$1:$B$103,2)/VLOOKUP(Proforma!$C$3,'GDP deflator'!$A$1:$B$103,2))</f>
        <v>#N/A</v>
      </c>
      <c r="E11" s="6" t="e">
        <f>Proforma!E12*(VLOOKUP($D$3,'GDP deflator'!$A$1:$B$103,2)/VLOOKUP(Proforma!$C$3,'GDP deflator'!$A$1:$B$103,2))</f>
        <v>#N/A</v>
      </c>
      <c r="F11" s="6" t="e">
        <f>Proforma!F12*(VLOOKUP($D$3,'GDP deflator'!$A$1:$B$103,2)/VLOOKUP(Proforma!$C$3,'GDP deflator'!$A$1:$B$103,2))</f>
        <v>#N/A</v>
      </c>
      <c r="G11" s="6" t="e">
        <f>Proforma!G12*(VLOOKUP($D$3,'GDP deflator'!$A$1:$B$103,2)/VLOOKUP(Proforma!$C$3,'GDP deflator'!$A$1:$B$103,2))</f>
        <v>#N/A</v>
      </c>
    </row>
    <row r="12" spans="2:7" x14ac:dyDescent="0.25">
      <c r="B12" s="14">
        <f>Proforma!B13</f>
        <v>0</v>
      </c>
      <c r="C12" s="6" t="e">
        <f>Proforma!C13*(VLOOKUP($D$3,'GDP deflator'!$A$1:$B$103,2)/VLOOKUP(Proforma!$C$3,'GDP deflator'!$A$1:$B$103,2))</f>
        <v>#N/A</v>
      </c>
      <c r="D12" s="6" t="e">
        <f>Proforma!D13*(VLOOKUP($D$3,'GDP deflator'!$A$1:$B$103,2)/VLOOKUP(Proforma!$C$3,'GDP deflator'!$A$1:$B$103,2))</f>
        <v>#N/A</v>
      </c>
      <c r="E12" s="6" t="e">
        <f>Proforma!E13*(VLOOKUP($D$3,'GDP deflator'!$A$1:$B$103,2)/VLOOKUP(Proforma!$C$3,'GDP deflator'!$A$1:$B$103,2))</f>
        <v>#N/A</v>
      </c>
      <c r="F12" s="6" t="e">
        <f>Proforma!F13*(VLOOKUP($D$3,'GDP deflator'!$A$1:$B$103,2)/VLOOKUP(Proforma!$C$3,'GDP deflator'!$A$1:$B$103,2))</f>
        <v>#N/A</v>
      </c>
      <c r="G12" s="6" t="e">
        <f>Proforma!G13*(VLOOKUP($D$3,'GDP deflator'!$A$1:$B$103,2)/VLOOKUP(Proforma!$C$3,'GDP deflator'!$A$1:$B$103,2))</f>
        <v>#N/A</v>
      </c>
    </row>
    <row r="13" spans="2:7" x14ac:dyDescent="0.25">
      <c r="B13" s="14">
        <f>Proforma!B14</f>
        <v>0</v>
      </c>
      <c r="C13" s="6" t="e">
        <f>Proforma!C14*(VLOOKUP($D$3,'GDP deflator'!$A$1:$B$103,2)/VLOOKUP(Proforma!$C$3,'GDP deflator'!$A$1:$B$103,2))</f>
        <v>#N/A</v>
      </c>
      <c r="D13" s="6" t="e">
        <f>Proforma!D14*(VLOOKUP($D$3,'GDP deflator'!$A$1:$B$103,2)/VLOOKUP(Proforma!$C$3,'GDP deflator'!$A$1:$B$103,2))</f>
        <v>#N/A</v>
      </c>
      <c r="E13" s="6" t="e">
        <f>Proforma!E14*(VLOOKUP($D$3,'GDP deflator'!$A$1:$B$103,2)/VLOOKUP(Proforma!$C$3,'GDP deflator'!$A$1:$B$103,2))</f>
        <v>#N/A</v>
      </c>
      <c r="F13" s="6" t="e">
        <f>Proforma!F14*(VLOOKUP($D$3,'GDP deflator'!$A$1:$B$103,2)/VLOOKUP(Proforma!$C$3,'GDP deflator'!$A$1:$B$103,2))</f>
        <v>#N/A</v>
      </c>
      <c r="G13" s="6" t="e">
        <f>Proforma!G14*(VLOOKUP($D$3,'GDP deflator'!$A$1:$B$103,2)/VLOOKUP(Proforma!$C$3,'GDP deflator'!$A$1:$B$103,2))</f>
        <v>#N/A</v>
      </c>
    </row>
    <row r="14" spans="2:7" x14ac:dyDescent="0.25">
      <c r="B14" s="14">
        <f>Proforma!B15</f>
        <v>0</v>
      </c>
      <c r="C14" s="6" t="e">
        <f>Proforma!C15*(VLOOKUP($D$3,'GDP deflator'!$A$1:$B$103,2)/VLOOKUP(Proforma!$C$3,'GDP deflator'!$A$1:$B$103,2))</f>
        <v>#N/A</v>
      </c>
      <c r="D14" s="6" t="e">
        <f>Proforma!D15*(VLOOKUP($D$3,'GDP deflator'!$A$1:$B$103,2)/VLOOKUP(Proforma!$C$3,'GDP deflator'!$A$1:$B$103,2))</f>
        <v>#N/A</v>
      </c>
      <c r="E14" s="6" t="e">
        <f>Proforma!E15*(VLOOKUP($D$3,'GDP deflator'!$A$1:$B$103,2)/VLOOKUP(Proforma!$C$3,'GDP deflator'!$A$1:$B$103,2))</f>
        <v>#N/A</v>
      </c>
      <c r="F14" s="6" t="e">
        <f>Proforma!F15*(VLOOKUP($D$3,'GDP deflator'!$A$1:$B$103,2)/VLOOKUP(Proforma!$C$3,'GDP deflator'!$A$1:$B$103,2))</f>
        <v>#N/A</v>
      </c>
      <c r="G14" s="6" t="e">
        <f>Proforma!G15*(VLOOKUP($D$3,'GDP deflator'!$A$1:$B$103,2)/VLOOKUP(Proforma!$C$3,'GDP deflator'!$A$1:$B$103,2))</f>
        <v>#N/A</v>
      </c>
    </row>
    <row r="15" spans="2:7" x14ac:dyDescent="0.25">
      <c r="B15" s="14">
        <f>Proforma!B16</f>
        <v>0</v>
      </c>
      <c r="C15" s="6" t="e">
        <f>Proforma!C16*(VLOOKUP($D$3,'GDP deflator'!$A$1:$B$103,2)/VLOOKUP(Proforma!$C$3,'GDP deflator'!$A$1:$B$103,2))</f>
        <v>#N/A</v>
      </c>
      <c r="D15" s="6" t="e">
        <f>Proforma!D16*(VLOOKUP($D$3,'GDP deflator'!$A$1:$B$103,2)/VLOOKUP(Proforma!$C$3,'GDP deflator'!$A$1:$B$103,2))</f>
        <v>#N/A</v>
      </c>
      <c r="E15" s="6" t="e">
        <f>Proforma!E16*(VLOOKUP($D$3,'GDP deflator'!$A$1:$B$103,2)/VLOOKUP(Proforma!$C$3,'GDP deflator'!$A$1:$B$103,2))</f>
        <v>#N/A</v>
      </c>
      <c r="F15" s="6" t="e">
        <f>Proforma!F16*(VLOOKUP($D$3,'GDP deflator'!$A$1:$B$103,2)/VLOOKUP(Proforma!$C$3,'GDP deflator'!$A$1:$B$103,2))</f>
        <v>#N/A</v>
      </c>
      <c r="G15" s="6" t="e">
        <f>Proforma!G16*(VLOOKUP($D$3,'GDP deflator'!$A$1:$B$103,2)/VLOOKUP(Proforma!$C$3,'GDP deflator'!$A$1:$B$103,2))</f>
        <v>#N/A</v>
      </c>
    </row>
    <row r="16" spans="2:7" x14ac:dyDescent="0.25">
      <c r="B16" s="14">
        <f>Proforma!B17</f>
        <v>0</v>
      </c>
      <c r="C16" s="6" t="e">
        <f>Proforma!C17*(VLOOKUP($D$3,'GDP deflator'!$A$1:$B$103,2)/VLOOKUP(Proforma!$C$3,'GDP deflator'!$A$1:$B$103,2))</f>
        <v>#N/A</v>
      </c>
      <c r="D16" s="6" t="e">
        <f>Proforma!D17*(VLOOKUP($D$3,'GDP deflator'!$A$1:$B$103,2)/VLOOKUP(Proforma!$C$3,'GDP deflator'!$A$1:$B$103,2))</f>
        <v>#N/A</v>
      </c>
      <c r="E16" s="6" t="e">
        <f>Proforma!E17*(VLOOKUP($D$3,'GDP deflator'!$A$1:$B$103,2)/VLOOKUP(Proforma!$C$3,'GDP deflator'!$A$1:$B$103,2))</f>
        <v>#N/A</v>
      </c>
      <c r="F16" s="6" t="e">
        <f>Proforma!F17*(VLOOKUP($D$3,'GDP deflator'!$A$1:$B$103,2)/VLOOKUP(Proforma!$C$3,'GDP deflator'!$A$1:$B$103,2))</f>
        <v>#N/A</v>
      </c>
      <c r="G16" s="6" t="e">
        <f>Proforma!G17*(VLOOKUP($D$3,'GDP deflator'!$A$1:$B$103,2)/VLOOKUP(Proforma!$C$3,'GDP deflator'!$A$1:$B$103,2))</f>
        <v>#N/A</v>
      </c>
    </row>
    <row r="17" spans="2:7" x14ac:dyDescent="0.25">
      <c r="B17" s="14">
        <f>Proforma!B18</f>
        <v>0</v>
      </c>
      <c r="C17" s="6" t="e">
        <f>Proforma!C18*(VLOOKUP($D$3,'GDP deflator'!$A$1:$B$103,2)/VLOOKUP(Proforma!$C$3,'GDP deflator'!$A$1:$B$103,2))</f>
        <v>#N/A</v>
      </c>
      <c r="D17" s="6" t="e">
        <f>Proforma!D18*(VLOOKUP($D$3,'GDP deflator'!$A$1:$B$103,2)/VLOOKUP(Proforma!$C$3,'GDP deflator'!$A$1:$B$103,2))</f>
        <v>#N/A</v>
      </c>
      <c r="E17" s="6" t="e">
        <f>Proforma!E18*(VLOOKUP($D$3,'GDP deflator'!$A$1:$B$103,2)/VLOOKUP(Proforma!$C$3,'GDP deflator'!$A$1:$B$103,2))</f>
        <v>#N/A</v>
      </c>
      <c r="F17" s="6" t="e">
        <f>Proforma!F18*(VLOOKUP($D$3,'GDP deflator'!$A$1:$B$103,2)/VLOOKUP(Proforma!$C$3,'GDP deflator'!$A$1:$B$103,2))</f>
        <v>#N/A</v>
      </c>
      <c r="G17" s="6" t="e">
        <f>Proforma!G18*(VLOOKUP($D$3,'GDP deflator'!$A$1:$B$103,2)/VLOOKUP(Proforma!$C$3,'GDP deflator'!$A$1:$B$103,2))</f>
        <v>#N/A</v>
      </c>
    </row>
    <row r="18" spans="2:7" x14ac:dyDescent="0.25">
      <c r="C18" s="7"/>
      <c r="D18" s="7"/>
      <c r="E18" s="7"/>
      <c r="F18" s="7"/>
      <c r="G18" s="7"/>
    </row>
    <row r="19" spans="2:7" ht="13" x14ac:dyDescent="0.3">
      <c r="B19" s="4" t="s">
        <v>51</v>
      </c>
      <c r="C19" s="7"/>
      <c r="D19" s="7"/>
      <c r="E19" s="7"/>
      <c r="F19" s="7"/>
      <c r="G19" s="7"/>
    </row>
    <row r="20" spans="2:7" x14ac:dyDescent="0.25">
      <c r="C20" s="6" t="e">
        <f>Proforma!C21*(VLOOKUP($D$3,'GDP deflator'!$A$1:$B$20,2)/VLOOKUP(Proforma!$C$3,'GDP deflator'!$A$1:$B$26,2))</f>
        <v>#N/A</v>
      </c>
      <c r="D20" s="6" t="e">
        <f>Proforma!D21*(VLOOKUP($D$3,'GDP deflator'!$A$1:$B$20,2)/VLOOKUP(Proforma!$C$3,'GDP deflator'!$A$1:$B$26,2))</f>
        <v>#N/A</v>
      </c>
      <c r="E20" s="6" t="e">
        <f>Proforma!E21*(VLOOKUP($D$3,'GDP deflator'!$A$1:$B$20,2)/VLOOKUP(Proforma!$C$3,'GDP deflator'!$A$1:$B$26,2))</f>
        <v>#N/A</v>
      </c>
      <c r="F20" s="6" t="e">
        <f>Proforma!F21*(VLOOKUP($D$3,'GDP deflator'!$A$1:$B$20,2)/VLOOKUP(Proforma!$C$3,'GDP deflator'!$A$1:$B$26,2))</f>
        <v>#N/A</v>
      </c>
      <c r="G20" s="6" t="e">
        <f>Proforma!G21*(VLOOKUP($D$3,'GDP deflator'!$A$1:$B$20,2)/VLOOKUP(Proforma!$C$3,'GDP deflator'!$A$1:$B$26,2))</f>
        <v>#N/A</v>
      </c>
    </row>
    <row r="21" spans="2:7" x14ac:dyDescent="0.25">
      <c r="C21" s="7"/>
      <c r="D21" s="7"/>
      <c r="E21" s="7"/>
      <c r="F21" s="7"/>
      <c r="G21" s="7"/>
    </row>
    <row r="22" spans="2:7" ht="13" x14ac:dyDescent="0.3">
      <c r="B22" s="4" t="s">
        <v>55</v>
      </c>
      <c r="C22" s="6" t="e">
        <f>SUM(C8:C17, C20)</f>
        <v>#N/A</v>
      </c>
      <c r="D22" s="6" t="e">
        <f>SUM(D8:D17, D20)</f>
        <v>#N/A</v>
      </c>
      <c r="E22" s="6" t="e">
        <f>SUM(E8:E17, E20)</f>
        <v>#N/A</v>
      </c>
      <c r="F22" s="6" t="e">
        <f>SUM(F8:F17, F20)</f>
        <v>#N/A</v>
      </c>
      <c r="G22" s="6" t="e">
        <f>SUM(G8:G17, G20)</f>
        <v>#N/A</v>
      </c>
    </row>
  </sheetData>
  <mergeCells count="2">
    <mergeCell ref="B1:C1"/>
    <mergeCell ref="B3:C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showGridLines="0" workbookViewId="0">
      <selection activeCell="D22" sqref="D22"/>
    </sheetView>
  </sheetViews>
  <sheetFormatPr defaultRowHeight="12.5" x14ac:dyDescent="0.25"/>
  <cols>
    <col min="2" max="2" width="15.453125" customWidth="1"/>
    <col min="4" max="4" width="41.1796875" customWidth="1"/>
  </cols>
  <sheetData>
    <row r="1" spans="1:11" ht="38.25" customHeight="1" x14ac:dyDescent="0.25">
      <c r="A1">
        <v>1998</v>
      </c>
      <c r="B1" s="31">
        <v>77.329751704106584</v>
      </c>
      <c r="D1" s="40" t="s">
        <v>66</v>
      </c>
      <c r="E1" s="40"/>
    </row>
    <row r="2" spans="1:11" x14ac:dyDescent="0.25">
      <c r="A2">
        <v>1999</v>
      </c>
      <c r="B2" s="31">
        <v>78.391113358841395</v>
      </c>
      <c r="D2" s="41" t="s">
        <v>67</v>
      </c>
      <c r="E2" s="33" t="s">
        <v>146</v>
      </c>
      <c r="F2" s="28"/>
      <c r="G2" s="28"/>
      <c r="H2" s="29"/>
      <c r="I2" s="29"/>
      <c r="J2" s="28"/>
      <c r="K2" s="28"/>
    </row>
    <row r="3" spans="1:11" x14ac:dyDescent="0.25">
      <c r="A3">
        <v>2000</v>
      </c>
      <c r="B3" s="31">
        <v>79.290527889588546</v>
      </c>
      <c r="D3" s="41"/>
      <c r="E3" s="33" t="s">
        <v>149</v>
      </c>
      <c r="F3" s="29"/>
      <c r="G3" s="29"/>
      <c r="H3" s="29"/>
      <c r="I3" s="29"/>
      <c r="J3" s="29"/>
      <c r="K3" s="29"/>
    </row>
    <row r="4" spans="1:11" x14ac:dyDescent="0.25">
      <c r="A4">
        <v>2001</v>
      </c>
      <c r="B4" s="31">
        <v>80.483851577948116</v>
      </c>
      <c r="D4" s="41"/>
      <c r="E4" s="33" t="s">
        <v>150</v>
      </c>
      <c r="F4" s="29"/>
      <c r="G4" s="29"/>
      <c r="H4" s="29"/>
      <c r="I4" s="29"/>
      <c r="J4" s="29"/>
      <c r="K4" s="29"/>
    </row>
    <row r="5" spans="1:11" x14ac:dyDescent="0.25">
      <c r="A5">
        <v>2002</v>
      </c>
      <c r="B5" s="31">
        <v>82.188856324435918</v>
      </c>
      <c r="D5" s="32"/>
      <c r="E5" s="42" t="s">
        <v>151</v>
      </c>
    </row>
    <row r="6" spans="1:11" x14ac:dyDescent="0.25">
      <c r="A6">
        <v>2003</v>
      </c>
      <c r="B6" s="31">
        <v>84.155297895654655</v>
      </c>
    </row>
    <row r="7" spans="1:11" x14ac:dyDescent="0.25">
      <c r="A7">
        <v>2004</v>
      </c>
      <c r="B7" s="31">
        <v>86.359547487677787</v>
      </c>
    </row>
    <row r="8" spans="1:11" x14ac:dyDescent="0.25">
      <c r="A8">
        <v>2005</v>
      </c>
      <c r="B8" s="31">
        <v>88.894738514812218</v>
      </c>
    </row>
    <row r="9" spans="1:11" x14ac:dyDescent="0.25">
      <c r="A9">
        <v>2006</v>
      </c>
      <c r="B9" s="31">
        <v>91.374795666118104</v>
      </c>
    </row>
    <row r="10" spans="1:11" x14ac:dyDescent="0.25">
      <c r="A10">
        <v>2007</v>
      </c>
      <c r="B10" s="31">
        <v>93.431192508425525</v>
      </c>
    </row>
    <row r="11" spans="1:11" x14ac:dyDescent="0.25">
      <c r="A11">
        <v>2008</v>
      </c>
      <c r="B11" s="31">
        <v>96.636004493618159</v>
      </c>
    </row>
    <row r="12" spans="1:11" x14ac:dyDescent="0.25">
      <c r="A12">
        <v>2009</v>
      </c>
      <c r="B12" s="31">
        <v>98.443262543647663</v>
      </c>
    </row>
    <row r="13" spans="1:11" x14ac:dyDescent="0.25">
      <c r="A13">
        <v>2010</v>
      </c>
      <c r="B13" s="31">
        <v>100</v>
      </c>
    </row>
    <row r="14" spans="1:11" x14ac:dyDescent="0.25">
      <c r="A14">
        <v>2011</v>
      </c>
      <c r="B14" s="31">
        <v>102.19056975817094</v>
      </c>
    </row>
    <row r="15" spans="1:11" x14ac:dyDescent="0.25">
      <c r="A15">
        <v>2012</v>
      </c>
      <c r="B15" s="31">
        <v>103.76209248949486</v>
      </c>
      <c r="E15" s="7"/>
    </row>
    <row r="16" spans="1:11" x14ac:dyDescent="0.25">
      <c r="A16">
        <v>2013</v>
      </c>
      <c r="B16" s="31">
        <v>105.95694583200337</v>
      </c>
    </row>
    <row r="17" spans="1:2" x14ac:dyDescent="0.25">
      <c r="A17">
        <v>2014</v>
      </c>
      <c r="B17" s="31">
        <v>107.35311796576727</v>
      </c>
    </row>
    <row r="18" spans="1:2" x14ac:dyDescent="0.25">
      <c r="A18">
        <v>2015</v>
      </c>
      <c r="B18" s="31">
        <v>108.06488386650142</v>
      </c>
    </row>
    <row r="19" spans="1:2" x14ac:dyDescent="0.25">
      <c r="A19">
        <v>2016</v>
      </c>
      <c r="B19" s="31">
        <v>110.18498175331253</v>
      </c>
    </row>
    <row r="20" spans="1:2" x14ac:dyDescent="0.25">
      <c r="A20">
        <v>2017</v>
      </c>
      <c r="B20" s="31">
        <v>112.23239688652509</v>
      </c>
    </row>
    <row r="21" spans="1:2" x14ac:dyDescent="0.25">
      <c r="A21">
        <v>2018</v>
      </c>
      <c r="B21" s="31">
        <v>114.39063249195446</v>
      </c>
    </row>
    <row r="22" spans="1:2" x14ac:dyDescent="0.25">
      <c r="A22">
        <v>2019</v>
      </c>
      <c r="B22" s="31">
        <v>116.80933766113533</v>
      </c>
    </row>
    <row r="23" spans="1:2" x14ac:dyDescent="0.25">
      <c r="A23">
        <v>2020</v>
      </c>
      <c r="B23" s="31">
        <v>123.00409151394307</v>
      </c>
    </row>
    <row r="24" spans="1:2" x14ac:dyDescent="0.25">
      <c r="A24">
        <v>2021</v>
      </c>
      <c r="B24" s="31">
        <v>122.61165991656684</v>
      </c>
    </row>
    <row r="25" spans="1:2" x14ac:dyDescent="0.25">
      <c r="A25">
        <v>2022</v>
      </c>
      <c r="B25" s="31">
        <v>128.91198339627439</v>
      </c>
    </row>
    <row r="26" spans="1:2" x14ac:dyDescent="0.25">
      <c r="A26">
        <v>2023</v>
      </c>
      <c r="B26" s="31">
        <v>138.1801399212097</v>
      </c>
    </row>
    <row r="27" spans="1:2" x14ac:dyDescent="0.25">
      <c r="A27">
        <v>2024</v>
      </c>
      <c r="B27" s="31">
        <v>142.07327405106113</v>
      </c>
    </row>
    <row r="28" spans="1:2" x14ac:dyDescent="0.25">
      <c r="A28">
        <v>2025</v>
      </c>
      <c r="B28" s="31">
        <v>145.6325526871409</v>
      </c>
    </row>
    <row r="29" spans="1:2" x14ac:dyDescent="0.25">
      <c r="A29">
        <v>2026</v>
      </c>
      <c r="B29" s="31">
        <v>148.5328102225586</v>
      </c>
    </row>
    <row r="30" spans="1:2" x14ac:dyDescent="0.25">
      <c r="A30">
        <v>2027</v>
      </c>
      <c r="B30" s="31">
        <v>151.43949486795384</v>
      </c>
    </row>
    <row r="31" spans="1:2" x14ac:dyDescent="0.25">
      <c r="A31">
        <v>2028</v>
      </c>
      <c r="B31" s="31">
        <v>154.41797172483169</v>
      </c>
    </row>
    <row r="32" spans="1:2" x14ac:dyDescent="0.25">
      <c r="A32">
        <v>2029</v>
      </c>
      <c r="B32" s="31">
        <v>157.46567190445177</v>
      </c>
    </row>
    <row r="33" spans="1:2" x14ac:dyDescent="0.25">
      <c r="A33">
        <v>2030</v>
      </c>
      <c r="B33" s="31">
        <v>161.0873823582541</v>
      </c>
    </row>
    <row r="34" spans="1:2" x14ac:dyDescent="0.25">
      <c r="A34">
        <v>2031</v>
      </c>
      <c r="B34" s="31">
        <v>164.79239215249393</v>
      </c>
    </row>
    <row r="35" spans="1:2" x14ac:dyDescent="0.25">
      <c r="A35">
        <v>2032</v>
      </c>
      <c r="B35" s="31">
        <v>168.58261717200128</v>
      </c>
    </row>
    <row r="36" spans="1:2" x14ac:dyDescent="0.25">
      <c r="A36">
        <v>2033</v>
      </c>
      <c r="B36" s="31">
        <v>172.46001736695729</v>
      </c>
    </row>
    <row r="37" spans="1:2" x14ac:dyDescent="0.25">
      <c r="A37">
        <v>2034</v>
      </c>
      <c r="B37" s="31">
        <v>176.42659776639732</v>
      </c>
    </row>
    <row r="38" spans="1:2" x14ac:dyDescent="0.25">
      <c r="A38">
        <v>2035</v>
      </c>
      <c r="B38" s="31">
        <v>180.48440951502445</v>
      </c>
    </row>
    <row r="39" spans="1:2" x14ac:dyDescent="0.25">
      <c r="A39">
        <v>2036</v>
      </c>
      <c r="B39" s="31">
        <v>184.63555093386998</v>
      </c>
    </row>
    <row r="40" spans="1:2" x14ac:dyDescent="0.25">
      <c r="A40">
        <v>2037</v>
      </c>
      <c r="B40" s="31">
        <v>188.88216860534899</v>
      </c>
    </row>
    <row r="41" spans="1:2" x14ac:dyDescent="0.25">
      <c r="A41">
        <v>2038</v>
      </c>
      <c r="B41" s="31">
        <v>193.22645848327201</v>
      </c>
    </row>
    <row r="42" spans="1:2" x14ac:dyDescent="0.25">
      <c r="A42">
        <v>2039</v>
      </c>
      <c r="B42" s="31">
        <v>197.67066702838724</v>
      </c>
    </row>
    <row r="43" spans="1:2" x14ac:dyDescent="0.25">
      <c r="A43">
        <v>2040</v>
      </c>
      <c r="B43" s="31">
        <v>202.21709237004015</v>
      </c>
    </row>
    <row r="44" spans="1:2" x14ac:dyDescent="0.25">
      <c r="A44">
        <v>2041</v>
      </c>
      <c r="B44" s="31">
        <v>206.86808549455105</v>
      </c>
    </row>
    <row r="45" spans="1:2" x14ac:dyDescent="0.25">
      <c r="A45">
        <v>2042</v>
      </c>
      <c r="B45" s="31">
        <v>211.62605146092571</v>
      </c>
    </row>
    <row r="46" spans="1:2" x14ac:dyDescent="0.25">
      <c r="A46">
        <v>2043</v>
      </c>
      <c r="B46" s="31">
        <v>216.49345064452697</v>
      </c>
    </row>
    <row r="47" spans="1:2" x14ac:dyDescent="0.25">
      <c r="A47">
        <v>2044</v>
      </c>
      <c r="B47" s="31">
        <v>221.47280000935109</v>
      </c>
    </row>
    <row r="48" spans="1:2" x14ac:dyDescent="0.25">
      <c r="A48">
        <v>2045</v>
      </c>
      <c r="B48" s="31">
        <v>226.56667440956616</v>
      </c>
    </row>
    <row r="49" spans="1:2" x14ac:dyDescent="0.25">
      <c r="A49">
        <v>2046</v>
      </c>
      <c r="B49" s="31">
        <v>231.77770792098613</v>
      </c>
    </row>
    <row r="50" spans="1:2" x14ac:dyDescent="0.25">
      <c r="A50">
        <v>2047</v>
      </c>
      <c r="B50" s="31">
        <v>237.10859520316882</v>
      </c>
    </row>
    <row r="51" spans="1:2" x14ac:dyDescent="0.25">
      <c r="A51">
        <v>2048</v>
      </c>
      <c r="B51" s="31">
        <v>242.56209289284166</v>
      </c>
    </row>
    <row r="52" spans="1:2" x14ac:dyDescent="0.25">
      <c r="A52">
        <v>2049</v>
      </c>
      <c r="B52" s="31">
        <v>248.14102102937704</v>
      </c>
    </row>
    <row r="53" spans="1:2" x14ac:dyDescent="0.25">
      <c r="A53">
        <v>2050</v>
      </c>
      <c r="B53" s="31">
        <v>253.8482645130527</v>
      </c>
    </row>
    <row r="54" spans="1:2" x14ac:dyDescent="0.25">
      <c r="A54">
        <v>2051</v>
      </c>
      <c r="B54" s="31">
        <v>259.6867745968529</v>
      </c>
    </row>
    <row r="55" spans="1:2" x14ac:dyDescent="0.25">
      <c r="A55">
        <v>2052</v>
      </c>
      <c r="B55" s="31">
        <v>265.65957041258048</v>
      </c>
    </row>
    <row r="56" spans="1:2" x14ac:dyDescent="0.25">
      <c r="A56">
        <v>2053</v>
      </c>
      <c r="B56" s="31">
        <v>271.76974053206976</v>
      </c>
    </row>
    <row r="57" spans="1:2" x14ac:dyDescent="0.25">
      <c r="A57">
        <v>2054</v>
      </c>
      <c r="B57" s="31">
        <v>278.02044456430741</v>
      </c>
    </row>
    <row r="58" spans="1:2" x14ac:dyDescent="0.25">
      <c r="A58">
        <v>2055</v>
      </c>
      <c r="B58" s="31">
        <v>284.4149147892864</v>
      </c>
    </row>
    <row r="59" spans="1:2" x14ac:dyDescent="0.25">
      <c r="A59">
        <v>2056</v>
      </c>
      <c r="B59" s="31">
        <v>290.95645782944001</v>
      </c>
    </row>
    <row r="60" spans="1:2" x14ac:dyDescent="0.25">
      <c r="A60">
        <v>2057</v>
      </c>
      <c r="B60" s="31">
        <v>297.64845635951707</v>
      </c>
    </row>
    <row r="61" spans="1:2" x14ac:dyDescent="0.25">
      <c r="A61">
        <v>2058</v>
      </c>
      <c r="B61" s="31">
        <v>304.49437085578597</v>
      </c>
    </row>
    <row r="62" spans="1:2" x14ac:dyDescent="0.25">
      <c r="A62">
        <v>2059</v>
      </c>
      <c r="B62" s="31">
        <v>311.497741385469</v>
      </c>
    </row>
    <row r="63" spans="1:2" x14ac:dyDescent="0.25">
      <c r="A63">
        <v>2060</v>
      </c>
      <c r="B63" s="31">
        <v>318.66218943733475</v>
      </c>
    </row>
    <row r="64" spans="1:2" x14ac:dyDescent="0.25">
      <c r="A64">
        <v>2061</v>
      </c>
      <c r="B64" s="31">
        <v>325.99141979439344</v>
      </c>
    </row>
    <row r="65" spans="1:2" x14ac:dyDescent="0.25">
      <c r="A65">
        <v>2062</v>
      </c>
      <c r="B65" s="31">
        <v>333.48922244966445</v>
      </c>
    </row>
    <row r="66" spans="1:2" x14ac:dyDescent="0.25">
      <c r="A66">
        <v>2063</v>
      </c>
      <c r="B66" s="31">
        <v>341.15947456600668</v>
      </c>
    </row>
    <row r="67" spans="1:2" x14ac:dyDescent="0.25">
      <c r="A67">
        <v>2064</v>
      </c>
      <c r="B67" s="31">
        <v>349.00614248102477</v>
      </c>
    </row>
    <row r="68" spans="1:2" x14ac:dyDescent="0.25">
      <c r="A68">
        <v>2065</v>
      </c>
      <c r="B68" s="31">
        <v>357.03328375808832</v>
      </c>
    </row>
    <row r="69" spans="1:2" x14ac:dyDescent="0.25">
      <c r="A69">
        <v>2066</v>
      </c>
      <c r="B69" s="31">
        <v>365.24504928452438</v>
      </c>
    </row>
    <row r="70" spans="1:2" x14ac:dyDescent="0.25">
      <c r="A70">
        <v>2067</v>
      </c>
      <c r="B70" s="31">
        <v>373.64568541806841</v>
      </c>
    </row>
    <row r="71" spans="1:2" x14ac:dyDescent="0.25">
      <c r="A71">
        <v>2068</v>
      </c>
      <c r="B71" s="31">
        <v>382.23953618268399</v>
      </c>
    </row>
    <row r="72" spans="1:2" x14ac:dyDescent="0.25">
      <c r="A72">
        <v>2069</v>
      </c>
      <c r="B72" s="31">
        <v>391.0310455148857</v>
      </c>
    </row>
    <row r="73" spans="1:2" x14ac:dyDescent="0.25">
      <c r="A73">
        <v>2070</v>
      </c>
      <c r="B73" s="31">
        <v>400.02475956172799</v>
      </c>
    </row>
    <row r="74" spans="1:2" x14ac:dyDescent="0.25">
      <c r="A74">
        <v>2071</v>
      </c>
      <c r="B74" s="31">
        <v>409.22532903164768</v>
      </c>
    </row>
    <row r="75" spans="1:2" x14ac:dyDescent="0.25">
      <c r="A75">
        <v>2072</v>
      </c>
      <c r="B75" s="31">
        <v>418.6375115993755</v>
      </c>
    </row>
    <row r="76" spans="1:2" x14ac:dyDescent="0.25">
      <c r="A76">
        <v>2073</v>
      </c>
      <c r="B76" s="31">
        <v>428.26617436616107</v>
      </c>
    </row>
    <row r="77" spans="1:2" x14ac:dyDescent="0.25">
      <c r="A77">
        <v>2074</v>
      </c>
      <c r="B77" s="31">
        <v>438.11629637658268</v>
      </c>
    </row>
    <row r="78" spans="1:2" x14ac:dyDescent="0.25">
      <c r="A78">
        <v>2075</v>
      </c>
      <c r="B78" s="31">
        <v>448.19297119324409</v>
      </c>
    </row>
    <row r="79" spans="1:2" x14ac:dyDescent="0.25">
      <c r="A79">
        <v>2076</v>
      </c>
      <c r="B79" s="31">
        <v>458.5014095306887</v>
      </c>
    </row>
    <row r="80" spans="1:2" x14ac:dyDescent="0.25">
      <c r="A80">
        <v>2077</v>
      </c>
      <c r="B80" s="31">
        <v>469.04694194989452</v>
      </c>
    </row>
    <row r="81" spans="1:2" x14ac:dyDescent="0.25">
      <c r="A81">
        <v>2078</v>
      </c>
      <c r="B81" s="31">
        <v>479.83502161474212</v>
      </c>
    </row>
    <row r="82" spans="1:2" x14ac:dyDescent="0.25">
      <c r="A82">
        <v>2079</v>
      </c>
      <c r="B82" s="31">
        <v>490.87122711188107</v>
      </c>
    </row>
    <row r="83" spans="1:2" x14ac:dyDescent="0.25">
      <c r="A83">
        <v>2080</v>
      </c>
      <c r="B83" s="31">
        <v>502.16126533545429</v>
      </c>
    </row>
    <row r="84" spans="1:2" x14ac:dyDescent="0.25">
      <c r="A84">
        <v>2081</v>
      </c>
      <c r="B84" s="31">
        <v>513.71097443816961</v>
      </c>
    </row>
    <row r="85" spans="1:2" x14ac:dyDescent="0.25">
      <c r="A85">
        <v>2082</v>
      </c>
      <c r="B85" s="31">
        <v>525.52632685024753</v>
      </c>
    </row>
    <row r="86" spans="1:2" x14ac:dyDescent="0.25">
      <c r="A86">
        <v>2083</v>
      </c>
      <c r="B86" s="31">
        <v>537.61343236780317</v>
      </c>
    </row>
    <row r="87" spans="1:2" x14ac:dyDescent="0.25">
      <c r="A87">
        <v>2084</v>
      </c>
      <c r="B87" s="31">
        <v>549.97854131226256</v>
      </c>
    </row>
    <row r="88" spans="1:2" x14ac:dyDescent="0.25">
      <c r="A88">
        <v>2085</v>
      </c>
      <c r="B88" s="31">
        <v>562.62804776244457</v>
      </c>
    </row>
    <row r="89" spans="1:2" x14ac:dyDescent="0.25">
      <c r="A89">
        <v>2086</v>
      </c>
      <c r="B89" s="31">
        <v>575.56849286098077</v>
      </c>
    </row>
    <row r="90" spans="1:2" x14ac:dyDescent="0.25">
      <c r="A90">
        <v>2087</v>
      </c>
      <c r="B90" s="31">
        <v>588.80656819678325</v>
      </c>
    </row>
    <row r="91" spans="1:2" x14ac:dyDescent="0.25">
      <c r="A91">
        <v>2088</v>
      </c>
      <c r="B91" s="31">
        <v>602.34911926530924</v>
      </c>
    </row>
    <row r="92" spans="1:2" x14ac:dyDescent="0.25">
      <c r="A92">
        <v>2089</v>
      </c>
      <c r="B92" s="31">
        <v>616.20314900841129</v>
      </c>
    </row>
    <row r="93" spans="1:2" x14ac:dyDescent="0.25">
      <c r="A93">
        <v>2090</v>
      </c>
      <c r="B93" s="31">
        <v>630.37582143560473</v>
      </c>
    </row>
    <row r="94" spans="1:2" x14ac:dyDescent="0.25">
      <c r="A94">
        <v>2091</v>
      </c>
      <c r="B94" s="31">
        <v>644.8744653286235</v>
      </c>
    </row>
    <row r="95" spans="1:2" x14ac:dyDescent="0.25">
      <c r="A95">
        <v>2092</v>
      </c>
      <c r="B95" s="31">
        <v>659.70657803118183</v>
      </c>
    </row>
    <row r="96" spans="1:2" x14ac:dyDescent="0.25">
      <c r="A96">
        <v>2093</v>
      </c>
      <c r="B96" s="31">
        <v>674.87982932589898</v>
      </c>
    </row>
    <row r="97" spans="1:2" x14ac:dyDescent="0.25">
      <c r="A97">
        <v>2094</v>
      </c>
      <c r="B97" s="31">
        <v>690.40206540039458</v>
      </c>
    </row>
    <row r="98" spans="1:2" x14ac:dyDescent="0.25">
      <c r="A98">
        <v>2095</v>
      </c>
      <c r="B98" s="31">
        <v>706.28131290460351</v>
      </c>
    </row>
    <row r="99" spans="1:2" x14ac:dyDescent="0.25">
      <c r="A99">
        <v>2096</v>
      </c>
      <c r="B99" s="31">
        <v>722.52578310140939</v>
      </c>
    </row>
    <row r="100" spans="1:2" x14ac:dyDescent="0.25">
      <c r="A100">
        <v>2097</v>
      </c>
      <c r="B100" s="31">
        <v>739.14387611274174</v>
      </c>
    </row>
    <row r="101" spans="1:2" x14ac:dyDescent="0.25">
      <c r="A101">
        <v>2098</v>
      </c>
      <c r="B101" s="31">
        <v>756.14418526333463</v>
      </c>
    </row>
    <row r="102" spans="1:2" x14ac:dyDescent="0.25">
      <c r="A102">
        <v>2099</v>
      </c>
      <c r="B102" s="31">
        <v>773.53550152439129</v>
      </c>
    </row>
    <row r="103" spans="1:2" x14ac:dyDescent="0.25">
      <c r="A103">
        <v>2100</v>
      </c>
      <c r="B103" s="31">
        <v>791.32681805945219</v>
      </c>
    </row>
  </sheetData>
  <mergeCells count="2">
    <mergeCell ref="D1:E1"/>
    <mergeCell ref="D2:D4"/>
  </mergeCells>
  <phoneticPr fontId="1" type="noConversion"/>
  <hyperlinks>
    <hyperlink ref="E4" r:id="rId1" xr:uid="{A311F61F-0D75-4133-B8EB-F48C54A37718}"/>
    <hyperlink ref="E2" r:id="rId2" display="1990-2022 from ONS MNF2 series, published 10/02/2023" xr:uid="{A1A50F91-8D8A-470C-B0D1-78F8E821CBF0}"/>
    <hyperlink ref="E3" r:id="rId3" xr:uid="{46FE3A1B-918B-4BEE-A998-2B596CB96F52}"/>
  </hyperlinks>
  <pageMargins left="0.75" right="0.75" top="1" bottom="1" header="0.5" footer="0.5"/>
  <pageSetup paperSize="9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2"/>
  <sheetViews>
    <sheetView workbookViewId="0">
      <selection activeCell="C28" sqref="C28"/>
    </sheetView>
  </sheetViews>
  <sheetFormatPr defaultRowHeight="12.5" x14ac:dyDescent="0.25"/>
  <cols>
    <col min="1" max="1" width="18" bestFit="1" customWidth="1"/>
    <col min="2" max="2" width="16.81640625" bestFit="1" customWidth="1"/>
    <col min="3" max="3" width="20.453125" bestFit="1" customWidth="1"/>
    <col min="4" max="5" width="20.453125" customWidth="1"/>
    <col min="6" max="6" width="22.81640625" bestFit="1" customWidth="1"/>
    <col min="7" max="7" width="25.54296875" customWidth="1"/>
    <col min="8" max="16" width="8.453125" bestFit="1" customWidth="1"/>
    <col min="17" max="17" width="9.453125" bestFit="1" customWidth="1"/>
    <col min="18" max="26" width="17.453125" bestFit="1" customWidth="1"/>
    <col min="27" max="27" width="18.453125" bestFit="1" customWidth="1"/>
    <col min="28" max="28" width="18.54296875" bestFit="1" customWidth="1"/>
    <col min="29" max="29" width="13.54296875" bestFit="1" customWidth="1"/>
    <col min="30" max="30" width="23.453125" bestFit="1" customWidth="1"/>
    <col min="31" max="41" width="23.453125" customWidth="1"/>
    <col min="42" max="50" width="26.453125" bestFit="1" customWidth="1"/>
    <col min="51" max="52" width="27.453125" bestFit="1" customWidth="1"/>
    <col min="53" max="53" width="20.81640625" bestFit="1" customWidth="1"/>
    <col min="54" max="62" width="26" bestFit="1" customWidth="1"/>
    <col min="63" max="63" width="27" bestFit="1" customWidth="1"/>
    <col min="64" max="64" width="29.453125" bestFit="1" customWidth="1"/>
    <col min="65" max="65" width="22.453125" bestFit="1" customWidth="1"/>
    <col min="66" max="66" width="11.54296875" customWidth="1"/>
    <col min="67" max="67" width="12" customWidth="1"/>
    <col min="68" max="69" width="11.54296875" customWidth="1"/>
    <col min="76" max="76" width="8.453125" customWidth="1"/>
    <col min="77" max="77" width="13.81640625" customWidth="1"/>
  </cols>
  <sheetData>
    <row r="1" spans="1:77" x14ac:dyDescent="0.25">
      <c r="A1" t="s">
        <v>68</v>
      </c>
      <c r="B1" t="s">
        <v>69</v>
      </c>
      <c r="C1" t="s">
        <v>70</v>
      </c>
      <c r="D1" t="s">
        <v>71</v>
      </c>
      <c r="E1" t="s">
        <v>72</v>
      </c>
      <c r="F1" t="s">
        <v>73</v>
      </c>
      <c r="G1" s="8" t="s">
        <v>74</v>
      </c>
      <c r="H1" t="s">
        <v>75</v>
      </c>
      <c r="I1" t="s">
        <v>76</v>
      </c>
      <c r="J1" t="s">
        <v>77</v>
      </c>
      <c r="K1" t="s">
        <v>78</v>
      </c>
      <c r="L1" t="s">
        <v>79</v>
      </c>
      <c r="M1" t="s">
        <v>80</v>
      </c>
      <c r="N1" t="s">
        <v>81</v>
      </c>
      <c r="O1" t="s">
        <v>82</v>
      </c>
      <c r="P1" t="s">
        <v>83</v>
      </c>
      <c r="Q1" t="s">
        <v>84</v>
      </c>
      <c r="R1" t="s">
        <v>85</v>
      </c>
      <c r="S1" t="s">
        <v>86</v>
      </c>
      <c r="T1" t="s">
        <v>87</v>
      </c>
      <c r="U1" t="s">
        <v>88</v>
      </c>
      <c r="V1" t="s">
        <v>89</v>
      </c>
      <c r="W1" t="s">
        <v>90</v>
      </c>
      <c r="X1" t="s">
        <v>91</v>
      </c>
      <c r="Y1" t="s">
        <v>92</v>
      </c>
      <c r="Z1" t="s">
        <v>93</v>
      </c>
      <c r="AA1" t="s">
        <v>94</v>
      </c>
      <c r="AB1" t="s">
        <v>95</v>
      </c>
      <c r="AC1" t="s">
        <v>96</v>
      </c>
      <c r="AD1" t="s">
        <v>97</v>
      </c>
      <c r="AE1" t="s">
        <v>98</v>
      </c>
      <c r="AF1" t="s">
        <v>99</v>
      </c>
      <c r="AG1" t="s">
        <v>100</v>
      </c>
      <c r="AH1" t="s">
        <v>101</v>
      </c>
      <c r="AI1" t="s">
        <v>102</v>
      </c>
      <c r="AJ1" t="s">
        <v>103</v>
      </c>
      <c r="AK1" t="s">
        <v>104</v>
      </c>
      <c r="AL1" t="s">
        <v>105</v>
      </c>
      <c r="AM1" t="s">
        <v>106</v>
      </c>
      <c r="AN1" t="s">
        <v>107</v>
      </c>
      <c r="AO1" t="s">
        <v>108</v>
      </c>
      <c r="AP1" t="s">
        <v>109</v>
      </c>
      <c r="AQ1" t="s">
        <v>110</v>
      </c>
      <c r="AR1" t="s">
        <v>111</v>
      </c>
      <c r="AS1" t="s">
        <v>112</v>
      </c>
      <c r="AT1" t="s">
        <v>113</v>
      </c>
      <c r="AU1" t="s">
        <v>114</v>
      </c>
      <c r="AV1" t="s">
        <v>115</v>
      </c>
      <c r="AW1" t="s">
        <v>116</v>
      </c>
      <c r="AX1" t="s">
        <v>117</v>
      </c>
      <c r="AY1" t="s">
        <v>118</v>
      </c>
      <c r="AZ1" t="s">
        <v>119</v>
      </c>
      <c r="BA1" t="s">
        <v>120</v>
      </c>
      <c r="BB1" t="s">
        <v>121</v>
      </c>
      <c r="BC1" t="s">
        <v>122</v>
      </c>
      <c r="BD1" t="s">
        <v>123</v>
      </c>
      <c r="BE1" t="s">
        <v>124</v>
      </c>
      <c r="BF1" t="s">
        <v>125</v>
      </c>
      <c r="BG1" t="s">
        <v>126</v>
      </c>
      <c r="BH1" t="s">
        <v>127</v>
      </c>
      <c r="BI1" t="s">
        <v>128</v>
      </c>
      <c r="BJ1" t="s">
        <v>129</v>
      </c>
      <c r="BK1" t="s">
        <v>130</v>
      </c>
      <c r="BL1" t="s">
        <v>131</v>
      </c>
      <c r="BM1" t="s">
        <v>132</v>
      </c>
      <c r="BN1" t="s">
        <v>133</v>
      </c>
      <c r="BO1" t="s">
        <v>134</v>
      </c>
      <c r="BP1" t="s">
        <v>135</v>
      </c>
      <c r="BQ1" t="s">
        <v>136</v>
      </c>
      <c r="BR1" t="s">
        <v>137</v>
      </c>
      <c r="BS1" t="s">
        <v>138</v>
      </c>
      <c r="BT1" t="s">
        <v>139</v>
      </c>
      <c r="BU1" t="s">
        <v>140</v>
      </c>
      <c r="BV1" t="s">
        <v>141</v>
      </c>
      <c r="BW1" t="s">
        <v>142</v>
      </c>
      <c r="BX1" t="s">
        <v>143</v>
      </c>
      <c r="BY1" t="s">
        <v>144</v>
      </c>
    </row>
    <row r="2" spans="1:77" x14ac:dyDescent="0.25">
      <c r="A2">
        <f>'Converted Price Base'!D3</f>
        <v>0</v>
      </c>
      <c r="B2">
        <f>Proforma!G3</f>
        <v>0</v>
      </c>
      <c r="C2">
        <f>Proforma!G4</f>
        <v>0</v>
      </c>
      <c r="D2">
        <f>Proforma!J3</f>
        <v>0</v>
      </c>
      <c r="E2">
        <f>Proforma!J4</f>
        <v>0</v>
      </c>
      <c r="F2">
        <f>Proforma!J5</f>
        <v>0</v>
      </c>
      <c r="G2">
        <f>Proforma!J6</f>
        <v>0</v>
      </c>
      <c r="H2">
        <f>'Converted Price Base'!B8</f>
        <v>0</v>
      </c>
      <c r="I2">
        <f>'Converted Price Base'!B9</f>
        <v>0</v>
      </c>
      <c r="J2">
        <f>'Converted Price Base'!B10</f>
        <v>0</v>
      </c>
      <c r="K2">
        <f>'Converted Price Base'!B11</f>
        <v>0</v>
      </c>
      <c r="L2">
        <f>'Converted Price Base'!B12</f>
        <v>0</v>
      </c>
      <c r="M2">
        <f>'Converted Price Base'!B13</f>
        <v>0</v>
      </c>
      <c r="N2">
        <f>'Converted Price Base'!B14</f>
        <v>0</v>
      </c>
      <c r="O2">
        <f>'Converted Price Base'!B15</f>
        <v>0</v>
      </c>
      <c r="P2">
        <f>'Converted Price Base'!B16</f>
        <v>0</v>
      </c>
      <c r="Q2">
        <f>'Converted Price Base'!B17</f>
        <v>0</v>
      </c>
      <c r="R2" s="7" t="e">
        <f>'Converted Price Base'!C8</f>
        <v>#N/A</v>
      </c>
      <c r="S2" s="7" t="e">
        <f>'Converted Price Base'!C9</f>
        <v>#N/A</v>
      </c>
      <c r="T2" s="7" t="e">
        <f>'Converted Price Base'!C10</f>
        <v>#N/A</v>
      </c>
      <c r="U2" s="7" t="e">
        <f>'Converted Price Base'!C11</f>
        <v>#N/A</v>
      </c>
      <c r="V2" s="7" t="e">
        <f>'Converted Price Base'!C12</f>
        <v>#N/A</v>
      </c>
      <c r="W2" s="7" t="e">
        <f>'Converted Price Base'!C13</f>
        <v>#N/A</v>
      </c>
      <c r="X2" s="7" t="e">
        <f>'Converted Price Base'!C14</f>
        <v>#N/A</v>
      </c>
      <c r="Y2" s="7" t="e">
        <f>'Converted Price Base'!C15</f>
        <v>#N/A</v>
      </c>
      <c r="Z2" s="7" t="e">
        <f>'Converted Price Base'!C16</f>
        <v>#N/A</v>
      </c>
      <c r="AA2" s="7" t="e">
        <f>'Converted Price Base'!C17</f>
        <v>#N/A</v>
      </c>
      <c r="AB2" s="7" t="e">
        <f>'Converted Price Base'!C20</f>
        <v>#N/A</v>
      </c>
      <c r="AC2" s="7" t="e">
        <f>'Converted Price Base'!C22</f>
        <v>#N/A</v>
      </c>
      <c r="AD2" s="7" t="e">
        <f>'Converted Price Base'!D8</f>
        <v>#N/A</v>
      </c>
      <c r="AE2" s="7" t="e">
        <f>'Converted Price Base'!D9</f>
        <v>#N/A</v>
      </c>
      <c r="AF2" s="7" t="e">
        <f>'Converted Price Base'!D10</f>
        <v>#N/A</v>
      </c>
      <c r="AG2" s="7" t="e">
        <f>'Converted Price Base'!D11</f>
        <v>#N/A</v>
      </c>
      <c r="AH2" s="7" t="e">
        <f>'Converted Price Base'!D12</f>
        <v>#N/A</v>
      </c>
      <c r="AI2" s="7" t="e">
        <f>'Converted Price Base'!D13</f>
        <v>#N/A</v>
      </c>
      <c r="AJ2" s="7" t="e">
        <f>'Converted Price Base'!D14</f>
        <v>#N/A</v>
      </c>
      <c r="AK2" s="7" t="e">
        <f>'Converted Price Base'!D15</f>
        <v>#N/A</v>
      </c>
      <c r="AL2" s="7" t="e">
        <f>'Converted Price Base'!D16</f>
        <v>#N/A</v>
      </c>
      <c r="AM2" s="7" t="e">
        <f>'Converted Price Base'!D17</f>
        <v>#N/A</v>
      </c>
      <c r="AN2" s="7" t="e">
        <f>'Converted Price Base'!D20</f>
        <v>#N/A</v>
      </c>
      <c r="AO2" s="7" t="e">
        <f>'Converted Price Base'!D22</f>
        <v>#N/A</v>
      </c>
      <c r="AP2" s="7" t="e">
        <f>'Converted Price Base'!E8</f>
        <v>#N/A</v>
      </c>
      <c r="AQ2" s="7" t="e">
        <f>'Converted Price Base'!E9</f>
        <v>#N/A</v>
      </c>
      <c r="AR2" s="7" t="e">
        <f>'Converted Price Base'!E10</f>
        <v>#N/A</v>
      </c>
      <c r="AS2" s="7" t="e">
        <f>'Converted Price Base'!E11</f>
        <v>#N/A</v>
      </c>
      <c r="AT2" s="7" t="e">
        <f>'Converted Price Base'!E12</f>
        <v>#N/A</v>
      </c>
      <c r="AU2" s="7" t="e">
        <f>'Converted Price Base'!E13</f>
        <v>#N/A</v>
      </c>
      <c r="AV2" s="7" t="e">
        <f>'Converted Price Base'!E14</f>
        <v>#N/A</v>
      </c>
      <c r="AW2" s="7" t="e">
        <f>'Converted Price Base'!E15</f>
        <v>#N/A</v>
      </c>
      <c r="AX2" s="7" t="e">
        <f>'Converted Price Base'!E16</f>
        <v>#N/A</v>
      </c>
      <c r="AY2" s="7" t="e">
        <f>'Converted Price Base'!E17</f>
        <v>#N/A</v>
      </c>
      <c r="AZ2" s="7" t="e">
        <f>'Converted Price Base'!E20</f>
        <v>#N/A</v>
      </c>
      <c r="BA2" s="7" t="e">
        <f>'Converted Price Base'!E22</f>
        <v>#N/A</v>
      </c>
      <c r="BB2" s="7" t="e">
        <f>'Converted Price Base'!F8</f>
        <v>#N/A</v>
      </c>
      <c r="BC2" s="7" t="e">
        <f>'Converted Price Base'!F9</f>
        <v>#N/A</v>
      </c>
      <c r="BD2" s="7" t="e">
        <f>'Converted Price Base'!F10</f>
        <v>#N/A</v>
      </c>
      <c r="BE2" s="7" t="e">
        <f>'Converted Price Base'!F11</f>
        <v>#N/A</v>
      </c>
      <c r="BF2" s="7" t="e">
        <f>'Converted Price Base'!F12</f>
        <v>#N/A</v>
      </c>
      <c r="BG2" s="7" t="e">
        <f>'Converted Price Base'!F13</f>
        <v>#N/A</v>
      </c>
      <c r="BH2" s="7" t="e">
        <f>'Converted Price Base'!F14</f>
        <v>#N/A</v>
      </c>
      <c r="BI2" s="7" t="e">
        <f>'Converted Price Base'!F15</f>
        <v>#N/A</v>
      </c>
      <c r="BJ2" s="7" t="e">
        <f>'Converted Price Base'!F16</f>
        <v>#N/A</v>
      </c>
      <c r="BK2" s="7" t="e">
        <f>'Converted Price Base'!F17</f>
        <v>#N/A</v>
      </c>
      <c r="BL2" s="7" t="e">
        <f>'Converted Price Base'!F20</f>
        <v>#N/A</v>
      </c>
      <c r="BM2" s="7" t="e">
        <f>'Converted Price Base'!F22</f>
        <v>#N/A</v>
      </c>
      <c r="BN2" s="7" t="e">
        <f>'Converted Price Base'!G8</f>
        <v>#N/A</v>
      </c>
      <c r="BO2" s="7" t="e">
        <f>'Converted Price Base'!G9</f>
        <v>#N/A</v>
      </c>
      <c r="BP2" s="7" t="e">
        <f>'Converted Price Base'!G10</f>
        <v>#N/A</v>
      </c>
      <c r="BQ2" s="7" t="e">
        <f>'Converted Price Base'!G11</f>
        <v>#N/A</v>
      </c>
      <c r="BR2" s="7" t="e">
        <f>'Converted Price Base'!G12</f>
        <v>#N/A</v>
      </c>
      <c r="BS2" s="7" t="e">
        <f>'Converted Price Base'!G13</f>
        <v>#N/A</v>
      </c>
      <c r="BT2" s="7" t="e">
        <f>'Converted Price Base'!G14</f>
        <v>#N/A</v>
      </c>
      <c r="BU2" s="7" t="e">
        <f>'Converted Price Base'!G15</f>
        <v>#N/A</v>
      </c>
      <c r="BV2" s="7" t="e">
        <f>'Converted Price Base'!G16</f>
        <v>#N/A</v>
      </c>
      <c r="BW2" s="7" t="e">
        <f>'Converted Price Base'!G17</f>
        <v>#N/A</v>
      </c>
      <c r="BX2" s="7" t="e">
        <f>'Converted Price Base'!G20</f>
        <v>#N/A</v>
      </c>
      <c r="BY2" s="7" t="e">
        <f>'Converted Price Base'!G22</f>
        <v>#N/A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To xmlns="15ff3d39-6e7b-4d70-9b7c-8d9fe85d0f29" xsi:nil="true"/>
    <TaxCatchAll xmlns="15ff3d39-6e7b-4d70-9b7c-8d9fe85d0f29" xsi:nil="true"/>
    <dlc_EmailSubject xmlns="15ff3d39-6e7b-4d70-9b7c-8d9fe85d0f29" xsi:nil="true"/>
    <dlc_EmailCC xmlns="15ff3d39-6e7b-4d70-9b7c-8d9fe85d0f29" xsi:nil="true"/>
    <lab66271e8ec4d9dbba2573eb272ae37 xmlns="19bacc13-5c53-42c2-9b67-0e23e62f8b76">
      <Terms xmlns="http://schemas.microsoft.com/office/infopath/2007/PartnerControls"/>
    </lab66271e8ec4d9dbba2573eb272ae37>
    <dlc_EmailBCC xmlns="15ff3d39-6e7b-4d70-9b7c-8d9fe85d0f29" xsi:nil="true"/>
    <dlc_EmailFrom xmlns="15ff3d39-6e7b-4d70-9b7c-8d9fe85d0f29" xsi:nil="true"/>
    <c46fa6100ae34764a6ba18faef27c2ff xmlns="19bacc13-5c53-42c2-9b67-0e23e62f8b76">
      <Terms xmlns="http://schemas.microsoft.com/office/infopath/2007/PartnerControls"/>
    </c46fa6100ae34764a6ba18faef27c2ff>
    <Security_x0020_Classification xmlns="15ff3d39-6e7b-4d70-9b7c-8d9fe85d0f29">Official</Security_x0020_Classification>
    <dlc_EmailReceivedUTC xmlns="15ff3d39-6e7b-4d70-9b7c-8d9fe85d0f29" xsi:nil="true"/>
    <dlc_EmailSentUTC xmlns="15ff3d39-6e7b-4d70-9b7c-8d9fe85d0f29" xsi:nil="true"/>
    <lcf76f155ced4ddcb4097134ff3c332f xmlns="b9ee2987-dfb6-4309-b297-c26bcde995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4592C143895C48B96BCC229E2F2091" ma:contentTypeVersion="18" ma:contentTypeDescription="Create a new document." ma:contentTypeScope="" ma:versionID="fdd8e72cd5ea0eb23b8a792287f9e15d">
  <xsd:schema xmlns:xsd="http://www.w3.org/2001/XMLSchema" xmlns:xs="http://www.w3.org/2001/XMLSchema" xmlns:p="http://schemas.microsoft.com/office/2006/metadata/properties" xmlns:ns3="19bacc13-5c53-42c2-9b67-0e23e62f8b76" xmlns:ns4="15ff3d39-6e7b-4d70-9b7c-8d9fe85d0f29" xmlns:ns5="b9ee2987-dfb6-4309-b297-c26bcde995fd" targetNamespace="http://schemas.microsoft.com/office/2006/metadata/properties" ma:root="true" ma:fieldsID="90cef0314c86c952184ec8f400967857" ns3:_="" ns4:_="" ns5:_="">
    <xsd:import namespace="19bacc13-5c53-42c2-9b67-0e23e62f8b76"/>
    <xsd:import namespace="15ff3d39-6e7b-4d70-9b7c-8d9fe85d0f29"/>
    <xsd:import namespace="b9ee2987-dfb6-4309-b297-c26bcde995fd"/>
    <xsd:element name="properties">
      <xsd:complexType>
        <xsd:sequence>
          <xsd:element name="documentManagement">
            <xsd:complexType>
              <xsd:all>
                <xsd:element ref="ns3:lab66271e8ec4d9dbba2573eb272ae37" minOccurs="0"/>
                <xsd:element ref="ns4:TaxCatchAll" minOccurs="0"/>
                <xsd:element ref="ns4:TaxCatchAllLabel" minOccurs="0"/>
                <xsd:element ref="ns3:c46fa6100ae34764a6ba18faef27c2ff" minOccurs="0"/>
                <xsd:element ref="ns4:Security_x0020_Classification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GenerationTime" minOccurs="0"/>
                <xsd:element ref="ns5:MediaServiceEventHashCode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4:dlc_EmailBCC" minOccurs="0"/>
                <xsd:element ref="ns4:dlc_EmailCC" minOccurs="0"/>
                <xsd:element ref="ns4:dlc_EmailReceivedUTC" minOccurs="0"/>
                <xsd:element ref="ns4:dlc_EmailSentUTC" minOccurs="0"/>
                <xsd:element ref="ns4:dlc_EmailFrom" minOccurs="0"/>
                <xsd:element ref="ns4:dlc_EmailSubject" minOccurs="0"/>
                <xsd:element ref="ns4:dlc_EmailTo" minOccurs="0"/>
                <xsd:element ref="ns5:MediaServiceAutoKeyPoints" minOccurs="0"/>
                <xsd:element ref="ns5:MediaServiceKeyPoint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bacc13-5c53-42c2-9b67-0e23e62f8b76" elementFormDefault="qualified">
    <xsd:import namespace="http://schemas.microsoft.com/office/2006/documentManagement/types"/>
    <xsd:import namespace="http://schemas.microsoft.com/office/infopath/2007/PartnerControls"/>
    <xsd:element name="lab66271e8ec4d9dbba2573eb272ae37" ma:index="9" nillable="true" ma:taxonomy="true" ma:internalName="lab66271e8ec4d9dbba2573eb272ae37" ma:taxonomyFieldName="FinancialYear" ma:displayName="Financial Year" ma:fieldId="{5ab66271-e8ec-4d9d-bba2-573eb272ae37}" ma:sspId="5de26ec3-896b-4bef-bed1-ad194f885b2b" ma:termSetId="ad0d7153-16bc-4f62-8559-37863dc2e0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46fa6100ae34764a6ba18faef27c2ff" ma:index="13" nillable="true" ma:taxonomy="true" ma:internalName="c46fa6100ae34764a6ba18faef27c2ff" ma:taxonomyFieldName="CustomTag" ma:displayName="Custom Tag" ma:default="" ma:fieldId="{c46fa610-0ae3-4764-a6ba-18faef27c2ff}" ma:sspId="5de26ec3-896b-4bef-bed1-ad194f885b2b" ma:termSetId="6d5f1bb2-68a2-4a06-b957-5ebea0306e0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3d39-6e7b-4d70-9b7c-8d9fe85d0f2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2f931e0-1939-4ef8-9bd9-236a94715d50}" ma:internalName="TaxCatchAll" ma:showField="CatchAllData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2f931e0-1939-4ef8-9bd9-236a94715d50}" ma:internalName="TaxCatchAllLabel" ma:readOnly="true" ma:showField="CatchAllDataLabel" ma:web="19bacc13-5c53-42c2-9b67-0e23e62f8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_x0020_Classification" ma:index="15" nillable="true" ma:displayName="Security Classification" ma:default="Official" ma:format="Dropdown" ma:internalName="Security_x0020_Classification">
      <xsd:simpleType>
        <xsd:restriction base="dms:Choice">
          <xsd:enumeration value="Official Sensitive"/>
          <xsd:enumeration value="Official"/>
        </xsd:restriction>
      </xsd:simpleType>
    </xsd:element>
    <xsd:element name="dlc_EmailBCC" ma:index="26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CC" ma:index="27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ReceivedUTC" ma:index="28" nillable="true" ma:displayName="Date Received" ma:description="" ma:indexed="true" ma:internalName="dlc_EmailReceivedUTC">
      <xsd:simpleType>
        <xsd:restriction base="dms:DateTime"/>
      </xsd:simpleType>
    </xsd:element>
    <xsd:element name="dlc_EmailSentUTC" ma:index="29" nillable="true" ma:displayName="Date Sent" ma:description="" ma:internalName="dlc_EmailSentUTC">
      <xsd:simpleType>
        <xsd:restriction base="dms:DateTime"/>
      </xsd:simpleType>
    </xsd:element>
    <xsd:element name="dlc_EmailFrom" ma:index="30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Subject" ma:index="31" nillable="true" ma:displayName="Subject" ma:description="" ma:internalName="dlc_EmailSubject">
      <xsd:simpleType>
        <xsd:restriction base="dms:Note"/>
      </xsd:simpleType>
    </xsd:element>
    <xsd:element name="dlc_EmailTo" ma:index="32" nillable="true" ma:displayName="To" ma:description="" ma:internalName="dlc_EmailTo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e2987-dfb6-4309-b297-c26bcde995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5de26ec3-896b-4bef-bed1-ad194f885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841D4-4116-4C44-A28F-90160C06BCC4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9ee2987-dfb6-4309-b297-c26bcde995fd"/>
    <ds:schemaRef ds:uri="15ff3d39-6e7b-4d70-9b7c-8d9fe85d0f29"/>
    <ds:schemaRef ds:uri="19bacc13-5c53-42c2-9b67-0e23e62f8b7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07FA5B3-380B-4C8D-B482-6410AA517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bacc13-5c53-42c2-9b67-0e23e62f8b76"/>
    <ds:schemaRef ds:uri="15ff3d39-6e7b-4d70-9b7c-8d9fe85d0f29"/>
    <ds:schemaRef ds:uri="b9ee2987-dfb6-4309-b297-c26bcde99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78042F-243A-46E9-9521-45F35A1E2D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README</vt:lpstr>
      <vt:lpstr>Proforma</vt:lpstr>
      <vt:lpstr>Converted Price Base</vt:lpstr>
      <vt:lpstr>GDP deflator</vt:lpstr>
      <vt:lpstr>CostProformaResults</vt:lpstr>
      <vt:lpstr>ImportData</vt:lpstr>
      <vt:lpstr>Proforma!Print_Area</vt:lpstr>
    </vt:vector>
  </TitlesOfParts>
  <Manager/>
  <Company>Central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for Transport</dc:creator>
  <cp:keywords/>
  <dc:description/>
  <cp:lastModifiedBy>Stuart Allen</cp:lastModifiedBy>
  <cp:revision/>
  <dcterms:created xsi:type="dcterms:W3CDTF">2006-06-12T08:51:20Z</dcterms:created>
  <dcterms:modified xsi:type="dcterms:W3CDTF">2024-11-04T17:41:34Z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0x010100A44592C143895C48B96BCC229E2F2091</vt:lpwstr>
  </property>
  <property fmtid="{D5CDD505-2E9C-101B-9397-08002B2CF9AE}" pid="3" name="CustomTag">
    <vt:lpwstr/>
  </property>
  <property fmtid="{D5CDD505-2E9C-101B-9397-08002B2CF9AE}" pid="4" name="FinancialYear">
    <vt:lpwstr/>
  </property>
  <property fmtid="{D5CDD505-2E9C-101B-9397-08002B2CF9AE}" pid="5" name="FilePlan">
    <vt:lpwstr/>
  </property>
  <property fmtid="{D5CDD505-2E9C-101B-9397-08002B2CF9AE}" pid="6" name="gd9880c4c8eb43b399538ea092bc7f39">
    <vt:lpwstr/>
  </property>
  <property fmtid="{D5CDD505-2E9C-101B-9397-08002B2CF9AE}" pid="7" name="MediaServiceImageTags">
    <vt:lpwstr/>
  </property>
</Properties>
</file>