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A8A80C0D-D9CE-404B-8660-37315074B69A}" xr6:coauthVersionLast="47" xr6:coauthVersionMax="47" xr10:uidLastSave="{00000000-0000-0000-0000-000000000000}"/>
  <bookViews>
    <workbookView xWindow="-110" yWindow="-110" windowWidth="19420" windowHeight="11620" xr2:uid="{A9CD2D44-36A1-44A1-A3D0-4002B9B67C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 i="1" l="1"/>
  <c r="T35" i="1"/>
  <c r="U34" i="1"/>
  <c r="T34" i="1"/>
  <c r="U33" i="1"/>
  <c r="T33" i="1"/>
  <c r="U32" i="1"/>
  <c r="U31" i="1"/>
  <c r="T31" i="1"/>
  <c r="U30" i="1"/>
  <c r="T30" i="1"/>
  <c r="U29" i="1"/>
  <c r="T29" i="1"/>
  <c r="U28" i="1"/>
  <c r="T28" i="1"/>
  <c r="U27" i="1"/>
  <c r="T27" i="1"/>
  <c r="U26" i="1"/>
  <c r="T26" i="1"/>
  <c r="U25" i="1"/>
  <c r="T25" i="1"/>
  <c r="U24" i="1"/>
  <c r="T24" i="1"/>
  <c r="T23" i="1"/>
  <c r="U23" i="1" s="1"/>
  <c r="T22" i="1"/>
  <c r="U22" i="1" s="1"/>
  <c r="U21" i="1"/>
  <c r="T21" i="1"/>
  <c r="U20" i="1"/>
  <c r="T20" i="1"/>
  <c r="U19" i="1"/>
  <c r="T19" i="1"/>
  <c r="T18" i="1"/>
  <c r="T17" i="1"/>
  <c r="U17" i="1" s="1"/>
  <c r="T16" i="1"/>
  <c r="U16" i="1" s="1"/>
  <c r="U15" i="1"/>
  <c r="T15" i="1"/>
  <c r="T14" i="1"/>
  <c r="U14" i="1" s="1"/>
  <c r="U13" i="1"/>
  <c r="T13" i="1"/>
  <c r="U12" i="1"/>
  <c r="T12" i="1"/>
  <c r="T11" i="1"/>
  <c r="U11" i="1" s="1"/>
  <c r="T10" i="1"/>
  <c r="U10" i="1" s="1"/>
  <c r="U9" i="1"/>
  <c r="T9" i="1"/>
  <c r="T8" i="1"/>
  <c r="U8" i="1" s="1"/>
  <c r="T7" i="1"/>
  <c r="U7" i="1" s="1"/>
  <c r="T6" i="1"/>
</calcChain>
</file>

<file path=xl/sharedStrings.xml><?xml version="1.0" encoding="utf-8"?>
<sst xmlns="http://schemas.openxmlformats.org/spreadsheetml/2006/main" count="272" uniqueCount="170">
  <si>
    <t>Season</t>
  </si>
  <si>
    <t>Area</t>
  </si>
  <si>
    <t>Days</t>
  </si>
  <si>
    <t>SNS ACTIVITY TRACKER</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</si>
  <si>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</si>
  <si>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</si>
  <si>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</si>
  <si>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</si>
  <si>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</si>
  <si>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</si>
  <si>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</si>
  <si>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</si>
  <si>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</si>
  <si>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</si>
  <si>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</si>
  <si>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</si>
  <si>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</si>
  <si>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</si>
  <si>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</si>
  <si>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</si>
  <si>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</si>
  <si>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</si>
  <si>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</si>
  <si>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</si>
  <si>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</si>
  <si>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</si>
  <si>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</si>
  <si>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</si>
  <si>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</si>
  <si>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</si>
  <si>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</si>
  <si>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</si>
  <si>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</si>
  <si>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</si>
  <si>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</si>
  <si>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</si>
  <si>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</si>
  <si>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</si>
  <si>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</si>
  <si>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</si>
  <si>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DCO/2013/00011</t>
  </si>
  <si>
    <t>Approved</t>
  </si>
  <si>
    <t>MMO</t>
  </si>
  <si>
    <t>Sofia Offshore Wind Farm Piling</t>
  </si>
  <si>
    <t>Sofia Offshore Wind Farm Limited</t>
  </si>
  <si>
    <t>Piling. Combined with DBB piling = daily maximum 16.39%. Activity size for x1 turbine: 1480, x2 turbines: 1995</t>
  </si>
  <si>
    <t>Summer</t>
  </si>
  <si>
    <t>Sofia OWF Piling - Offshore Converter Platform (OCP) pin-pile installation</t>
  </si>
  <si>
    <t>Piling</t>
  </si>
  <si>
    <t>EXE/2023/00009</t>
  </si>
  <si>
    <t>Completed</t>
  </si>
  <si>
    <t xml:space="preserve">Sofia OWF - geophysical survey (export cable) </t>
  </si>
  <si>
    <t>Geophysical Surveys</t>
  </si>
  <si>
    <t>Sofia - geophysical survey (array)</t>
  </si>
  <si>
    <t>MLA/2020/00489</t>
  </si>
  <si>
    <t>Sofia OWF UXO Sidescan sonar, multibeam echo sounder and magnetometer equipment</t>
  </si>
  <si>
    <t>RWE LTD</t>
  </si>
  <si>
    <t>N/A</t>
  </si>
  <si>
    <t>MLA/2023/00209</t>
  </si>
  <si>
    <t>East Anglia THREE - UXO Investigation and Clearance - High Order</t>
  </si>
  <si>
    <t>Scottish Power</t>
  </si>
  <si>
    <t>See applicaton</t>
  </si>
  <si>
    <t>High Order UXO</t>
  </si>
  <si>
    <t>Both</t>
  </si>
  <si>
    <t>East Anglia THREE - UXO Investigation and Clearance - Low Order</t>
  </si>
  <si>
    <t>Low Order UXO</t>
  </si>
  <si>
    <t>DCO/2016/00024</t>
  </si>
  <si>
    <t>Dogger Bank B</t>
  </si>
  <si>
    <t>SSE</t>
  </si>
  <si>
    <t>Piling. Combined with Sofia piling = daily maximum 16.39%</t>
  </si>
  <si>
    <t>MLA/2024/00088</t>
  </si>
  <si>
    <t>Submitted</t>
  </si>
  <si>
    <t>Hornsea Three Landfall HDD UXO Inspection and Removal</t>
  </si>
  <si>
    <t>ORSTED</t>
  </si>
  <si>
    <t>MLA/2023/00373</t>
  </si>
  <si>
    <t>NEUCONNECT BRITAIN LTD UXOs</t>
  </si>
  <si>
    <t>NEUCONNECT BRITAIN LTD</t>
  </si>
  <si>
    <t>GS/1605</t>
  </si>
  <si>
    <t>OPRED</t>
  </si>
  <si>
    <t>NEP Expansion Survey (Phase 1)</t>
  </si>
  <si>
    <t>BP EXPLORATION OPERATING COMPANY LIMITED</t>
  </si>
  <si>
    <t>44/21, 22, 26 and 27; 43/, 24, 25, 29 and 30</t>
  </si>
  <si>
    <t xml:space="preserve">2D seismic (160 cu inch); SBP and SSS. </t>
  </si>
  <si>
    <t>SEL 214dB  SPL 245dB</t>
  </si>
  <si>
    <t xml:space="preserve">Summer </t>
  </si>
  <si>
    <t>TBC</t>
  </si>
  <si>
    <t>Cancelled</t>
  </si>
  <si>
    <t>Resubmitting spring 2024</t>
  </si>
  <si>
    <t>Q43 Lodestone West 2023- multi-client regional survey</t>
  </si>
  <si>
    <t>CGG Services (UK) Limited</t>
  </si>
  <si>
    <t>41/11, 16, 21, 42/6 to 25, 43/6 to 25, 44/6, 11,16, 21</t>
  </si>
  <si>
    <t>See application- to be clarified</t>
  </si>
  <si>
    <t>01/09/2024 maybe october</t>
  </si>
  <si>
    <t>3D high resolution seismic survey- some details to be clarified</t>
  </si>
  <si>
    <t>3390 (cu in); SEL 233 dB; SPL 254 dB</t>
  </si>
  <si>
    <t>Summer &amp; Winter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</si>
  <si>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</si>
  <si>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</si>
  <si>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</si>
  <si>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</si>
  <si>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</si>
  <si>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</si>
  <si>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</si>
  <si>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GS/1642</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</si>
  <si>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</si>
  <si>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</si>
  <si>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</si>
  <si>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</si>
  <si>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</si>
  <si>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</si>
  <si>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</si>
  <si>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</si>
  <si>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</si>
  <si>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See application</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</si>
  <si>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</si>
  <si>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</si>
  <si>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</si>
  <si>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</si>
  <si>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</si>
  <si>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</si>
  <si>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</si>
  <si>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</si>
  <si>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</si>
  <si>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</si>
  <si>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</si>
  <si>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</si>
  <si>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</si>
  <si>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</si>
  <si>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</si>
  <si>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</si>
  <si>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</si>
  <si>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</si>
  <si>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</si>
  <si>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</si>
  <si>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</si>
  <si>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</si>
  <si>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</si>
  <si>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</si>
  <si>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</si>
  <si>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</si>
  <si>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</si>
  <si>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</si>
  <si>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</si>
  <si>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</si>
  <si>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</si>
  <si>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</si>
  <si>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</si>
  <si>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</si>
  <si>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</si>
  <si>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</si>
  <si>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</si>
  <si>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</si>
  <si>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</si>
  <si>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</si>
  <si>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</si>
  <si>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</si>
  <si>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</si>
  <si>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</si>
  <si>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</si>
  <si>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</si>
  <si>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</si>
  <si>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</si>
  <si>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48/30</t>
  </si>
  <si>
    <t>Mini Airgun Seismic survey of potential CCS drill site</t>
  </si>
  <si>
    <t>152cu inch. SEL218, SPL 249</t>
  </si>
  <si>
    <t>2.2 - to be amended</t>
  </si>
  <si>
    <t>MLA/2021/00229/2</t>
  </si>
  <si>
    <t>Great Yarmouth O&amp;M Sheet Piles</t>
  </si>
  <si>
    <t>Norfolk County Council</t>
  </si>
  <si>
    <t>Winter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</si>
</sst>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Aptos Narrow"/>
      <family val="2"/>
      <scheme val="minor"/>
    </font>
    <font>
      <b/>
      <sz val="20"/>
      <color theme="0" tint="-0.499984740745262"/>
      <name val="Century Gothic"/>
      <family val="1"/>
    </font>
    <font>
      <b/>
      <sz val="20"/>
      <name val="Century Gothic"/>
      <family val="1"/>
    </font>
    <font>
      <sz val="10"/>
      <color theme="1"/>
      <name val="Century Gothic"/>
      <family val="1"/>
    </font>
    <font>
      <sz val="12"/>
      <color theme="1"/>
      <name val="Century Gothic"/>
      <family val="1"/>
    </font>
    <font>
      <sz val="12"/>
      <name val="Century Gothic"/>
      <family val="1"/>
    </font>
    <font>
      <b/>
      <sz val="10"/>
      <color theme="4" tint="-0.249977111117893"/>
      <name val="Century Gothic"/>
      <family val="1"/>
    </font>
    <font>
      <b/>
      <sz val="10"/>
      <name val="Century Gothic"/>
      <family val="1"/>
    </font>
    <font>
      <b/>
      <sz val="9"/>
      <color theme="1"/>
      <name val="Century Gothic"/>
      <family val="1"/>
    </font>
    <font>
      <b/>
      <sz val="9"/>
      <name val="Century Gothic"/>
      <family val="1"/>
    </font>
    <font>
      <sz val="10"/>
      <name val="Century Gothic"/>
      <family val="1"/>
    </font>
    <font>
      <sz val="10"/>
      <color rgb="FFFF0000"/>
      <name val="Century Gothic"/>
      <family val="1"/>
    </font>
    <font>
      <sz val="10"/>
      <color rgb="FF000000"/>
      <name val="Century Gothic"/>
      <family val="2"/>
    </font>
    <font>
      <sz val="11"/>
      <color rgb="FF444444"/>
      <name val="Calibri"/>
      <family val="2"/>
    </font>
    <font>
      <sz val="9"/>
      <color rgb="FF333333"/>
      <name val="Arial"/>
      <family val="2"/>
    </font>
    <font>
      <sz val="12"/>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5" tint="0.79998168889431442"/>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75">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1" fillId="2" borderId="0" xfId="0" applyFont="1" applyFill="1"/>
    <xf numFmtId="0" fontId="2" fillId="2" borderId="0" xfId="0" applyFont="1" applyFill="1" applyAlignment="1">
      <alignment vertical="center"/>
    </xf>
    <xf numFmtId="2" fontId="1" fillId="2" borderId="0" xfId="0" applyNumberFormat="1" applyFont="1" applyFill="1" applyAlignment="1">
      <alignment vertical="center"/>
    </xf>
    <xf numFmtId="0" fontId="3" fillId="2" borderId="0" xfId="0" applyFont="1" applyFill="1" applyAlignment="1">
      <alignment horizontal="left" vertical="center" wrapText="1" indent="1"/>
    </xf>
    <xf numFmtId="0" fontId="3" fillId="2" borderId="1" xfId="0" applyFont="1" applyFill="1" applyBorder="1" applyAlignment="1">
      <alignment horizontal="left" vertical="center" wrapText="1" indent="1"/>
    </xf>
    <xf numFmtId="0" fontId="3" fillId="3" borderId="2" xfId="0" applyFont="1" applyFill="1" applyBorder="1" applyAlignment="1">
      <alignment horizontal="center" vertical="center" wrapText="1" indent="1"/>
    </xf>
    <xf numFmtId="0" fontId="3" fillId="3" borderId="3" xfId="0" applyFont="1" applyFill="1" applyBorder="1" applyAlignment="1">
      <alignment horizontal="center" vertical="center" wrapText="1" indent="1"/>
    </xf>
    <xf numFmtId="0" fontId="3"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2" borderId="0" xfId="0" applyFont="1" applyFill="1" applyAlignment="1">
      <alignment wrapText="1"/>
    </xf>
    <xf numFmtId="0" fontId="4" fillId="2" borderId="0" xfId="0" applyFont="1" applyFill="1"/>
    <xf numFmtId="0" fontId="5" fillId="2" borderId="0" xfId="0" applyFont="1" applyFill="1"/>
    <xf numFmtId="2" fontId="4" fillId="2" borderId="0" xfId="0" applyNumberFormat="1" applyFont="1" applyFill="1"/>
    <xf numFmtId="0" fontId="4" fillId="2" borderId="1" xfId="0" applyFont="1" applyFill="1" applyBorder="1"/>
    <xf numFmtId="4" fontId="3" fillId="4" borderId="2" xfId="0" applyNumberFormat="1" applyFont="1" applyFill="1" applyBorder="1" applyAlignment="1">
      <alignment horizontal="center" vertical="center"/>
    </xf>
    <xf numFmtId="4" fontId="3" fillId="5" borderId="2" xfId="0" applyNumberFormat="1" applyFont="1" applyFill="1" applyBorder="1" applyAlignment="1">
      <alignment horizontal="center" vertical="top" wrapText="1"/>
    </xf>
    <xf numFmtId="1" fontId="3" fillId="4" borderId="3" xfId="0" applyNumberFormat="1" applyFont="1" applyFill="1" applyBorder="1" applyAlignment="1">
      <alignment horizontal="center" vertical="center"/>
    </xf>
    <xf numFmtId="0" fontId="4" fillId="0" borderId="0" xfId="0" applyFont="1"/>
    <xf numFmtId="0" fontId="3" fillId="2" borderId="0" xfId="0" applyFont="1" applyFill="1"/>
    <xf numFmtId="0" fontId="6" fillId="2" borderId="0" xfId="0" applyFont="1" applyFill="1" applyAlignment="1">
      <alignment horizontal="left" vertical="center" wrapText="1"/>
    </xf>
    <xf numFmtId="0" fontId="6" fillId="2" borderId="0" xfId="0" applyFont="1" applyFill="1"/>
    <xf numFmtId="0" fontId="7" fillId="2" borderId="0" xfId="0" applyFont="1" applyFill="1" applyAlignment="1">
      <alignment horizontal="left" vertical="center"/>
    </xf>
    <xf numFmtId="0" fontId="6" fillId="2" borderId="0" xfId="0" applyFont="1" applyFill="1" applyAlignment="1">
      <alignment horizontal="left" vertical="center"/>
    </xf>
    <xf numFmtId="2" fontId="6" fillId="2" borderId="0" xfId="0" applyNumberFormat="1" applyFont="1" applyFill="1" applyAlignment="1">
      <alignment horizontal="left" vertical="center"/>
    </xf>
    <xf numFmtId="0" fontId="0" fillId="2" borderId="0" xfId="0" applyFill="1" applyAlignment="1">
      <alignment horizontal="left" vertical="top"/>
    </xf>
    <xf numFmtId="0" fontId="0" fillId="2" borderId="0" xfId="0" applyFill="1" applyAlignment="1">
      <alignment wrapText="1"/>
    </xf>
    <xf numFmtId="0" fontId="0" fillId="2" borderId="1" xfId="0" applyFill="1" applyBorder="1" applyAlignment="1">
      <alignment wrapText="1"/>
    </xf>
    <xf numFmtId="4" fontId="3" fillId="4" borderId="4" xfId="0" applyNumberFormat="1" applyFont="1" applyFill="1" applyBorder="1" applyAlignment="1">
      <alignment horizontal="center" vertical="center"/>
    </xf>
    <xf numFmtId="4" fontId="3" fillId="5" borderId="4" xfId="0" applyNumberFormat="1" applyFont="1" applyFill="1" applyBorder="1" applyAlignment="1">
      <alignment horizontal="center" vertical="top" wrapText="1"/>
    </xf>
    <xf numFmtId="1" fontId="3" fillId="4" borderId="4" xfId="0" applyNumberFormat="1" applyFont="1" applyFill="1" applyBorder="1" applyAlignment="1">
      <alignment horizontal="center" vertical="center"/>
    </xf>
    <xf numFmtId="0" fontId="8" fillId="6" borderId="5" xfId="0" applyFont="1" applyFill="1" applyBorder="1" applyAlignment="1">
      <alignment vertical="center" wrapText="1"/>
    </xf>
    <xf numFmtId="0" fontId="8" fillId="6" borderId="5" xfId="0" applyFont="1" applyFill="1" applyBorder="1" applyAlignment="1">
      <alignment horizontal="left" vertical="center" wrapText="1"/>
    </xf>
    <xf numFmtId="0" fontId="9" fillId="6" borderId="5" xfId="0" applyFont="1" applyFill="1" applyBorder="1" applyAlignment="1">
      <alignment horizontal="left" vertical="center" wrapText="1"/>
    </xf>
    <xf numFmtId="2" fontId="8" fillId="6" borderId="5" xfId="0" applyNumberFormat="1" applyFont="1" applyFill="1" applyBorder="1" applyAlignment="1">
      <alignment horizontal="left" vertical="center" wrapText="1"/>
    </xf>
    <xf numFmtId="0" fontId="8" fillId="7" borderId="5" xfId="0" applyFont="1" applyFill="1" applyBorder="1" applyAlignment="1">
      <alignment vertical="center" wrapText="1"/>
    </xf>
    <xf numFmtId="0" fontId="8" fillId="7" borderId="5" xfId="0" applyFont="1" applyFill="1" applyBorder="1" applyAlignment="1">
      <alignment horizontal="left" vertical="center" wrapText="1"/>
    </xf>
    <xf numFmtId="0" fontId="9" fillId="7" borderId="5" xfId="0" applyFont="1" applyFill="1" applyBorder="1" applyAlignment="1">
      <alignment horizontal="left" vertical="center" wrapText="1"/>
    </xf>
    <xf numFmtId="2" fontId="8" fillId="7" borderId="5" xfId="0" applyNumberFormat="1" applyFont="1" applyFill="1" applyBorder="1" applyAlignment="1">
      <alignment horizontal="left" vertical="center" wrapText="1"/>
    </xf>
    <xf numFmtId="0" fontId="8" fillId="7" borderId="6" xfId="0" applyFont="1" applyFill="1" applyBorder="1" applyAlignment="1">
      <alignment horizontal="left" vertical="center" wrapText="1"/>
    </xf>
    <xf numFmtId="0" fontId="0" fillId="2" borderId="0" xfId="0" applyFill="1"/>
    <xf numFmtId="49" fontId="3" fillId="2" borderId="5" xfId="0" applyNumberFormat="1"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wrapText="1"/>
    </xf>
    <xf numFmtId="0" fontId="10" fillId="2" borderId="5" xfId="0" applyFont="1" applyFill="1" applyBorder="1" applyAlignment="1">
      <alignment horizontal="left" vertical="center" wrapText="1"/>
    </xf>
    <xf numFmtId="14" fontId="3" fillId="4" borderId="5"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wrapText="1"/>
    </xf>
    <xf numFmtId="14" fontId="11" fillId="8" borderId="5" xfId="0" applyNumberFormat="1" applyFont="1" applyFill="1" applyBorder="1" applyAlignment="1">
      <alignment horizontal="center" vertical="center" wrapText="1"/>
    </xf>
    <xf numFmtId="2" fontId="3" fillId="4" borderId="5" xfId="0" applyNumberFormat="1" applyFont="1" applyFill="1" applyBorder="1" applyAlignment="1">
      <alignment horizontal="center" vertical="center" wrapText="1"/>
    </xf>
    <xf numFmtId="164" fontId="12" fillId="5" borderId="5" xfId="0" applyNumberFormat="1" applyFont="1" applyFill="1" applyBorder="1" applyAlignment="1">
      <alignment horizontal="left" vertical="top" wrapText="1"/>
    </xf>
    <xf numFmtId="164" fontId="3" fillId="5" borderId="5" xfId="0" applyNumberFormat="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2" fontId="3" fillId="5" borderId="5"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5" borderId="5" xfId="0" applyNumberFormat="1" applyFont="1" applyFill="1" applyBorder="1" applyAlignment="1">
      <alignment horizontal="left" vertical="top" wrapText="1"/>
    </xf>
    <xf numFmtId="2" fontId="0" fillId="2" borderId="0" xfId="0" applyNumberFormat="1" applyFill="1"/>
    <xf numFmtId="0" fontId="13" fillId="7" borderId="0" xfId="0" applyFont="1" applyFill="1"/>
    <xf numFmtId="0" fontId="14" fillId="2" borderId="5" xfId="0" applyFont="1" applyFill="1" applyBorder="1" applyAlignment="1">
      <alignment wrapText="1"/>
    </xf>
    <xf numFmtId="49" fontId="3" fillId="9" borderId="5" xfId="0" applyNumberFormat="1" applyFont="1" applyFill="1" applyBorder="1" applyAlignment="1">
      <alignment horizontal="left" vertical="center" wrapText="1"/>
    </xf>
    <xf numFmtId="0" fontId="3" fillId="9" borderId="5" xfId="0" applyFont="1" applyFill="1" applyBorder="1" applyAlignment="1">
      <alignment horizontal="left" vertical="center" wrapText="1"/>
    </xf>
    <xf numFmtId="14" fontId="3" fillId="8" borderId="5" xfId="0" applyNumberFormat="1" applyFont="1" applyFill="1" applyBorder="1" applyAlignment="1">
      <alignment horizontal="center" vertical="center" wrapText="1"/>
    </xf>
    <xf numFmtId="49" fontId="3" fillId="10" borderId="5" xfId="0" applyNumberFormat="1" applyFont="1" applyFill="1" applyBorder="1" applyAlignment="1">
      <alignment horizontal="left" vertical="center" wrapText="1"/>
    </xf>
    <xf numFmtId="0" fontId="3" fillId="2" borderId="5" xfId="0" applyFont="1" applyFill="1" applyBorder="1" applyAlignment="1">
      <alignment vertical="center" wrapText="1"/>
    </xf>
    <xf numFmtId="164" fontId="3" fillId="5" borderId="5"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2" borderId="5" xfId="0" applyFont="1" applyFill="1" applyBorder="1" applyAlignment="1">
      <alignment horizontal="center" vertical="center" wrapText="1"/>
    </xf>
    <xf numFmtId="0" fontId="10" fillId="5" borderId="5" xfId="0" applyFont="1" applyFill="1" applyBorder="1" applyAlignment="1">
      <alignment horizontal="left" vertical="center" wrapText="1"/>
    </xf>
    <xf numFmtId="0" fontId="0" fillId="0" borderId="0" xfId="0" applyAlignment="1">
      <alignment wrapText="1"/>
    </xf>
    <xf numFmtId="0" fontId="15" fillId="0" borderId="0" xfId="0" applyFont="1"/>
    <xf numFmtId="14" fontId="0" fillId="0" borderId="0" xfId="0" applyNumberFormat="1"/>
    <xf numFmtId="2" fontId="0" fillId="0" borderId="0" xfId="0" applyNumberFormat="1"/>
    <xf numFmtId="0" fontId="0" fillId="0" borderId="0" xfId="0" applyAlignment="1">
      <alignment horizontal="left" vertical="top"/>
    </xf>
    <xf numFmtId="0" fontId="0" fillId="0" borderId="0" xfId="0" applyAlignment="1">
      <alignment horizontal="left" vertical="top" wrapText="1"/>
    </xf>
  </cellXfs>
  <cellStyles count="1">
    <cellStyle name="Normal" xfId="0" builtinId="0"/>
  </cellStyles>
  <dxfs count="17">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42E6E-8EC9-4E97-8897-28177B48361E}">
  <dimension ref="A1:U35"/>
  <sheetViews>
    <sheetView tabSelected="1" workbookViewId="0">
      <selection sqref="A1:XFD1048576"/>
    </sheetView>
  </sheetViews>
  <sheetFormatPr defaultColWidth="12.81640625" defaultRowHeight="16" x14ac:dyDescent="0.4"/>
  <cols>
    <col min="1" max="1" width="21.7265625" customWidth="1"/>
    <col min="2" max="2" width="17.26953125" customWidth="1"/>
    <col min="3" max="3" width="13" customWidth="1"/>
    <col min="4" max="4" width="19.1796875" customWidth="1"/>
    <col min="5" max="5" width="27" style="69" customWidth="1"/>
    <col min="6" max="6" width="44.453125" style="69" customWidth="1"/>
    <col min="7" max="7" width="22.7265625" customWidth="1"/>
    <col min="8" max="8" width="14.453125" style="70" customWidth="1"/>
    <col min="9" max="9" width="14.7265625" style="71" customWidth="1"/>
    <col min="10" max="12" width="15.36328125" style="71" customWidth="1"/>
    <col min="13" max="13" width="15.6328125" style="71" customWidth="1"/>
    <col min="14" max="14" width="11.6328125" style="72" customWidth="1"/>
    <col min="15" max="15" width="15.6328125" style="72" customWidth="1"/>
    <col min="16" max="16" width="56.453125" style="73" customWidth="1"/>
    <col min="17" max="17" width="14.6328125" style="69" customWidth="1"/>
    <col min="18" max="18" width="15.1796875" style="69" customWidth="1"/>
    <col min="19" max="19" width="15.1796875" customWidth="1"/>
    <col min="20" max="20" width="16.08984375" style="74" customWidth="1"/>
    <col min="21" max="21" width="19.90625" customWidth="1"/>
  </cols>
  <sheetData>
    <row r="1" spans="1:21" s="10" customFormat="1" ht="24.5" x14ac:dyDescent="0.45">
      <c r="A1" s="1"/>
      <c r="B1" s="1"/>
      <c r="C1" s="1"/>
      <c r="D1" s="1"/>
      <c r="E1" s="2"/>
      <c r="F1" s="2"/>
      <c r="G1" s="3"/>
      <c r="H1" s="4"/>
      <c r="I1" s="1"/>
      <c r="J1" s="1"/>
      <c r="K1" s="1"/>
      <c r="L1" s="1"/>
      <c r="M1" s="1"/>
      <c r="N1" s="5"/>
      <c r="O1" s="5"/>
      <c r="P1" s="6"/>
      <c r="Q1" s="6"/>
      <c r="R1" s="7"/>
      <c r="S1" s="8" t="s">
        <v>0</v>
      </c>
      <c r="T1" s="8" t="s">
        <v>1</v>
      </c>
      <c r="U1" s="9" t="s">
        <v>2</v>
      </c>
    </row>
    <row r="2" spans="1:21" s="20" customFormat="1" ht="24.5" x14ac:dyDescent="0.35">
      <c r="A2" s="11"/>
      <c r="B2" s="1" t="s">
        <v>3</v>
      </c>
      <c r="C2" s="11"/>
      <c r="D2" s="11"/>
      <c r="E2" s="12"/>
      <c r="F2" s="12"/>
      <c r="G2" s="13"/>
      <c r="H2" s="14"/>
      <c r="I2" s="13"/>
      <c r="J2" s="13"/>
      <c r="K2" s="13"/>
      <c r="L2" s="13"/>
      <c r="M2" s="13"/>
      <c r="N2" s="15"/>
      <c r="O2" s="15"/>
      <c r="P2" s="13"/>
      <c r="Q2" s="13"/>
      <c r="R2" s="16"/>
      <c r="S2" s="17" t="s">
        <v>4</v>
      </c>
      <c r="T2" s="18">
        <v>27028</v>
      </c>
      <c r="U2" s="19">
        <v>183</v>
      </c>
    </row>
    <row r="3" spans="1:21" ht="20.25" customHeight="1" x14ac:dyDescent="0.35">
      <c r="A3" s="21"/>
      <c r="B3" s="21"/>
      <c r="C3" s="21"/>
      <c r="D3" s="21"/>
      <c r="E3" s="22"/>
      <c r="F3" s="22"/>
      <c r="G3" s="23"/>
      <c r="H3" s="24"/>
      <c r="I3" s="25"/>
      <c r="J3" s="25"/>
      <c r="K3" s="25"/>
      <c r="L3" s="25"/>
      <c r="M3" s="25"/>
      <c r="N3" s="26"/>
      <c r="O3" s="26"/>
      <c r="P3" s="27"/>
      <c r="Q3" s="28"/>
      <c r="R3" s="29"/>
      <c r="S3" s="30" t="s">
        <v>5</v>
      </c>
      <c r="T3" s="31">
        <v>12696</v>
      </c>
      <c r="U3" s="32">
        <v>182</v>
      </c>
    </row>
    <row r="4" spans="1:21" ht="46" x14ac:dyDescent="0.35">
      <c r="A4" s="33" t="s">
        <v>6</v>
      </c>
      <c r="B4" s="34" t="s">
        <v>7</v>
      </c>
      <c r="C4" s="34" t="s">
        <v>8</v>
      </c>
      <c r="D4" s="34" t="s">
        <v>9</v>
      </c>
      <c r="E4" s="34" t="s">
        <v>10</v>
      </c>
      <c r="F4" s="34" t="s">
        <v>11</v>
      </c>
      <c r="G4" s="34" t="s">
        <v>12</v>
      </c>
      <c r="H4" s="35" t="s">
        <v>13</v>
      </c>
      <c r="I4" s="34" t="s">
        <v>14</v>
      </c>
      <c r="J4" s="34" t="s">
        <v>15</v>
      </c>
      <c r="K4" s="34" t="s">
        <v>16</v>
      </c>
      <c r="L4" s="34" t="s">
        <v>17</v>
      </c>
      <c r="M4" s="34" t="s">
        <v>18</v>
      </c>
      <c r="N4" s="36" t="s">
        <v>19</v>
      </c>
      <c r="O4" s="36" t="s">
        <v>20</v>
      </c>
      <c r="P4" s="34" t="s">
        <v>21</v>
      </c>
      <c r="Q4" s="34" t="s">
        <v>22</v>
      </c>
      <c r="R4" s="34" t="s">
        <v>23</v>
      </c>
      <c r="S4" s="34" t="s">
        <v>24</v>
      </c>
      <c r="T4" s="34" t="s">
        <v>25</v>
      </c>
      <c r="U4" s="34" t="s">
        <v>26</v>
      </c>
    </row>
    <row r="5" spans="1:21" s="42" customFormat="1" ht="69" x14ac:dyDescent="0.35">
      <c r="A5" s="37"/>
      <c r="B5" s="38" t="s">
        <v>27</v>
      </c>
      <c r="C5" s="38"/>
      <c r="D5" s="38"/>
      <c r="E5" s="38"/>
      <c r="F5" s="38"/>
      <c r="G5" s="38"/>
      <c r="H5" s="39"/>
      <c r="I5" s="38" t="s">
        <v>28</v>
      </c>
      <c r="J5" s="38" t="s">
        <v>29</v>
      </c>
      <c r="K5" s="38" t="s">
        <v>30</v>
      </c>
      <c r="L5" s="38" t="s">
        <v>31</v>
      </c>
      <c r="M5" s="38" t="s">
        <v>32</v>
      </c>
      <c r="N5" s="40" t="s">
        <v>33</v>
      </c>
      <c r="O5" s="40" t="s">
        <v>34</v>
      </c>
      <c r="P5" s="38" t="s">
        <v>35</v>
      </c>
      <c r="Q5" s="38" t="s">
        <v>36</v>
      </c>
      <c r="R5" s="38" t="s">
        <v>37</v>
      </c>
      <c r="S5" s="38" t="s">
        <v>38</v>
      </c>
      <c r="T5" s="38" t="s">
        <v>39</v>
      </c>
      <c r="U5" s="41" t="s">
        <v>39</v>
      </c>
    </row>
    <row r="6" spans="1:21" s="42" customFormat="1" ht="25" x14ac:dyDescent="0.35">
      <c r="A6" s="43" t="s">
        <v>40</v>
      </c>
      <c r="B6" s="43" t="s">
        <v>41</v>
      </c>
      <c r="C6" s="43"/>
      <c r="D6" s="43" t="s">
        <v>42</v>
      </c>
      <c r="E6" s="44" t="s">
        <v>43</v>
      </c>
      <c r="F6" s="44" t="s">
        <v>44</v>
      </c>
      <c r="G6" s="45"/>
      <c r="H6" s="46"/>
      <c r="I6" s="47">
        <v>45292</v>
      </c>
      <c r="J6" s="48">
        <v>45657</v>
      </c>
      <c r="K6" s="49">
        <v>45429</v>
      </c>
      <c r="L6" s="49">
        <v>45747</v>
      </c>
      <c r="M6" s="49"/>
      <c r="N6" s="50">
        <v>365</v>
      </c>
      <c r="O6" s="50">
        <v>100</v>
      </c>
      <c r="P6" s="51" t="s">
        <v>45</v>
      </c>
      <c r="Q6" s="50">
        <v>1480</v>
      </c>
      <c r="R6" s="52"/>
      <c r="S6" s="53" t="s">
        <v>46</v>
      </c>
      <c r="T6" s="54">
        <f t="shared" ref="T6:T35" si="0">100*Q6/$T$2</f>
        <v>5.4758028710966409</v>
      </c>
      <c r="U6" s="55">
        <v>1.54</v>
      </c>
    </row>
    <row r="7" spans="1:21" s="57" customFormat="1" ht="37.5" x14ac:dyDescent="0.35">
      <c r="A7" s="43" t="s">
        <v>40</v>
      </c>
      <c r="B7" s="43" t="s">
        <v>41</v>
      </c>
      <c r="C7" s="43"/>
      <c r="D7" s="43" t="s">
        <v>42</v>
      </c>
      <c r="E7" s="46" t="s">
        <v>47</v>
      </c>
      <c r="F7" s="44" t="s">
        <v>44</v>
      </c>
      <c r="G7" s="45"/>
      <c r="H7" s="46"/>
      <c r="I7" s="47">
        <v>45383</v>
      </c>
      <c r="J7" s="48">
        <v>45565</v>
      </c>
      <c r="K7" s="49">
        <v>45515</v>
      </c>
      <c r="L7" s="49">
        <v>45565</v>
      </c>
      <c r="M7" s="49"/>
      <c r="N7" s="50">
        <v>8</v>
      </c>
      <c r="O7" s="50">
        <v>8</v>
      </c>
      <c r="P7" s="56" t="s">
        <v>48</v>
      </c>
      <c r="Q7" s="50">
        <v>133.37</v>
      </c>
      <c r="R7" s="52"/>
      <c r="S7" s="53" t="s">
        <v>46</v>
      </c>
      <c r="T7" s="54">
        <f t="shared" si="0"/>
        <v>0.49345123575551281</v>
      </c>
      <c r="U7" s="55">
        <f t="shared" ref="U7:U17" si="1">T7*O7/$U$2</f>
        <v>2.1571638721552471E-2</v>
      </c>
    </row>
    <row r="8" spans="1:21" s="42" customFormat="1" ht="25" x14ac:dyDescent="0.35">
      <c r="A8" s="43" t="s">
        <v>49</v>
      </c>
      <c r="B8" s="43" t="s">
        <v>50</v>
      </c>
      <c r="C8" s="43"/>
      <c r="D8" s="43" t="s">
        <v>42</v>
      </c>
      <c r="E8" s="44" t="s">
        <v>51</v>
      </c>
      <c r="F8" s="44" t="s">
        <v>44</v>
      </c>
      <c r="G8" s="45"/>
      <c r="H8" s="46"/>
      <c r="I8" s="47">
        <v>45047</v>
      </c>
      <c r="J8" s="48">
        <v>45138</v>
      </c>
      <c r="K8" s="49"/>
      <c r="L8" s="49"/>
      <c r="M8" s="49"/>
      <c r="N8" s="50">
        <v>80</v>
      </c>
      <c r="O8" s="50">
        <v>20</v>
      </c>
      <c r="P8" s="56" t="s">
        <v>52</v>
      </c>
      <c r="Q8" s="50"/>
      <c r="R8" s="52"/>
      <c r="S8" s="53"/>
      <c r="T8" s="54">
        <f t="shared" si="0"/>
        <v>0</v>
      </c>
      <c r="U8" s="55">
        <f t="shared" si="1"/>
        <v>0</v>
      </c>
    </row>
    <row r="9" spans="1:21" s="42" customFormat="1" ht="25" x14ac:dyDescent="0.35">
      <c r="A9" s="43" t="s">
        <v>49</v>
      </c>
      <c r="B9" s="43" t="s">
        <v>50</v>
      </c>
      <c r="C9" s="43"/>
      <c r="D9" s="43" t="s">
        <v>42</v>
      </c>
      <c r="E9" s="44" t="s">
        <v>53</v>
      </c>
      <c r="F9" s="58" t="s">
        <v>44</v>
      </c>
      <c r="G9" s="45"/>
      <c r="H9" s="46"/>
      <c r="I9" s="47">
        <v>45108</v>
      </c>
      <c r="J9" s="48">
        <v>45291</v>
      </c>
      <c r="K9" s="49"/>
      <c r="L9" s="49"/>
      <c r="M9" s="49"/>
      <c r="N9" s="50">
        <v>0</v>
      </c>
      <c r="O9" s="50">
        <v>0</v>
      </c>
      <c r="P9" s="56" t="s">
        <v>52</v>
      </c>
      <c r="Q9" s="50"/>
      <c r="R9" s="52"/>
      <c r="S9" s="53"/>
      <c r="T9" s="54">
        <f t="shared" si="0"/>
        <v>0</v>
      </c>
      <c r="U9" s="55">
        <f t="shared" si="1"/>
        <v>0</v>
      </c>
    </row>
    <row r="10" spans="1:21" s="42" customFormat="1" ht="50" x14ac:dyDescent="0.35">
      <c r="A10" s="43" t="s">
        <v>54</v>
      </c>
      <c r="B10" s="43" t="s">
        <v>41</v>
      </c>
      <c r="C10" s="43"/>
      <c r="D10" s="43" t="s">
        <v>42</v>
      </c>
      <c r="E10" s="44" t="s">
        <v>55</v>
      </c>
      <c r="F10" s="44" t="s">
        <v>56</v>
      </c>
      <c r="G10" s="45" t="s">
        <v>57</v>
      </c>
      <c r="H10" s="46"/>
      <c r="I10" s="47">
        <v>45079</v>
      </c>
      <c r="J10" s="48">
        <v>46904</v>
      </c>
      <c r="K10" s="49">
        <v>45566</v>
      </c>
      <c r="L10" s="49">
        <v>46904</v>
      </c>
      <c r="M10" s="49"/>
      <c r="N10" s="50"/>
      <c r="O10" s="50"/>
      <c r="P10" s="56" t="s">
        <v>52</v>
      </c>
      <c r="Q10" s="50">
        <v>133.37</v>
      </c>
      <c r="R10" s="52"/>
      <c r="S10" s="53" t="s">
        <v>46</v>
      </c>
      <c r="T10" s="54">
        <f t="shared" si="0"/>
        <v>0.49345123575551281</v>
      </c>
      <c r="U10" s="55">
        <f t="shared" si="1"/>
        <v>0</v>
      </c>
    </row>
    <row r="11" spans="1:21" s="42" customFormat="1" ht="37.5" x14ac:dyDescent="0.35">
      <c r="A11" s="43" t="s">
        <v>58</v>
      </c>
      <c r="B11" s="43" t="s">
        <v>41</v>
      </c>
      <c r="C11" s="43"/>
      <c r="D11" s="43" t="s">
        <v>42</v>
      </c>
      <c r="E11" s="44" t="s">
        <v>59</v>
      </c>
      <c r="F11" s="44" t="s">
        <v>60</v>
      </c>
      <c r="G11" s="45"/>
      <c r="H11" s="46" t="s">
        <v>61</v>
      </c>
      <c r="I11" s="47">
        <v>45383</v>
      </c>
      <c r="J11" s="48">
        <v>45565</v>
      </c>
      <c r="K11" s="49">
        <v>45481</v>
      </c>
      <c r="L11" s="49">
        <v>45565</v>
      </c>
      <c r="M11" s="49"/>
      <c r="N11" s="50"/>
      <c r="O11" s="50">
        <v>3</v>
      </c>
      <c r="P11" s="56" t="s">
        <v>62</v>
      </c>
      <c r="Q11" s="50">
        <v>707</v>
      </c>
      <c r="R11" s="52"/>
      <c r="S11" s="53" t="s">
        <v>63</v>
      </c>
      <c r="T11" s="54">
        <f t="shared" si="0"/>
        <v>2.6158058309900842</v>
      </c>
      <c r="U11" s="55">
        <f t="shared" si="1"/>
        <v>4.2882062803116135E-2</v>
      </c>
    </row>
    <row r="12" spans="1:21" s="42" customFormat="1" ht="37.5" x14ac:dyDescent="0.35">
      <c r="A12" s="43" t="s">
        <v>58</v>
      </c>
      <c r="B12" s="43" t="s">
        <v>41</v>
      </c>
      <c r="C12" s="43"/>
      <c r="D12" s="43" t="s">
        <v>42</v>
      </c>
      <c r="E12" s="44" t="s">
        <v>64</v>
      </c>
      <c r="F12" s="44" t="s">
        <v>60</v>
      </c>
      <c r="G12" s="45"/>
      <c r="H12" s="46"/>
      <c r="I12" s="47">
        <v>45383</v>
      </c>
      <c r="J12" s="48">
        <v>45596</v>
      </c>
      <c r="K12" s="49">
        <v>45481</v>
      </c>
      <c r="L12" s="49">
        <v>45565</v>
      </c>
      <c r="M12" s="49"/>
      <c r="N12" s="50"/>
      <c r="O12" s="50">
        <v>73</v>
      </c>
      <c r="P12" s="56" t="s">
        <v>65</v>
      </c>
      <c r="Q12" s="50">
        <v>79</v>
      </c>
      <c r="R12" s="52"/>
      <c r="S12" s="53" t="s">
        <v>63</v>
      </c>
      <c r="T12" s="54">
        <f t="shared" si="0"/>
        <v>0.29228947757880719</v>
      </c>
      <c r="U12" s="55">
        <f t="shared" si="1"/>
        <v>0.11659634897952417</v>
      </c>
    </row>
    <row r="13" spans="1:21" s="42" customFormat="1" ht="14.5" x14ac:dyDescent="0.35">
      <c r="A13" s="43" t="s">
        <v>66</v>
      </c>
      <c r="B13" s="43" t="s">
        <v>41</v>
      </c>
      <c r="C13" s="43"/>
      <c r="D13" s="43" t="s">
        <v>42</v>
      </c>
      <c r="E13" s="44" t="s">
        <v>67</v>
      </c>
      <c r="F13" s="59" t="s">
        <v>68</v>
      </c>
      <c r="G13" s="59"/>
      <c r="H13" s="46"/>
      <c r="I13" s="47">
        <v>45352</v>
      </c>
      <c r="J13" s="48">
        <v>45535</v>
      </c>
      <c r="K13" s="49">
        <v>45408</v>
      </c>
      <c r="L13" s="49">
        <v>45586</v>
      </c>
      <c r="M13" s="49"/>
      <c r="N13" s="50">
        <v>214</v>
      </c>
      <c r="O13" s="50">
        <v>95</v>
      </c>
      <c r="P13" s="56" t="s">
        <v>69</v>
      </c>
      <c r="Q13" s="50">
        <v>2123.6999999999998</v>
      </c>
      <c r="R13" s="52"/>
      <c r="S13" s="53" t="s">
        <v>46</v>
      </c>
      <c r="T13" s="54">
        <f t="shared" si="0"/>
        <v>7.857407133343199</v>
      </c>
      <c r="U13" s="55">
        <f>T13*O13/$U$2</f>
        <v>4.0789818451781636</v>
      </c>
    </row>
    <row r="14" spans="1:21" s="42" customFormat="1" ht="37.5" x14ac:dyDescent="0.35">
      <c r="A14" s="43" t="s">
        <v>70</v>
      </c>
      <c r="B14" s="43" t="s">
        <v>71</v>
      </c>
      <c r="C14" s="43"/>
      <c r="D14" s="43" t="s">
        <v>42</v>
      </c>
      <c r="E14" s="44" t="s">
        <v>72</v>
      </c>
      <c r="F14" s="59" t="s">
        <v>73</v>
      </c>
      <c r="G14" s="59"/>
      <c r="H14" s="46"/>
      <c r="I14" s="47">
        <v>45505</v>
      </c>
      <c r="J14" s="48">
        <v>45657</v>
      </c>
      <c r="K14" s="49">
        <v>45551</v>
      </c>
      <c r="L14" s="49">
        <v>45657</v>
      </c>
      <c r="M14" s="49"/>
      <c r="N14" s="50"/>
      <c r="O14" s="50">
        <v>97</v>
      </c>
      <c r="P14" s="56" t="s">
        <v>65</v>
      </c>
      <c r="Q14" s="50">
        <v>79</v>
      </c>
      <c r="R14" s="52"/>
      <c r="S14" s="53" t="s">
        <v>46</v>
      </c>
      <c r="T14" s="54">
        <f>100*Q14/$T$2</f>
        <v>0.29228947757880719</v>
      </c>
      <c r="U14" s="55">
        <f>T14*O14/$U$2</f>
        <v>0.15492939521936774</v>
      </c>
    </row>
    <row r="15" spans="1:21" ht="37.5" x14ac:dyDescent="0.35">
      <c r="A15" s="60" t="s">
        <v>70</v>
      </c>
      <c r="B15" s="60" t="s">
        <v>71</v>
      </c>
      <c r="C15" s="60"/>
      <c r="D15" s="60" t="s">
        <v>42</v>
      </c>
      <c r="E15" s="61" t="s">
        <v>72</v>
      </c>
      <c r="F15" s="44" t="s">
        <v>73</v>
      </c>
      <c r="G15" s="45"/>
      <c r="H15" s="46"/>
      <c r="I15" s="47">
        <v>45505</v>
      </c>
      <c r="J15" s="48">
        <v>45657</v>
      </c>
      <c r="K15" s="62">
        <v>45551</v>
      </c>
      <c r="L15" s="62">
        <v>45657</v>
      </c>
      <c r="M15" s="62"/>
      <c r="N15" s="50">
        <v>153</v>
      </c>
      <c r="O15" s="50">
        <v>3</v>
      </c>
      <c r="P15" s="56" t="s">
        <v>62</v>
      </c>
      <c r="Q15" s="50">
        <v>707</v>
      </c>
      <c r="R15" s="52"/>
      <c r="S15" s="53" t="s">
        <v>46</v>
      </c>
      <c r="T15" s="54">
        <f t="shared" si="0"/>
        <v>2.6158058309900842</v>
      </c>
      <c r="U15" s="55">
        <f t="shared" si="1"/>
        <v>4.2882062803116135E-2</v>
      </c>
    </row>
    <row r="16" spans="1:21" ht="25" x14ac:dyDescent="0.35">
      <c r="A16" s="63" t="s">
        <v>74</v>
      </c>
      <c r="B16" s="60" t="s">
        <v>50</v>
      </c>
      <c r="C16" s="60"/>
      <c r="D16" s="60" t="s">
        <v>42</v>
      </c>
      <c r="E16" s="44" t="s">
        <v>75</v>
      </c>
      <c r="F16" s="44" t="s">
        <v>76</v>
      </c>
      <c r="G16" s="45"/>
      <c r="H16" s="46"/>
      <c r="I16" s="47">
        <v>45383</v>
      </c>
      <c r="J16" s="48">
        <v>45565</v>
      </c>
      <c r="K16" s="62">
        <v>45504</v>
      </c>
      <c r="L16" s="62">
        <v>45535</v>
      </c>
      <c r="M16" s="62"/>
      <c r="N16" s="50">
        <v>2</v>
      </c>
      <c r="O16" s="50">
        <v>2</v>
      </c>
      <c r="P16" s="56" t="s">
        <v>65</v>
      </c>
      <c r="Q16" s="50">
        <v>79</v>
      </c>
      <c r="R16" s="52"/>
      <c r="S16" s="53" t="s">
        <v>46</v>
      </c>
      <c r="T16" s="54">
        <f t="shared" si="0"/>
        <v>0.29228947757880719</v>
      </c>
      <c r="U16" s="55">
        <f t="shared" si="1"/>
        <v>3.194420519986964E-3</v>
      </c>
    </row>
    <row r="17" spans="1:21" ht="25" x14ac:dyDescent="0.35">
      <c r="A17" s="63" t="s">
        <v>74</v>
      </c>
      <c r="B17" s="63" t="s">
        <v>50</v>
      </c>
      <c r="C17" s="63"/>
      <c r="D17" s="63" t="s">
        <v>42</v>
      </c>
      <c r="E17" s="44" t="s">
        <v>75</v>
      </c>
      <c r="F17" s="44" t="s">
        <v>76</v>
      </c>
      <c r="G17" s="45"/>
      <c r="H17" s="46"/>
      <c r="I17" s="47">
        <v>45383</v>
      </c>
      <c r="J17" s="48">
        <v>45565</v>
      </c>
      <c r="K17" s="62">
        <v>45504</v>
      </c>
      <c r="L17" s="62">
        <v>45535</v>
      </c>
      <c r="M17" s="62"/>
      <c r="N17" s="50">
        <v>0</v>
      </c>
      <c r="O17" s="50">
        <v>0</v>
      </c>
      <c r="P17" s="56" t="s">
        <v>62</v>
      </c>
      <c r="Q17" s="50">
        <v>707</v>
      </c>
      <c r="R17" s="52"/>
      <c r="S17" s="53" t="s">
        <v>46</v>
      </c>
      <c r="T17" s="54">
        <f t="shared" si="0"/>
        <v>2.6158058309900842</v>
      </c>
      <c r="U17" s="55">
        <f t="shared" si="1"/>
        <v>0</v>
      </c>
    </row>
    <row r="18" spans="1:21" ht="25" x14ac:dyDescent="0.35">
      <c r="A18" s="63" t="s">
        <v>77</v>
      </c>
      <c r="B18" s="63" t="s">
        <v>50</v>
      </c>
      <c r="C18" s="63"/>
      <c r="D18" s="63" t="s">
        <v>78</v>
      </c>
      <c r="E18" s="44" t="s">
        <v>79</v>
      </c>
      <c r="F18" s="44" t="s">
        <v>80</v>
      </c>
      <c r="G18" s="64" t="s">
        <v>81</v>
      </c>
      <c r="H18" s="46"/>
      <c r="I18" s="47">
        <v>45383</v>
      </c>
      <c r="J18" s="48">
        <v>45473</v>
      </c>
      <c r="K18" s="62">
        <v>45453</v>
      </c>
      <c r="L18" s="62"/>
      <c r="M18" s="62"/>
      <c r="N18" s="50">
        <v>40</v>
      </c>
      <c r="O18" s="50">
        <v>40</v>
      </c>
      <c r="P18" s="65" t="s">
        <v>82</v>
      </c>
      <c r="Q18" s="50">
        <v>655</v>
      </c>
      <c r="R18" s="52" t="s">
        <v>83</v>
      </c>
      <c r="S18" s="53" t="s">
        <v>84</v>
      </c>
      <c r="T18" s="54">
        <f t="shared" si="0"/>
        <v>2.4234127571407429</v>
      </c>
      <c r="U18" s="55">
        <v>0.23400000000000001</v>
      </c>
    </row>
    <row r="19" spans="1:21" ht="38.5" x14ac:dyDescent="0.35">
      <c r="A19" s="66" t="s">
        <v>85</v>
      </c>
      <c r="B19" s="63" t="s">
        <v>86</v>
      </c>
      <c r="C19" s="63" t="s">
        <v>87</v>
      </c>
      <c r="D19" s="63" t="s">
        <v>78</v>
      </c>
      <c r="E19" s="44" t="s">
        <v>88</v>
      </c>
      <c r="F19" s="44" t="s">
        <v>89</v>
      </c>
      <c r="G19" s="45" t="s">
        <v>90</v>
      </c>
      <c r="H19" s="46" t="s">
        <v>91</v>
      </c>
      <c r="I19" s="47" t="s">
        <v>92</v>
      </c>
      <c r="J19" s="48">
        <v>2025</v>
      </c>
      <c r="K19" s="62"/>
      <c r="L19" s="62"/>
      <c r="M19" s="62"/>
      <c r="N19" s="50">
        <v>114</v>
      </c>
      <c r="O19" s="50">
        <v>114</v>
      </c>
      <c r="P19" s="56" t="s">
        <v>93</v>
      </c>
      <c r="Q19" s="50"/>
      <c r="R19" s="52" t="s">
        <v>94</v>
      </c>
      <c r="S19" s="53" t="s">
        <v>95</v>
      </c>
      <c r="T19" s="54">
        <f t="shared" si="0"/>
        <v>0</v>
      </c>
      <c r="U19" s="55">
        <f t="shared" ref="U19:U35" si="2">T19*O19/$U$2</f>
        <v>0</v>
      </c>
    </row>
    <row r="20" spans="1:21" ht="50" x14ac:dyDescent="0.35">
      <c r="A20" s="63" t="s">
        <v>96</v>
      </c>
      <c r="B20" s="63" t="s">
        <v>86</v>
      </c>
      <c r="C20" s="63"/>
      <c r="D20" s="63" t="s">
        <v>78</v>
      </c>
      <c r="E20" s="44" t="s">
        <v>97</v>
      </c>
      <c r="F20" s="44" t="s">
        <v>98</v>
      </c>
      <c r="G20" s="64" t="s">
        <v>99</v>
      </c>
      <c r="H20" s="46"/>
      <c r="I20" s="47">
        <v>45376</v>
      </c>
      <c r="J20" s="48">
        <v>45589</v>
      </c>
      <c r="K20" s="62"/>
      <c r="L20" s="62"/>
      <c r="M20" s="62"/>
      <c r="N20" s="50">
        <v>178</v>
      </c>
      <c r="O20" s="50" t="s">
        <v>100</v>
      </c>
      <c r="P20" s="56" t="s">
        <v>101</v>
      </c>
      <c r="Q20" s="50">
        <v>4.76</v>
      </c>
      <c r="R20" s="52" t="s">
        <v>102</v>
      </c>
      <c r="S20" s="53"/>
      <c r="T20" s="54">
        <f t="shared" si="0"/>
        <v>1.7611365990824329E-2</v>
      </c>
      <c r="U20" s="55" t="e">
        <f t="shared" si="2"/>
        <v>#VALUE!</v>
      </c>
    </row>
    <row r="21" spans="1:21" ht="37.5" x14ac:dyDescent="0.35">
      <c r="A21" s="63" t="s">
        <v>103</v>
      </c>
      <c r="B21" s="63" t="s">
        <v>41</v>
      </c>
      <c r="C21" s="63"/>
      <c r="D21" s="63" t="s">
        <v>78</v>
      </c>
      <c r="E21" s="44" t="s">
        <v>104</v>
      </c>
      <c r="F21" s="44" t="s">
        <v>105</v>
      </c>
      <c r="G21" s="67" t="s">
        <v>106</v>
      </c>
      <c r="H21" s="46" t="s">
        <v>107</v>
      </c>
      <c r="I21" s="47">
        <v>45187</v>
      </c>
      <c r="J21" s="48">
        <v>45565</v>
      </c>
      <c r="K21" s="62"/>
      <c r="L21" s="62"/>
      <c r="M21" s="62"/>
      <c r="N21" s="50">
        <v>8</v>
      </c>
      <c r="O21" s="50">
        <v>8</v>
      </c>
      <c r="P21" s="65" t="s">
        <v>108</v>
      </c>
      <c r="Q21" s="50"/>
      <c r="R21" s="52"/>
      <c r="S21" s="53" t="s">
        <v>5</v>
      </c>
      <c r="T21" s="54">
        <f t="shared" si="0"/>
        <v>0</v>
      </c>
      <c r="U21" s="55">
        <f t="shared" si="2"/>
        <v>0</v>
      </c>
    </row>
    <row r="22" spans="1:21" ht="25" x14ac:dyDescent="0.35">
      <c r="A22" s="63" t="s">
        <v>109</v>
      </c>
      <c r="B22" s="63" t="s">
        <v>50</v>
      </c>
      <c r="C22" s="63" t="s">
        <v>110</v>
      </c>
      <c r="D22" s="63" t="s">
        <v>78</v>
      </c>
      <c r="E22" s="44" t="s">
        <v>111</v>
      </c>
      <c r="F22" s="44" t="s">
        <v>80</v>
      </c>
      <c r="G22" s="45" t="s">
        <v>112</v>
      </c>
      <c r="H22" s="46" t="s">
        <v>113</v>
      </c>
      <c r="I22" s="47">
        <v>45397</v>
      </c>
      <c r="J22" s="48">
        <v>45489</v>
      </c>
      <c r="K22" s="62" t="s">
        <v>114</v>
      </c>
      <c r="L22" s="62"/>
      <c r="M22" s="62">
        <v>45508</v>
      </c>
      <c r="N22" s="50">
        <v>5</v>
      </c>
      <c r="O22" s="50">
        <v>5</v>
      </c>
      <c r="P22" s="56" t="s">
        <v>115</v>
      </c>
      <c r="Q22" s="50">
        <v>817</v>
      </c>
      <c r="R22" s="52"/>
      <c r="S22" s="53" t="s">
        <v>46</v>
      </c>
      <c r="T22" s="54">
        <f t="shared" si="0"/>
        <v>3.0227911795175375</v>
      </c>
      <c r="U22" s="55">
        <f t="shared" si="2"/>
        <v>8.258992293763763E-2</v>
      </c>
    </row>
    <row r="23" spans="1:21" ht="25" x14ac:dyDescent="0.35">
      <c r="A23" s="63" t="s">
        <v>116</v>
      </c>
      <c r="B23" s="63" t="s">
        <v>50</v>
      </c>
      <c r="C23" s="63" t="s">
        <v>117</v>
      </c>
      <c r="D23" s="63" t="s">
        <v>78</v>
      </c>
      <c r="E23" s="44" t="s">
        <v>118</v>
      </c>
      <c r="F23" s="44" t="s">
        <v>119</v>
      </c>
      <c r="G23" s="45" t="s">
        <v>120</v>
      </c>
      <c r="H23" s="46" t="s">
        <v>61</v>
      </c>
      <c r="I23" s="47">
        <v>45440</v>
      </c>
      <c r="J23" s="48">
        <v>45535</v>
      </c>
      <c r="K23" s="62"/>
      <c r="L23" s="62"/>
      <c r="M23" s="62"/>
      <c r="N23" s="50">
        <v>3</v>
      </c>
      <c r="O23" s="50">
        <v>1</v>
      </c>
      <c r="P23" s="68" t="s">
        <v>121</v>
      </c>
      <c r="Q23" s="50">
        <v>0.25</v>
      </c>
      <c r="R23" s="52" t="s">
        <v>122</v>
      </c>
      <c r="S23" s="53" t="s">
        <v>63</v>
      </c>
      <c r="T23" s="54">
        <f t="shared" si="0"/>
        <v>9.2496670119875688E-4</v>
      </c>
      <c r="U23" s="55">
        <f t="shared" si="2"/>
        <v>5.0544628480806388E-6</v>
      </c>
    </row>
    <row r="24" spans="1:21" ht="37.5" x14ac:dyDescent="0.35">
      <c r="A24" s="63" t="s">
        <v>123</v>
      </c>
      <c r="B24" s="63" t="s">
        <v>50</v>
      </c>
      <c r="C24" s="63" t="s">
        <v>124</v>
      </c>
      <c r="D24" s="63" t="s">
        <v>78</v>
      </c>
      <c r="E24" s="44" t="s">
        <v>125</v>
      </c>
      <c r="F24" s="44" t="s">
        <v>126</v>
      </c>
      <c r="G24" s="44" t="s">
        <v>127</v>
      </c>
      <c r="H24" s="46" t="s">
        <v>61</v>
      </c>
      <c r="I24" s="47">
        <v>45323</v>
      </c>
      <c r="J24" s="48">
        <v>45565</v>
      </c>
      <c r="K24" s="62"/>
      <c r="L24" s="62"/>
      <c r="M24" s="62"/>
      <c r="N24" s="50">
        <v>5</v>
      </c>
      <c r="O24" s="50">
        <v>5</v>
      </c>
      <c r="P24" s="56" t="s">
        <v>128</v>
      </c>
      <c r="Q24" s="50">
        <v>0.75</v>
      </c>
      <c r="R24" s="52" t="s">
        <v>122</v>
      </c>
      <c r="S24" s="53" t="s">
        <v>63</v>
      </c>
      <c r="T24" s="54">
        <f t="shared" si="0"/>
        <v>2.7749001035962707E-3</v>
      </c>
      <c r="U24" s="55">
        <f t="shared" si="2"/>
        <v>7.5816942721209588E-5</v>
      </c>
    </row>
    <row r="25" spans="1:21" ht="25" x14ac:dyDescent="0.35">
      <c r="A25" s="63" t="s">
        <v>129</v>
      </c>
      <c r="B25" s="63" t="s">
        <v>50</v>
      </c>
      <c r="C25" s="63" t="s">
        <v>130</v>
      </c>
      <c r="D25" s="63" t="s">
        <v>78</v>
      </c>
      <c r="E25" s="44" t="s">
        <v>131</v>
      </c>
      <c r="F25" s="44" t="s">
        <v>132</v>
      </c>
      <c r="G25" s="45" t="s">
        <v>133</v>
      </c>
      <c r="H25" s="46" t="s">
        <v>61</v>
      </c>
      <c r="I25" s="47">
        <v>45352</v>
      </c>
      <c r="J25" s="48">
        <v>45383</v>
      </c>
      <c r="K25" s="62"/>
      <c r="L25" s="62"/>
      <c r="M25" s="62"/>
      <c r="N25" s="50">
        <v>4</v>
      </c>
      <c r="O25" s="50">
        <v>4</v>
      </c>
      <c r="P25" s="65" t="s">
        <v>134</v>
      </c>
      <c r="Q25" s="50">
        <v>1</v>
      </c>
      <c r="R25" s="52" t="s">
        <v>135</v>
      </c>
      <c r="S25" s="53"/>
      <c r="T25" s="54">
        <f t="shared" si="0"/>
        <v>3.6998668047950275E-3</v>
      </c>
      <c r="U25" s="55">
        <f t="shared" si="2"/>
        <v>8.087140556929022E-5</v>
      </c>
    </row>
    <row r="26" spans="1:21" ht="14.5" x14ac:dyDescent="0.35">
      <c r="A26" s="63" t="s">
        <v>136</v>
      </c>
      <c r="B26" s="63" t="s">
        <v>50</v>
      </c>
      <c r="C26" s="63" t="s">
        <v>137</v>
      </c>
      <c r="D26" s="63" t="s">
        <v>78</v>
      </c>
      <c r="E26" s="44" t="s">
        <v>138</v>
      </c>
      <c r="F26" s="44" t="s">
        <v>139</v>
      </c>
      <c r="G26" s="45"/>
      <c r="H26" s="46"/>
      <c r="I26" s="47">
        <v>45387</v>
      </c>
      <c r="J26" s="48">
        <v>45412</v>
      </c>
      <c r="K26" s="62"/>
      <c r="L26" s="62"/>
      <c r="M26" s="62"/>
      <c r="N26" s="50">
        <v>1</v>
      </c>
      <c r="O26" s="50">
        <v>1</v>
      </c>
      <c r="P26" s="56" t="s">
        <v>140</v>
      </c>
      <c r="Q26" s="50"/>
      <c r="R26" s="52"/>
      <c r="S26" s="53" t="s">
        <v>46</v>
      </c>
      <c r="T26" s="54">
        <f t="shared" si="0"/>
        <v>0</v>
      </c>
      <c r="U26" s="55">
        <f t="shared" si="2"/>
        <v>0</v>
      </c>
    </row>
    <row r="27" spans="1:21" ht="25" x14ac:dyDescent="0.35">
      <c r="A27" s="63" t="s">
        <v>66</v>
      </c>
      <c r="B27" s="63" t="s">
        <v>50</v>
      </c>
      <c r="C27" s="63"/>
      <c r="D27" s="63" t="s">
        <v>42</v>
      </c>
      <c r="E27" s="44" t="s">
        <v>141</v>
      </c>
      <c r="F27" s="44" t="s">
        <v>68</v>
      </c>
      <c r="G27" s="45"/>
      <c r="H27" s="46"/>
      <c r="I27" s="47">
        <v>45397</v>
      </c>
      <c r="J27" s="48">
        <v>45565</v>
      </c>
      <c r="K27" s="62">
        <v>45397</v>
      </c>
      <c r="L27" s="62">
        <v>45397</v>
      </c>
      <c r="M27" s="62">
        <v>45397</v>
      </c>
      <c r="N27" s="50">
        <v>1</v>
      </c>
      <c r="O27" s="50">
        <v>1</v>
      </c>
      <c r="P27" s="56" t="s">
        <v>48</v>
      </c>
      <c r="Q27" s="50">
        <v>1864.06</v>
      </c>
      <c r="R27" s="52"/>
      <c r="S27" s="53" t="s">
        <v>46</v>
      </c>
      <c r="T27" s="54">
        <f t="shared" si="0"/>
        <v>6.8967737161462184</v>
      </c>
      <c r="U27" s="55">
        <f t="shared" si="2"/>
        <v>3.7687288066372775E-2</v>
      </c>
    </row>
    <row r="28" spans="1:21" ht="25" x14ac:dyDescent="0.35">
      <c r="A28" s="63" t="s">
        <v>142</v>
      </c>
      <c r="B28" s="63" t="s">
        <v>41</v>
      </c>
      <c r="C28" s="63"/>
      <c r="D28" s="63" t="s">
        <v>78</v>
      </c>
      <c r="E28" s="44" t="s">
        <v>143</v>
      </c>
      <c r="F28" s="44" t="s">
        <v>144</v>
      </c>
      <c r="G28" s="45" t="s">
        <v>145</v>
      </c>
      <c r="H28" s="46"/>
      <c r="I28" s="47">
        <v>45449</v>
      </c>
      <c r="J28" s="48">
        <v>45596</v>
      </c>
      <c r="K28" s="62"/>
      <c r="L28" s="62"/>
      <c r="M28" s="62"/>
      <c r="N28" s="50">
        <v>10</v>
      </c>
      <c r="O28" s="50">
        <v>12</v>
      </c>
      <c r="P28" s="56" t="s">
        <v>146</v>
      </c>
      <c r="Q28" s="50">
        <v>95.4</v>
      </c>
      <c r="R28" s="52" t="s">
        <v>135</v>
      </c>
      <c r="S28" s="53" t="s">
        <v>46</v>
      </c>
      <c r="T28" s="54">
        <f t="shared" si="0"/>
        <v>0.35296729317744563</v>
      </c>
      <c r="U28" s="55">
        <f t="shared" si="2"/>
        <v>2.3145396273930859E-2</v>
      </c>
    </row>
    <row r="29" spans="1:21" ht="50" x14ac:dyDescent="0.35">
      <c r="A29" s="63" t="s">
        <v>142</v>
      </c>
      <c r="B29" s="63" t="s">
        <v>41</v>
      </c>
      <c r="C29" s="63"/>
      <c r="D29" s="63" t="s">
        <v>78</v>
      </c>
      <c r="E29" s="44" t="s">
        <v>143</v>
      </c>
      <c r="F29" s="44" t="s">
        <v>144</v>
      </c>
      <c r="G29" s="45" t="s">
        <v>147</v>
      </c>
      <c r="H29" s="46"/>
      <c r="I29" s="47">
        <v>45449</v>
      </c>
      <c r="J29" s="48">
        <v>45596</v>
      </c>
      <c r="K29" s="62"/>
      <c r="L29" s="62"/>
      <c r="M29" s="62"/>
      <c r="N29" s="50">
        <v>12</v>
      </c>
      <c r="O29" s="50">
        <v>10</v>
      </c>
      <c r="P29" s="56" t="s">
        <v>148</v>
      </c>
      <c r="Q29" s="50">
        <v>35</v>
      </c>
      <c r="R29" s="52" t="s">
        <v>149</v>
      </c>
      <c r="S29" s="53" t="s">
        <v>46</v>
      </c>
      <c r="T29" s="54">
        <f t="shared" si="0"/>
        <v>0.12949533816782596</v>
      </c>
      <c r="U29" s="55">
        <f t="shared" si="2"/>
        <v>7.0762479873128946E-3</v>
      </c>
    </row>
    <row r="30" spans="1:21" ht="26" x14ac:dyDescent="0.35">
      <c r="A30" s="63" t="s">
        <v>150</v>
      </c>
      <c r="B30" s="63" t="s">
        <v>71</v>
      </c>
      <c r="C30" s="63"/>
      <c r="D30" s="63" t="s">
        <v>78</v>
      </c>
      <c r="E30" s="44" t="s">
        <v>151</v>
      </c>
      <c r="F30" s="44" t="s">
        <v>152</v>
      </c>
      <c r="G30" s="45" t="s">
        <v>153</v>
      </c>
      <c r="H30" s="46"/>
      <c r="I30" s="47">
        <v>45505</v>
      </c>
      <c r="J30" s="48">
        <v>45657</v>
      </c>
      <c r="K30" s="62"/>
      <c r="L30" s="62"/>
      <c r="M30" s="62"/>
      <c r="N30" s="50">
        <v>15</v>
      </c>
      <c r="O30" s="50">
        <v>15</v>
      </c>
      <c r="P30" s="56" t="s">
        <v>154</v>
      </c>
      <c r="Q30" s="50">
        <v>14</v>
      </c>
      <c r="R30" s="52"/>
      <c r="S30" s="53" t="s">
        <v>46</v>
      </c>
      <c r="T30" s="54">
        <f t="shared" si="0"/>
        <v>5.1798135267130382E-2</v>
      </c>
      <c r="U30" s="55">
        <f t="shared" si="2"/>
        <v>4.2457487923877359E-3</v>
      </c>
    </row>
    <row r="31" spans="1:21" ht="25" x14ac:dyDescent="0.35">
      <c r="A31" s="63" t="s">
        <v>155</v>
      </c>
      <c r="B31" s="63" t="s">
        <v>50</v>
      </c>
      <c r="C31" s="63"/>
      <c r="D31" s="63" t="s">
        <v>78</v>
      </c>
      <c r="E31" s="44" t="s">
        <v>156</v>
      </c>
      <c r="F31" s="44" t="s">
        <v>157</v>
      </c>
      <c r="G31" s="45" t="s">
        <v>158</v>
      </c>
      <c r="H31" s="46"/>
      <c r="I31" s="47">
        <v>45488</v>
      </c>
      <c r="J31" s="48">
        <v>45991</v>
      </c>
      <c r="K31" s="62"/>
      <c r="L31" s="62"/>
      <c r="M31" s="62"/>
      <c r="N31" s="50">
        <v>1</v>
      </c>
      <c r="O31" s="50">
        <v>1</v>
      </c>
      <c r="P31" s="56" t="s">
        <v>159</v>
      </c>
      <c r="Q31" s="50">
        <v>78.5</v>
      </c>
      <c r="R31" s="52"/>
      <c r="S31" s="53" t="s">
        <v>46</v>
      </c>
      <c r="T31" s="54">
        <f t="shared" si="0"/>
        <v>0.29043954417640966</v>
      </c>
      <c r="U31" s="55">
        <f t="shared" si="2"/>
        <v>1.5871013342973206E-3</v>
      </c>
    </row>
    <row r="32" spans="1:21" ht="25" x14ac:dyDescent="0.35">
      <c r="A32" s="63" t="s">
        <v>160</v>
      </c>
      <c r="B32" s="63" t="s">
        <v>71</v>
      </c>
      <c r="C32" s="63"/>
      <c r="D32" s="63" t="s">
        <v>78</v>
      </c>
      <c r="E32" s="44" t="s">
        <v>161</v>
      </c>
      <c r="F32" s="44" t="s">
        <v>139</v>
      </c>
      <c r="G32" s="45" t="s">
        <v>162</v>
      </c>
      <c r="H32" s="46"/>
      <c r="I32" s="47">
        <v>45537</v>
      </c>
      <c r="J32" s="48">
        <v>45596</v>
      </c>
      <c r="K32" s="62"/>
      <c r="L32" s="62"/>
      <c r="M32" s="62"/>
      <c r="N32" s="50">
        <v>7</v>
      </c>
      <c r="O32" s="50">
        <v>7</v>
      </c>
      <c r="P32" s="56" t="s">
        <v>163</v>
      </c>
      <c r="Q32" s="50">
        <v>12.5</v>
      </c>
      <c r="R32" s="52" t="s">
        <v>164</v>
      </c>
      <c r="S32" s="53" t="s">
        <v>46</v>
      </c>
      <c r="T32" s="54" t="s">
        <v>165</v>
      </c>
      <c r="U32" s="55" t="e">
        <f t="shared" si="2"/>
        <v>#VALUE!</v>
      </c>
    </row>
    <row r="33" spans="1:21" ht="25" x14ac:dyDescent="0.35">
      <c r="A33" s="63" t="s">
        <v>166</v>
      </c>
      <c r="B33" s="63" t="s">
        <v>50</v>
      </c>
      <c r="C33" s="63"/>
      <c r="D33" s="63" t="s">
        <v>42</v>
      </c>
      <c r="E33" s="44" t="s">
        <v>167</v>
      </c>
      <c r="F33" s="44" t="s">
        <v>168</v>
      </c>
      <c r="G33" s="45"/>
      <c r="H33" s="46"/>
      <c r="I33" s="47">
        <v>45233</v>
      </c>
      <c r="J33" s="48">
        <v>45466</v>
      </c>
      <c r="K33" s="62">
        <v>45411</v>
      </c>
      <c r="L33" s="62">
        <v>45505</v>
      </c>
      <c r="M33" s="62"/>
      <c r="N33" s="50"/>
      <c r="O33" s="50">
        <v>149</v>
      </c>
      <c r="P33" s="56"/>
      <c r="Q33" s="50">
        <v>707</v>
      </c>
      <c r="R33" s="52"/>
      <c r="S33" s="53" t="s">
        <v>169</v>
      </c>
      <c r="T33" s="54">
        <f>100*Q33/$T$2</f>
        <v>2.6158058309900842</v>
      </c>
      <c r="U33" s="55">
        <f t="shared" si="2"/>
        <v>2.1298091192214348</v>
      </c>
    </row>
    <row r="34" spans="1:21" ht="15.75" customHeight="1" x14ac:dyDescent="0.35">
      <c r="A34" s="63"/>
      <c r="B34" s="63"/>
      <c r="C34" s="63"/>
      <c r="D34" s="63"/>
      <c r="E34" s="44"/>
      <c r="F34" s="44"/>
      <c r="G34" s="45"/>
      <c r="H34" s="46"/>
      <c r="I34" s="47"/>
      <c r="J34" s="48"/>
      <c r="K34" s="62"/>
      <c r="L34" s="62"/>
      <c r="M34" s="62"/>
      <c r="N34" s="50"/>
      <c r="O34" s="50"/>
      <c r="P34" s="56"/>
      <c r="Q34" s="50"/>
      <c r="R34" s="52"/>
      <c r="S34" s="53"/>
      <c r="T34" s="54">
        <f t="shared" si="0"/>
        <v>0</v>
      </c>
      <c r="U34" s="55">
        <f t="shared" si="2"/>
        <v>0</v>
      </c>
    </row>
    <row r="35" spans="1:21" ht="15.75" customHeight="1" x14ac:dyDescent="0.35">
      <c r="A35" s="63"/>
      <c r="B35" s="63"/>
      <c r="C35" s="63"/>
      <c r="D35" s="63"/>
      <c r="E35" s="44"/>
      <c r="F35" s="44"/>
      <c r="G35" s="45"/>
      <c r="H35" s="46"/>
      <c r="I35" s="47"/>
      <c r="J35" s="48"/>
      <c r="K35" s="62"/>
      <c r="L35" s="62"/>
      <c r="M35" s="62"/>
      <c r="N35" s="50"/>
      <c r="O35" s="50"/>
      <c r="P35" s="56"/>
      <c r="Q35" s="50"/>
      <c r="R35" s="52"/>
      <c r="S35" s="53"/>
      <c r="T35" s="54">
        <f t="shared" si="0"/>
        <v>0</v>
      </c>
      <c r="U35" s="55">
        <f t="shared" si="2"/>
        <v>0</v>
      </c>
    </row>
  </sheetData>
  <conditionalFormatting sqref="A6:H6 A8:XFD8 I6:XFD7 G9:XFD9">
    <cfRule type="expression" dxfId="16" priority="12">
      <formula>$B6="Cancelled"</formula>
    </cfRule>
  </conditionalFormatting>
  <conditionalFormatting sqref="A7:H7 A9:E9">
    <cfRule type="expression" dxfId="15" priority="18">
      <formula>$B7="Cancelled"</formula>
    </cfRule>
  </conditionalFormatting>
  <conditionalFormatting sqref="A6:U8 A9:E9 G9:U9">
    <cfRule type="expression" dxfId="14" priority="15">
      <formula>$M6&lt;&gt;""</formula>
    </cfRule>
  </conditionalFormatting>
  <conditionalFormatting sqref="A10:U48">
    <cfRule type="expression" dxfId="13" priority="2">
      <formula>$M10&lt;&gt;""</formula>
    </cfRule>
  </conditionalFormatting>
  <conditionalFormatting sqref="A6:XFD8 A9:E9 G9:XFD9">
    <cfRule type="expression" dxfId="12" priority="16">
      <formula>$B6="Completed"</formula>
    </cfRule>
  </conditionalFormatting>
  <conditionalFormatting sqref="A10:XFD48">
    <cfRule type="expression" dxfId="11" priority="3">
      <formula>$B10="Completed"</formula>
    </cfRule>
    <cfRule type="expression" dxfId="10"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9" priority="11" operator="containsText" text="Completed">
      <formula>NOT(ISERROR(SEARCH("Completed",B6)))</formula>
    </cfRule>
    <cfRule type="containsText" dxfId="8" priority="13" operator="containsText" text="Proposed">
      <formula>NOT(ISERROR(SEARCH("Proposed",B6)))</formula>
    </cfRule>
    <cfRule type="containsText" dxfId="7" priority="14" operator="containsText" text="Submitted">
      <formula>NOT(ISERROR(SEARCH("Submitted",B6)))</formula>
    </cfRule>
  </conditionalFormatting>
  <conditionalFormatting sqref="B6:B48">
    <cfRule type="cellIs" dxfId="6"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5" priority="17" operator="containsText" text="Completed">
      <formula>NOT(ISERROR(SEARCH("Completed",B7)))</formula>
    </cfRule>
    <cfRule type="containsText" dxfId="4" priority="19" operator="containsText" text="Proposed">
      <formula>NOT(ISERROR(SEARCH("Proposed",B7)))</formula>
    </cfRule>
    <cfRule type="containsText" dxfId="3"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 priority="5" operator="containsText" text="Completed">
      <formula>NOT(ISERROR(SEARCH("Completed",B18)))</formula>
    </cfRule>
    <cfRule type="containsText" dxfId="1" priority="6" operator="containsText" text="Proposed">
      <formula>NOT(ISERROR(SEARCH("Proposed",B18)))</formula>
    </cfRule>
    <cfRule type="containsText" dxfId="0"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19" xr:uid="{E2E31F93-2934-42FA-866A-0E1EFC65A74D}">
      <formula1>"Submitted - ON HOLD, Proposed, Submitted,  Approved, Cancelled, Completed"</formula1>
    </dataValidation>
    <dataValidation type="list" allowBlank="1" showInputMessage="1" showErrorMessage="1" sqref="B6:B18 B20:B35" xr:uid="{64A90DDA-BBF5-4697-9CF0-C1A64E7382AB}">
      <formula1>"Proposed, Submitted,  Approved, Cancelled, Completed"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Herea, Iolanda (Energy Security)</dc:creator>
  <cp:lastModifiedBy>Herea, Iolanda (Energy Security)</cp:lastModifiedBy>
  <dcterms:created xsi:type="dcterms:W3CDTF">2024-11-11T10:05:27Z</dcterms:created>
  <dcterms:modified xsi:type="dcterms:W3CDTF">2024-11-11T10:07:48Z</dcterms:modified>
</cp:coreProperties>
</file>