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hmrc.sharepoint.com/sites/SPS149673662/Shared Documents/External Reporting/Quarterly Reporting/Archives/23-24/Q2/Data &amp; Press Lines/"/>
    </mc:Choice>
  </mc:AlternateContent>
  <xr:revisionPtr revIDLastSave="44" documentId="8_{0C7990E1-7AD4-48DC-83BA-146542720CB0}" xr6:coauthVersionLast="47" xr6:coauthVersionMax="47" xr10:uidLastSave="{DAEAD21D-3660-4E36-BFA9-10749C392AEC}"/>
  <bookViews>
    <workbookView xWindow="-28920" yWindow="-120" windowWidth="29040" windowHeight="15840" tabRatio="829" activeTab="2" xr2:uid="{00000000-000D-0000-FFFF-FFFF00000000}"/>
  </bookViews>
  <sheets>
    <sheet name="Navigation" sheetId="40" r:id="rId1"/>
    <sheet name="Priority Outcome Metrics" sheetId="12" r:id="rId2"/>
    <sheet name="Other Performance Indicators" sheetId="37" r:id="rId3"/>
    <sheet name="Correspondence Monthly Data" sheetId="41" r:id="rId4"/>
    <sheet name="Telephony Monthly Data" sheetId="42" r:id="rId5"/>
    <sheet name="Priority Outcome Metrics 22-23" sheetId="43" r:id="rId6"/>
    <sheet name="Definitions" sheetId="35" r:id="rId7"/>
  </sheets>
  <definedNames>
    <definedName name="_xlnm.Print_Area" localSheetId="3">'Correspondence Monthly Data'!$A$2:$M$228</definedName>
    <definedName name="_xlnm.Print_Area" localSheetId="6">Definitions!$A$1:$D$62</definedName>
    <definedName name="ReportRange" localSheetId="3">#REF!</definedName>
    <definedName name="ReportRange" localSheetId="0">#REF!</definedName>
    <definedName name="ReportRange">#REF!</definedName>
    <definedName name="SourceList" localSheetId="3">#REF!</definedName>
    <definedName name="SourceList" localSheetId="0">#REF!</definedName>
    <definedName name="SourceList" localSheetId="1">#REF!</definedName>
    <definedName name="Source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37" l="1"/>
  <c r="I59" i="37"/>
  <c r="H59" i="37"/>
  <c r="I58" i="37"/>
  <c r="H58" i="37"/>
  <c r="I57" i="37"/>
  <c r="I61" i="37" s="1"/>
  <c r="H57" i="37"/>
  <c r="D71" i="42"/>
  <c r="E71" i="42"/>
  <c r="F71" i="42"/>
  <c r="G71" i="42"/>
  <c r="H71" i="42"/>
  <c r="C71" i="42"/>
  <c r="H147" i="42"/>
  <c r="G147" i="42"/>
  <c r="F147" i="42"/>
  <c r="D40" i="42"/>
  <c r="E40" i="42"/>
  <c r="F40" i="42"/>
  <c r="G40" i="42"/>
  <c r="H40" i="42"/>
  <c r="C40" i="42"/>
  <c r="D35" i="42"/>
  <c r="E35" i="42"/>
  <c r="F35" i="42"/>
  <c r="G35" i="42"/>
  <c r="H35" i="42"/>
  <c r="C35" i="42"/>
  <c r="D30" i="42"/>
  <c r="E30" i="42"/>
  <c r="F30" i="42"/>
  <c r="G30" i="42"/>
  <c r="H30" i="42"/>
  <c r="C30" i="42"/>
  <c r="D25" i="42"/>
  <c r="E25" i="42"/>
  <c r="F25" i="42"/>
  <c r="G25" i="42"/>
  <c r="H25" i="42"/>
  <c r="C25" i="42"/>
  <c r="D20" i="42"/>
  <c r="E20" i="42"/>
  <c r="F20" i="42"/>
  <c r="G20" i="42"/>
  <c r="H20" i="42"/>
  <c r="C20" i="42"/>
  <c r="F141" i="42"/>
  <c r="G141" i="42"/>
  <c r="H141" i="42"/>
  <c r="F134" i="42"/>
  <c r="G134" i="42"/>
  <c r="H134" i="42"/>
  <c r="F120" i="42"/>
  <c r="G120" i="42"/>
  <c r="H120" i="42"/>
  <c r="H113" i="42"/>
  <c r="F106" i="42"/>
  <c r="G106" i="42"/>
  <c r="H106" i="42"/>
  <c r="F99" i="42"/>
  <c r="G99" i="42"/>
  <c r="H99" i="42"/>
  <c r="F92" i="42"/>
  <c r="G92" i="42"/>
  <c r="H92" i="42"/>
  <c r="F85" i="42"/>
  <c r="G85" i="42"/>
  <c r="H85" i="42"/>
  <c r="F78" i="42"/>
  <c r="G78" i="42"/>
  <c r="H78" i="42"/>
  <c r="F64" i="42"/>
  <c r="G64" i="42"/>
  <c r="H64" i="42"/>
  <c r="F57" i="42"/>
  <c r="G57" i="42"/>
  <c r="H57" i="42"/>
  <c r="F50" i="42"/>
  <c r="G50" i="42"/>
  <c r="H50" i="42"/>
  <c r="E148" i="42"/>
  <c r="D148" i="42"/>
  <c r="C148" i="42"/>
  <c r="E141" i="42"/>
  <c r="D141" i="42"/>
  <c r="C141" i="42"/>
  <c r="E134" i="42"/>
  <c r="D134" i="42"/>
  <c r="C134" i="42"/>
  <c r="E120" i="42"/>
  <c r="D120" i="42"/>
  <c r="C120" i="42"/>
  <c r="E113" i="42"/>
  <c r="D113" i="42"/>
  <c r="C113" i="42"/>
  <c r="E106" i="42"/>
  <c r="D106" i="42"/>
  <c r="C106" i="42"/>
  <c r="E99" i="42"/>
  <c r="D99" i="42"/>
  <c r="C99" i="42"/>
  <c r="E92" i="42"/>
  <c r="D92" i="42"/>
  <c r="C92" i="42"/>
  <c r="E85" i="42"/>
  <c r="D85" i="42"/>
  <c r="C85" i="42"/>
  <c r="E78" i="42"/>
  <c r="D78" i="42"/>
  <c r="C78" i="42"/>
  <c r="E57" i="42"/>
  <c r="D57" i="42"/>
  <c r="C57" i="42"/>
  <c r="E64" i="42"/>
  <c r="D64" i="42"/>
  <c r="C64" i="42"/>
  <c r="D50" i="42"/>
  <c r="E50" i="42"/>
  <c r="C50" i="42"/>
  <c r="F148" i="42" l="1"/>
  <c r="G148" i="42"/>
  <c r="H148" i="42"/>
</calcChain>
</file>

<file path=xl/sharedStrings.xml><?xml version="1.0" encoding="utf-8"?>
<sst xmlns="http://schemas.openxmlformats.org/spreadsheetml/2006/main" count="571" uniqueCount="326">
  <si>
    <t>Quarterly Performance Publication - Quarter 2,  2023 - 2024 (July - September)</t>
  </si>
  <si>
    <t>Use the links below to navigate through the report.</t>
  </si>
  <si>
    <t>Performance Topics</t>
  </si>
  <si>
    <t>Purpose</t>
  </si>
  <si>
    <t>Priority Outcome Metrics</t>
  </si>
  <si>
    <t>This sheet shows our primary Quarterly Performance Indicators against our Outcome Delivery Plan</t>
  </si>
  <si>
    <t>HMRC Performance Indicators</t>
  </si>
  <si>
    <t>This sheet shows data on the different ways HMRC collects tax, as well as data on the use of our powers and safeguards around them</t>
  </si>
  <si>
    <t>Debt Balance and Compliance Yield</t>
  </si>
  <si>
    <t>Data on HMRC compliance activity and funds owed by customers</t>
  </si>
  <si>
    <t>Customer Satisfaction per categories</t>
  </si>
  <si>
    <t>Customer satisfaction breakdown per phone, webchat and digital services</t>
  </si>
  <si>
    <t>Net Easy per categories</t>
  </si>
  <si>
    <t>Net Easy breakdown per phone, webchat and digital services</t>
  </si>
  <si>
    <t>Telephony Data</t>
  </si>
  <si>
    <t>Performance on handling of customer telephone calls</t>
  </si>
  <si>
    <t>Correspondence Data</t>
  </si>
  <si>
    <t>Performance on handling customer correspondence</t>
  </si>
  <si>
    <t>Criminal Investigations and Prosecutions</t>
  </si>
  <si>
    <t>All data regarding Investigation and Prosecution</t>
  </si>
  <si>
    <t>HMRC Litigations</t>
  </si>
  <si>
    <t>All data regarding litigations activity</t>
  </si>
  <si>
    <t>Priority Outcome Metrics 22-23</t>
  </si>
  <si>
    <t>Progress of last year Priority Outcome metrics</t>
  </si>
  <si>
    <t>Definitions</t>
  </si>
  <si>
    <t xml:space="preserve">This sheet provides the definitions and assumptions of the measures included in this report </t>
  </si>
  <si>
    <t>Report Owner: External Reporting Team, HMRC Strategic Reporting</t>
  </si>
  <si>
    <t>Performance for previous years available here</t>
  </si>
  <si>
    <r>
      <t xml:space="preserve">Quarterly Performance Indicators 2021-22
</t>
    </r>
    <r>
      <rPr>
        <b/>
        <i/>
        <sz val="14"/>
        <rFont val="Calibri"/>
        <family val="2"/>
      </rPr>
      <t xml:space="preserve">Progress against our </t>
    </r>
    <r>
      <rPr>
        <b/>
        <i/>
        <u/>
        <sz val="14"/>
        <color theme="4" tint="-0.249977111117893"/>
        <rFont val="Calibri"/>
        <family val="2"/>
      </rPr>
      <t>Outcome Delivery Plan</t>
    </r>
  </si>
  <si>
    <r>
      <t xml:space="preserve">Priority Outcome Metrics 2023-24
</t>
    </r>
    <r>
      <rPr>
        <b/>
        <sz val="16"/>
        <rFont val="Calibri"/>
        <family val="2"/>
      </rPr>
      <t>Against Outcome Delivery Plan</t>
    </r>
  </si>
  <si>
    <t>Quarterly Performance</t>
  </si>
  <si>
    <t>Year to date Performance</t>
  </si>
  <si>
    <t>Target</t>
  </si>
  <si>
    <t>Priority Outcome</t>
  </si>
  <si>
    <t>Performance measure</t>
  </si>
  <si>
    <t>2023-2024</t>
  </si>
  <si>
    <t>Q1</t>
  </si>
  <si>
    <t>Q2</t>
  </si>
  <si>
    <t>Q3</t>
  </si>
  <si>
    <t>Q4</t>
  </si>
  <si>
    <t>PO1. Collect the right tax and pay out the right financial support</t>
  </si>
  <si>
    <t>Total Compliance Yield (£m) [1]</t>
  </si>
  <si>
    <t>Compliance Yield Breakdown (£m)</t>
  </si>
  <si>
    <t>We want to make it as easy as possible for our customers to comply with their tax obligations and receive their entitlements.</t>
  </si>
  <si>
    <t xml:space="preserve">Cash expected from compliance (£m) </t>
  </si>
  <si>
    <t>We are achieving this by designing a tax administration system that promotes compliance by designing it into our systems and processes, prevents non-compliance and removes opportunities to make mistakes before they can occur.</t>
  </si>
  <si>
    <t xml:space="preserve">Revenue loss prevented (£m) </t>
  </si>
  <si>
    <t>We respond to non-compliance by tailoring our compliance interventions to address specific compliance risks.</t>
  </si>
  <si>
    <t>Future revenue benefit (£m)</t>
  </si>
  <si>
    <t>We continually enhance our systems and our intelligence-gathering capabilities to focus on the biggest compliance risks, respond effectively to them and collect customer debt.</t>
  </si>
  <si>
    <t>Upstream Product and Process Yield (£m)</t>
  </si>
  <si>
    <t>Upstream Operational Yield (£m)</t>
  </si>
  <si>
    <t>Debt balance (£m)</t>
  </si>
  <si>
    <t>Tax gap</t>
  </si>
  <si>
    <t>The latest Measuring tax gap publication for 2021-2022 can be found at: https://www.gov.uk/government/statistics/announcements/measuring-tax-gaps-2023-edition-tax-gap-estimates-for-2021-to-2022</t>
  </si>
  <si>
    <t xml:space="preserve">Tax credits error and fraud </t>
  </si>
  <si>
    <t>The latest child and working tax credits error and fraud data for 2021-22 can be found at: https://www.gov.uk/government/statistics/child-and-working-tax-credits-error-and-fraud-statistics-2021-to-2022/child-and-working-tax-credits-error-and-fraud-statistics-tax-year-2021-to-2022</t>
  </si>
  <si>
    <t xml:space="preserve">PO2. Make it easy to get tax right and hard to bend or break the rules </t>
  </si>
  <si>
    <t>We provide effective guidance to our customers and are on hand to provide extra support for those who need it.</t>
  </si>
  <si>
    <t>We are working to become a digital-by-default organisation and to help more of our customers self-serve online</t>
  </si>
  <si>
    <t>Net Easy - Phone, webchat and digital services</t>
  </si>
  <si>
    <t xml:space="preserve">We expect most of our customers to interact with us digitally but will keep telephony and postal services available for those who are digitally excluded or who need extra support. </t>
  </si>
  <si>
    <t>Telephony adviser attempts handled</t>
  </si>
  <si>
    <t>Webchat adviser attempts handled</t>
  </si>
  <si>
    <t>Customer correspondence (Post and iForms) cleared within 15 days of receipt</t>
  </si>
  <si>
    <t>Once and Done - Phone, webchat and digital services</t>
  </si>
  <si>
    <t>Customer survey results</t>
  </si>
  <si>
    <t>This measure is recorded annually and will be reported on in HMRC's Annual Report and Accounts.</t>
  </si>
  <si>
    <r>
      <rPr>
        <b/>
        <sz val="11"/>
        <rFont val="Arial"/>
        <family val="2"/>
      </rPr>
      <t>PO3. Maintain taxpayers’ consent through fair treatment and protect society from harm</t>
    </r>
    <r>
      <rPr>
        <sz val="11"/>
        <rFont val="Arial"/>
        <family val="2"/>
      </rPr>
      <t xml:space="preserve"> </t>
    </r>
  </si>
  <si>
    <t>Customer Satisfaction with phone, webchat and digital services</t>
  </si>
  <si>
    <t>We are committed to ensuring fairness is at the heart of tax administration. We remain dedicated to supporting those customers who need additional help with their tax affairs through our Extra Support Teams.</t>
  </si>
  <si>
    <t xml:space="preserve">Value of recovered proceeds of crime </t>
  </si>
  <si>
    <t xml:space="preserve">Our Charter sets out the standards of service and behaviour that all of our customers should expect from us and we’re improving our professional standards, the way we use our powers and safeguards, and the way we handle complaints. </t>
  </si>
  <si>
    <t>Value recovered from non-compliance with money laundering regulations</t>
  </si>
  <si>
    <t>These measures are recorded annually and will be reported on in HMRC's Annual Report and Accounts.</t>
  </si>
  <si>
    <t xml:space="preserve">We play a vital role in protecting wider society from harm. This includes tackling those who actively engage in organised crime, economic crime, money laundering, cybercrime, promote and enable avoidance and those who exploit people by breaking National Minimum Wage law. </t>
  </si>
  <si>
    <t>Number of workers paid arrears via NMW employer checks</t>
  </si>
  <si>
    <t>[1] Compliance yield is an estimate of the additional revenues that HMRC considers it has generated. While some of this translates directly into receipts, it is not a cash measure and includes elements such as revenue losses prevented.</t>
  </si>
  <si>
    <t>[2] Data is lagged by one quarter</t>
  </si>
  <si>
    <r>
      <t xml:space="preserve">HMRC Other Performance Indicators - Additional Information
</t>
    </r>
    <r>
      <rPr>
        <b/>
        <i/>
        <sz val="11"/>
        <rFont val="Calibri"/>
        <family val="2"/>
      </rPr>
      <t>This sheet provides further quarterly data on HMRC's progress against our priority outcomes</t>
    </r>
  </si>
  <si>
    <t>Receipts (£m) [1]</t>
  </si>
  <si>
    <t>Number of new debts</t>
  </si>
  <si>
    <t>Value of new debt (£m)</t>
  </si>
  <si>
    <t>Number of debts cleared</t>
  </si>
  <si>
    <t>Value of debt cleared (£m)</t>
  </si>
  <si>
    <t>Total debt balance (£m), of which: [1]</t>
  </si>
  <si>
    <t xml:space="preserve">                    • Managed debt</t>
  </si>
  <si>
    <t xml:space="preserve">                    • Debt available for pursuit</t>
  </si>
  <si>
    <t>Number of customers in Time to Pay arrangements</t>
  </si>
  <si>
    <t>Digital Prompts- New Initiatives</t>
  </si>
  <si>
    <t>Digital Prompts- Customer Coverage of New Prompts</t>
  </si>
  <si>
    <t>Average speed of answering a customer’s call (mm:ss)</t>
  </si>
  <si>
    <t>Customers waiting more than 10 minutes to speak to an advisor</t>
  </si>
  <si>
    <t>Customer correspondence handled within 40 days of receipt [2]</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</si>
  <si>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</si>
  <si>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</si>
  <si>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 Received</t>
  </si>
  <si>
    <t xml:space="preserve">Net Easy - Phone [4] </t>
  </si>
  <si>
    <t xml:space="preserve">Net Easy - Webchat [4] </t>
  </si>
  <si>
    <t xml:space="preserve">Net Easy - Digital Services [4] </t>
  </si>
  <si>
    <t>PO3. Maintain taxpayers’ consent through fair treatment and protect society from harm</t>
  </si>
  <si>
    <t xml:space="preserve">Customer Satisfaction - Phone [4] </t>
  </si>
  <si>
    <t xml:space="preserve">Customer Satisfaction - Webchat [4] </t>
  </si>
  <si>
    <t xml:space="preserve">Customer Satisfaction - Digital Services [4] </t>
  </si>
  <si>
    <t>VAT registrations with a security placed on the business</t>
  </si>
  <si>
    <t>Allegations made to Fraud Hotline channels</t>
  </si>
  <si>
    <t>Opened Civil Compliance Checks (rounded to the nearest 1000)</t>
  </si>
  <si>
    <t>Closed Civil Compliance checks (rounded to the nearest 1000)</t>
  </si>
  <si>
    <t>Closed Criminal Investigations</t>
  </si>
  <si>
    <t>Total Prosecutions</t>
  </si>
  <si>
    <t>Success Rate at Court (%)</t>
  </si>
  <si>
    <t xml:space="preserve">Positive Charging Decisions </t>
  </si>
  <si>
    <t>Criminal Sentences - Custodial (years)</t>
  </si>
  <si>
    <t>Criminal Sentences - Suspended (years)</t>
  </si>
  <si>
    <t>Penalties, Surcharges &amp; Assessments - Value Outstanding (£m)</t>
  </si>
  <si>
    <t>Penalties, Surcharges &amp; Assessments -  Charges Outstanding (m)</t>
  </si>
  <si>
    <t>PAYE RTI Filing Penalties - Total Charges Issued [2]</t>
  </si>
  <si>
    <t>PAYE RTI Filing Penalties - Successful appeals [2]</t>
  </si>
  <si>
    <t>Reviews relating to automated penalties:</t>
  </si>
  <si>
    <t>HMRC Review Concluded [3]</t>
  </si>
  <si>
    <t>HMRC Review: HMRC Decision Upheld</t>
  </si>
  <si>
    <t>HMRC Review HMRC Decision Varied</t>
  </si>
  <si>
    <t>HMRC Review HMRC Decision Cancelled</t>
  </si>
  <si>
    <t>Upheld rate (%)</t>
  </si>
  <si>
    <t>Reviews relating to all other matters:</t>
  </si>
  <si>
    <t>HMRC Litigation Court &amp; Tribunal Decisions [3]</t>
  </si>
  <si>
    <t>HMRC Litigation Win</t>
  </si>
  <si>
    <t>HMRC Litigation Part Win</t>
  </si>
  <si>
    <t>HMRC Litigation Loss</t>
  </si>
  <si>
    <t>Success rate (%)</t>
  </si>
  <si>
    <t>Further information on compliance data can be found in our Ensuring the correct tax is paid briefing:</t>
  </si>
  <si>
    <t>https://www.gov.uk/government/publications/hmrc-issue-briefing-ensuring-the-correct-tax-is-paid/ensuring-the-correct-tax-is-paid</t>
  </si>
  <si>
    <t>[1] Figures are on a cash basis and rounded to the nearest £m. This differs from total tax revenue published in the Annual Report and Accounts (ARA) as the majority of taxes and duties are accounted for on an accruals basis in the ARA.</t>
  </si>
  <si>
    <t>https://www.gov.uk/government/statistics/hmrc-tax-and-nics-receipts-for-the-uk</t>
  </si>
  <si>
    <t xml:space="preserve">2023-24 figures remain provisional until they are aligned to the 2023-24 Annual Reports and Accounts. </t>
  </si>
  <si>
    <t>[3] In respect of litigation, overall volumes are much higher than the court and tribunal outcomes that we publish here.</t>
  </si>
  <si>
    <t>[4] Additional performance measures for 2023-2024</t>
  </si>
  <si>
    <t>All Correspondence Monthly Data 2023-2024</t>
  </si>
  <si>
    <t>Handling Customer Correspondence</t>
  </si>
  <si>
    <t>Number of Route 1 Customs Declarations received</t>
  </si>
  <si>
    <t/>
  </si>
  <si>
    <t>Percentage of Route 1 Customs Declarations cleared in 2hrs</t>
  </si>
  <si>
    <r>
      <t>Overall correspondence - Days Turnaround</t>
    </r>
    <r>
      <rPr>
        <b/>
        <sz val="12"/>
        <rFont val="Arial"/>
        <family val="2"/>
      </rPr>
      <t xml:space="preserve"> </t>
    </r>
  </si>
  <si>
    <t>Total Correspondence Receipts</t>
  </si>
  <si>
    <t>Correspondence Receipts where customers require a response;</t>
  </si>
  <si>
    <t>Correspondence 15WD Turnaround</t>
  </si>
  <si>
    <t>Correspondence 40WD Turnaround</t>
  </si>
  <si>
    <t>Of which:</t>
  </si>
  <si>
    <t>High Volume Agents [1][2]</t>
  </si>
  <si>
    <t>Benefits and Credits</t>
  </si>
  <si>
    <t>Correspondence Receipts where customers require a response</t>
  </si>
  <si>
    <t>Personal Tax</t>
  </si>
  <si>
    <t>Business Tax &amp; Customs</t>
  </si>
  <si>
    <t>Debt Management</t>
  </si>
  <si>
    <t>HMRC Payments</t>
  </si>
  <si>
    <t>[1] Additional performance data for 2023-2024</t>
  </si>
  <si>
    <t>[2] In 2022-2023, we received approximately 2.3 million correspondence receipts from high volume agents. High volume agents correspondence receipts are also within the totals for each directorate.</t>
  </si>
  <si>
    <t>All Telephony Monthly Data 2023-2024</t>
  </si>
  <si>
    <t>Overall Contact (Telephony) - Handling Customer Calls</t>
  </si>
  <si>
    <t>Number of Calls received (contacts)</t>
  </si>
  <si>
    <t>Number of Call Attempts Handled</t>
  </si>
  <si>
    <t>Call Attempts Handled %</t>
  </si>
  <si>
    <t>Call Attempts Handled % (Year to Date)</t>
  </si>
  <si>
    <t>Number handled by automated systems</t>
  </si>
  <si>
    <t>Number of adviser attempts</t>
  </si>
  <si>
    <t>Number of adviser attempts handled</t>
  </si>
  <si>
    <t>Adviser attempts handled %</t>
  </si>
  <si>
    <t>Volume of calls not handled (abandoned, broadcasted messages or busies)</t>
  </si>
  <si>
    <t>Number of Calls received</t>
  </si>
  <si>
    <t>Call attempts handled %</t>
  </si>
  <si>
    <t>COVID Response (all COVID lines)</t>
  </si>
  <si>
    <t>Telephony Contact - Line Breakdowns</t>
  </si>
  <si>
    <t>Number of call received figures for the Lines Breakdown will not add up to the total as this breakdown does not cover all lines.</t>
  </si>
  <si>
    <t xml:space="preserve">Tax Credits </t>
  </si>
  <si>
    <t xml:space="preserve">Child Benefit </t>
  </si>
  <si>
    <t>Help to Save</t>
  </si>
  <si>
    <t xml:space="preserve">Customs &amp; Excise </t>
  </si>
  <si>
    <t xml:space="preserve">Corporation Tax </t>
  </si>
  <si>
    <t xml:space="preserve">Stamps </t>
  </si>
  <si>
    <t xml:space="preserve">Online Service </t>
  </si>
  <si>
    <t xml:space="preserve">Construction </t>
  </si>
  <si>
    <t>Pay As You Earn</t>
  </si>
  <si>
    <t>Self Assessment [1]</t>
  </si>
  <si>
    <t>Employers</t>
  </si>
  <si>
    <t>Agent Dedicated Line</t>
  </si>
  <si>
    <t>National Insurance</t>
  </si>
  <si>
    <r>
      <t>UK Transition (</t>
    </r>
    <r>
      <rPr>
        <b/>
        <i/>
        <u/>
        <sz val="8"/>
        <color rgb="FF000000"/>
        <rFont val="Arial"/>
        <family val="2"/>
      </rPr>
      <t>Customs and Int Trade</t>
    </r>
    <r>
      <rPr>
        <b/>
        <u/>
        <sz val="8"/>
        <color rgb="FF000000"/>
        <rFont val="Arial"/>
        <family val="2"/>
      </rPr>
      <t>)</t>
    </r>
  </si>
  <si>
    <t>Crosses Several Directorate</t>
  </si>
  <si>
    <t>[1] Between the 12th of June to the 4th of September the Self Assessment Helpline will be subject to planned seasonnal closure</t>
  </si>
  <si>
    <t>Priority Outcome Metrics 2022-23</t>
  </si>
  <si>
    <t>2022-23</t>
  </si>
  <si>
    <r>
      <t xml:space="preserve">PO1. Collect the right tax and pay out the right financial support
</t>
    </r>
    <r>
      <rPr>
        <sz val="10"/>
        <rFont val="Arial"/>
        <family val="2"/>
      </rPr>
      <t>We’ll ensure that every part of the tax administration system works for the benefit of society: bringing in the tax revenue due under the law, reducing the tax gap, giving the right financial support and operating in a transparent and even-handed way.</t>
    </r>
  </si>
  <si>
    <t xml:space="preserve">We’ll deliver an increasingly effortless experience for people with simple tax affairs, providing extra support for those who need it. </t>
  </si>
  <si>
    <t>For large businesses and wealthy individuals, we’ll target our approach to reflect the complexity of their tax affairs.</t>
  </si>
  <si>
    <t>We’ll identify risks, prevent error and make it hard to avoid or evade tax.</t>
  </si>
  <si>
    <t>For small businesses and agents, we’ll provide straightforward services like Making Tax Digital.</t>
  </si>
  <si>
    <t>Once and Done</t>
  </si>
  <si>
    <r>
      <rPr>
        <b/>
        <sz val="10"/>
        <rFont val="Arial"/>
        <family val="2"/>
      </rPr>
      <t>PO3. Maintain taxpayers’ consent through fair treatment and protect society from harm</t>
    </r>
    <r>
      <rPr>
        <sz val="10"/>
        <rFont val="Arial"/>
        <family val="2"/>
      </rPr>
      <t xml:space="preserve"> </t>
    </r>
  </si>
  <si>
    <t>We’ll be on the side of our customers when they’re trying to get things right – helping them when they need it, building a mutual understanding,</t>
  </si>
  <si>
    <t xml:space="preserve">ensuring a level playing field, and tackling those who set out to cheat or harm the system. </t>
  </si>
  <si>
    <t xml:space="preserve">Customer Satisfaction with phone, webchat and digital </t>
  </si>
  <si>
    <t>SO1: Collect the right tax and pay out the right financial support</t>
  </si>
  <si>
    <t>Priority Outcome/Targeted Objective</t>
  </si>
  <si>
    <t>Components</t>
  </si>
  <si>
    <t>Definition / Calculation</t>
  </si>
  <si>
    <r>
      <rPr>
        <b/>
        <sz val="11"/>
        <rFont val="Arial"/>
        <family val="2"/>
      </rPr>
      <t>1. Collect the right tax and pay out the right financial support</t>
    </r>
    <r>
      <rPr>
        <sz val="11"/>
        <rFont val="Arial"/>
        <family val="2"/>
      </rPr>
      <t xml:space="preserve">
</t>
    </r>
  </si>
  <si>
    <t>Total compliance yield (£m)</t>
  </si>
  <si>
    <t xml:space="preserve">Total revenues brought in from our compliance activity.  The sum of Cash expected Revenue Losses Prevented, Future Revenue Benefit, and Product &amp; Process Yield. </t>
  </si>
  <si>
    <t xml:space="preserve">Cash expected from compliance - measures the amount of additional compliance revenue when we identify past non-compliance. While the amount of tax due from these cases is very clear, we cannot trace every compliance assessment through to final payment so there is an element of estimation involved in this figure. (£m) </t>
  </si>
  <si>
    <t>For certain customer groups, there is a risk that additional liabilities identified are not paid, for example due to insolvency.  Therefore, a reduction of 10% in the total cash expected we report for some customer groups is applied.</t>
  </si>
  <si>
    <t xml:space="preserve">Revenue loss prevented - the value of our activities where we have
prevented revenue from being lost to the Exchequer that impacts on our tax receipts; for example, by stopping a fraudulent repayment claim. It also includes the impact of our compliance work to disrupt criminal activity. (£m) </t>
  </si>
  <si>
    <t xml:space="preserve">Revenue Losses Prevented covers a variety of activities that either prevent non-compliance from happening, or prevent attempted non-compliance leading to loss of revenue. This includes the revenue value of seized excise goods (alcohol and tobacco) and the value of claimed repayments which have been denied.                                                                                                                                                                    </t>
  </si>
  <si>
    <t>Future revenue benefit – the effects of our compliance interventions on
customers’ future behaviour. (£m)</t>
  </si>
  <si>
    <t>Future Revenue Benefit (FRB) is an estimate of the additional revenue which will be raised following a compliance intervention.  This recognises that not only will HMRC receive additional revenue in respect of the current return but that the taxpayer’s behaviour will be more compliant in future as a result of the intervention. The number of years for which FRB can be claimed depends upon the level of monitoring which the customer will be subject to post-intervention, the type of non-compliant behaviour (e.g. an error, or deliberate under declaration etc) and the penalty awarded. Work is currently underway to evidence the impact and 'certainty' we can have around FRB reported.</t>
  </si>
  <si>
    <t>Upstream Product and Process Yield - the estimated annual impact on net tax receipts of legislative changes to close tax loopholes and changes to our processes which reduce opportunities to avoid or evade tax. This estimate is subject to independent scrutiny by the Office for Budget Responsibility</t>
  </si>
  <si>
    <t>Legislative changes (product changes) which reduce the tax gap by limiting avoidance opportunities can be scored for Total Revenue Raised.  The amount which can be scored is the yield as reported in the Budget Red Book which more closely relates to losses already in the tax baseline.  There is no risk of double counting because compliance yield is purely a HMRC performance target and does not enter the fiscal forecasts. Respond activities that we 'upstream' by changing our processes to 'promote' or 'prevent' which are assured by our internal governance processes also score as P &amp; P yield. 
The yield will be scored using an evidence based estimate (prior to implementation) which should be re-visited as soon as practically possible after implementation to inform future scoring decisions.  There are measures challenge panels in place to consider, challenge and assure scoring from legislative change.</t>
  </si>
  <si>
    <t>Upstream Operational Yield - The estimated impact of operational activities undertaken to promote compliance and prevent non-compliance before it occurs through a range of activities such as education, nudges and prompt campaigns.  Yield recording principles align with the other types of compliance yield.  Upstream yield includes the current impact and future behavioural effect of process changes but does not include yield from legislative changes. (£m)</t>
  </si>
  <si>
    <t>The estimated impact of operational activities undertaken to promote compliance and prevent non-compliance before it occurs through a range of activities such as education, nudges and prompt campaigns.  This captures the effect of various operational initiatives including those that prevent revenue loss and impact the future behaviour of customers before non-compliance happens. Yield recording principles align with the other types of compliance yield.  Upstream yield does not include yield from legislative changes. 
In practice, these activities can take many different forms, such as:
•	Working with specific sectors to prevent criminal activity, i.e. tobacco and alcohol suppliers and manufacturers
•	Changing our processes so that customers find it easier to get things right. Examples include improving HMRC forms to make it easier for customers to comply
•	Introducing educational products, such as toolkits, to help customers comply with their obligations
HMRC’s objective is to shift more of our compliance work to upstream by promoting good compliance and preventing non-compliance before it occurs.</t>
  </si>
  <si>
    <t>Debt balance</t>
  </si>
  <si>
    <t xml:space="preserve">Total debt that is collectable and enforceable </t>
  </si>
  <si>
    <t>Tax credits error and fraud</t>
  </si>
  <si>
    <t>A measure designed to measure error and fraud favouring the claimant in finalised awards across the tax credits population. This refers to cases where the claimant has been found to be non-compliant in a way that has led HMRC to pay them more tax credits than they were entitled to for the year, in other words there was a monetary gain for the claimant and a monetary loss for HMRC.</t>
  </si>
  <si>
    <t>Annual customer survey results for (i) ease of dealing with tax issues, (ii) ease of overall experience of dealing with HMRC over the last 12 months, and (iii) ease of finding information from HMRC.</t>
  </si>
  <si>
    <t>Value of recovered proceeds of crime</t>
  </si>
  <si>
    <t>HMRC uses asset recovery powers to recover the proceeds of tax crimes, or to assist other law enforcement partners to tackle other types of serious crime.</t>
  </si>
  <si>
    <t>HMRC supervises businesses from 9 sectors, promoting compliance with their legal obligations to reduce money laundering and terrorist financing risks and responding robustly when they fail to comply.</t>
  </si>
  <si>
    <t>HMRC is responsible for enforcing the National Minimum Wage (NMW) and the National Living Wage (NLW) on behalf of the Department for Business, Energy and Industrial Strategy (BEIS). Ensuring every worker receives what they are entitled to and supporting employers to meet their obligations.</t>
  </si>
  <si>
    <t>The tax gap is the difference between the amount of tax that should, in theory, be paid to HMRC, and what is actually paid.</t>
  </si>
  <si>
    <t>SO2: Make it easy to get tax right and hard to bend or break the rules</t>
  </si>
  <si>
    <r>
      <t xml:space="preserve">2. </t>
    </r>
    <r>
      <rPr>
        <b/>
        <sz val="11"/>
        <color rgb="FF000000"/>
        <rFont val="Arial"/>
        <family val="2"/>
      </rPr>
      <t xml:space="preserve">Make it easy to get tax right and hard to bend or break the rules </t>
    </r>
    <r>
      <rPr>
        <b/>
        <sz val="11"/>
        <color indexed="8"/>
        <rFont val="Arial"/>
        <family val="2"/>
      </rPr>
      <t xml:space="preserve">
</t>
    </r>
  </si>
  <si>
    <t>Net Easy - phone, webchat and digital services</t>
  </si>
  <si>
    <t xml:space="preserve">A Net Easy survey conducted on telephone and digital services. As the customer may not always consider the outcome of their contact with HMRC as positive, this survey does not ask how 'satisfied' they were, but 'how easy was it to deal with us today?'. The figures represent the percentage of responses that were positive minus the percentage of responses that were negative.  The score that can be achieved therefore ranges from 100 to -100.  </t>
  </si>
  <si>
    <t xml:space="preserve">The proportion of callers that got through to an adviser after hearing the automated messages and choosing the option to speak to an adviser. </t>
  </si>
  <si>
    <t xml:space="preserve">The proportion of customers taking up a webchat offer that successfully got through to a webchat adviser. </t>
  </si>
  <si>
    <t>A Yes/No question asking whether the customer was able to achieve what they needed to today. The Once and Done score represents the percentage who responded ‘Yes’. The possible scores range from 0-100%.</t>
  </si>
  <si>
    <t xml:space="preserve">Customer correspondence (Post and iForms) cleared within 15 days of receipt </t>
  </si>
  <si>
    <t xml:space="preserve">To measure the proportion of targeted post and iForms cleared within 15 working days. Targeted post and iForms cleared within 15 days divided by total targeted post and iForms received. Where the day of receipt is counted as day zero. </t>
  </si>
  <si>
    <t>Digital Prompts</t>
  </si>
  <si>
    <t xml:space="preserve">Digital prompts are messages to support the customer during their filing journeys for reporting to HMRC in areas such as Self-Assessment, VAT, SDLT and RTI PAYE. They primarily operate as the following:
•	Error correction prompts: pop-ups to try and prevent common customer error getting into HMRC systems.
•	Promote prompts: pop-ups to reinforce importance of honesty, accuracy and taking care when entering details.
•	Intelligent prompts: link and match data already held by HMRC with the real-time customer journey to personalise the prompt. </t>
  </si>
  <si>
    <t>SO3: Maintain taxpayers' consent through fair treatment and protect society from harm</t>
  </si>
  <si>
    <r>
      <rPr>
        <b/>
        <sz val="11"/>
        <rFont val="Arial"/>
        <family val="2"/>
      </rPr>
      <t>3. Maintain taxpayers’ consent through fair treatment and protect society from harm</t>
    </r>
    <r>
      <rPr>
        <sz val="11"/>
        <rFont val="Arial"/>
        <family val="2"/>
      </rPr>
      <t xml:space="preserve"> 
We are committed to ensuring fairness is at the heart of tax administration. We remain dedicated to supporting those customers who need additional help with their tax affairs through our Extra Support Teams. Our Charter sets out the standards of service and behaviour that all of our customers should expect from us and we’re improving our professional standards, the way we use our powers and safeguards, and the way we handle complaints. </t>
    </r>
  </si>
  <si>
    <t>Customer satisfaction with phone, webchat and digital services</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</si>
  <si>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t>
  </si>
  <si>
    <t>Other Performance Indicators</t>
  </si>
  <si>
    <t>SO1. Collect the right tax and pay out the right financial support</t>
  </si>
  <si>
    <t>Receipts</t>
  </si>
  <si>
    <t>Total receipts from all taxes administered by HMRC</t>
  </si>
  <si>
    <t>Compliance Yield</t>
  </si>
  <si>
    <t>Total revenues brought in from our compliance activity.  The sum of Cash Expected, Revenue Losses Prevented, Future Revenue Benefit, Upstream Operational and upstream Product &amp; Process Yield (as detailed above)</t>
  </si>
  <si>
    <t>Number of overdue debt items which transfer to HMRC's debt collection system</t>
  </si>
  <si>
    <t>Value of overdue debt which transfers to HMRC's debt collection system</t>
  </si>
  <si>
    <t>Number of debt items cleared within the month. Cleared refers to collected, remitted and written-off.</t>
  </si>
  <si>
    <t>Value of debt items cleared within the month. Cleared refers to collected, remitted and written-off.</t>
  </si>
  <si>
    <t>Managed debt</t>
  </si>
  <si>
    <t>Managed debt is mostly debt that is within a time to pay type arrangement,  and end of strategy debt which includes debts that have reached the end of their pursuit process &amp; may be considered for remission.</t>
  </si>
  <si>
    <t>Debt available for pursuit</t>
  </si>
  <si>
    <t>Debt available to be pursued through regular debt management activities.</t>
  </si>
  <si>
    <t>Number of Taxpayers paying an overdue debt via instalment arrangements.</t>
  </si>
  <si>
    <r>
      <t xml:space="preserve">SO2. </t>
    </r>
    <r>
      <rPr>
        <b/>
        <sz val="11"/>
        <color rgb="FF000000"/>
        <rFont val="Arial"/>
        <family val="2"/>
      </rPr>
      <t xml:space="preserve">Make it easy to get tax right and hard to bend or break the rules </t>
    </r>
  </si>
  <si>
    <t xml:space="preserve"> A prompt is an on screen message, displayed during a customer’s completion of an on-line tax return.  The prompts will appear if there is an inconsistency in some information the customer has provided or to point the customer to on-line guidance. 
</t>
  </si>
  <si>
    <t xml:space="preserve">Digital Prompts- Customer Coverage of New Prompts </t>
  </si>
  <si>
    <t xml:space="preserve">Average speed of answering a customer’s call (mm:ss)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</si>
  <si>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</si>
  <si>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 xml:space="preserve">Customers waiting more than 10 minutes to speak to an adviser </t>
  </si>
  <si>
    <t>Percentage of calls handled by an adviser where the time spent waiting  in the queue for an adviser exceeds 10 minutes. Number of calls where the average speed of answer exceeds 10 minutes/ total number of adviser handled calls.</t>
  </si>
  <si>
    <t xml:space="preserve">Customer post handled within 40 days of receipt </t>
  </si>
  <si>
    <t xml:space="preserve">To measure the proportion of targeted post and iForms cleared within 40 working days. Targeted post and iForms cleared within 40 days divided by total targeted post and iForms received. Where the day of receipt is counted as day zero. </t>
  </si>
  <si>
    <t xml:space="preserve">Number of days to handle new tax credit and child benefit claims and changes of circumstances for UK customers </t>
  </si>
  <si>
    <t xml:space="preserve">To measure the average time taken to process all new claims and changes for UK Tax Credit and Child Benefit claims. Total time taken to process all UK Tax Credit and Child Benefit claims that went into payment divided by total number of processed UK Tax Credit and Child Benefit claims. </t>
  </si>
  <si>
    <t xml:space="preserve">Number of days to handle new tax credit and child benefit claims and changes of circumstances for international customers </t>
  </si>
  <si>
    <t xml:space="preserve">To measure the average time taken to process all new claims and changes for international Tax Credit and Child Benefit claims.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</si>
  <si>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Complaints</t>
  </si>
  <si>
    <t>Total number of new complaints received across HMRC</t>
  </si>
  <si>
    <r>
      <rPr>
        <b/>
        <sz val="11"/>
        <rFont val="Arial"/>
        <family val="2"/>
      </rPr>
      <t>SO3. Maintain taxpayers’ consent through fair treatment and protect society from harm</t>
    </r>
    <r>
      <rPr>
        <sz val="11"/>
        <rFont val="Arial"/>
        <family val="2"/>
      </rPr>
      <t xml:space="preserve"> </t>
    </r>
  </si>
  <si>
    <t>VAT Registrations with a Security placed on the business</t>
  </si>
  <si>
    <t>A Security is for the tax/NICs that is due or is at risk of not being paid in future.  There are consequences for failing to give security. For VAT/environmental taxes we impose conditions; if those conditions are not met and security is not given to us there is the criminal sanction of a fine of up to £5,000 for each offence.</t>
  </si>
  <si>
    <t xml:space="preserve">Allegations to Fraud Hotline Channels </t>
  </si>
  <si>
    <t>HMRC operates the Fraud Hotline service which is designed to receive allegations of fraud or wrong doing within the tax systems and schemes that HMRC operates. This figure is the total number of allegations received through the various HMRC Fraud Hotline services.</t>
  </si>
  <si>
    <t>Opened Compliance checks</t>
  </si>
  <si>
    <t>Civil compliance checks may span many years and may range from light-touch single risk compliance checks to complex, multiple risks compliance checks. The civil compliance check will be opened when a risk is opened in a given tax year for a given tax regime. Numbers rounded to the nearest 1K</t>
  </si>
  <si>
    <t>Closed Civil Compliance checks</t>
  </si>
  <si>
    <t>Civil compliance checks may span many years and may range from light-touch single risk compliance checks to complex, multiple risks compliance checks. The civil compliance check will close once all risks pertaining to the relevant years and tax regime have been closed. Numbers rounded to the nearest 1K.</t>
  </si>
  <si>
    <t xml:space="preserve">A criminal investigation is routinely closed at the end of the investigation or where an operational decision is made not to progress the case further.  </t>
  </si>
  <si>
    <t>Prosecutions are the total number of cases which have gone before the courts, (and can be calculated by adding together total convictions plus acquittals).</t>
  </si>
  <si>
    <t>Success rates at court are defined as the percentage of outcomes resulting in a conviction in comparison to the total number of prosecutions (i.e. the total number of criminal cases which have gone through the courts).</t>
  </si>
  <si>
    <t xml:space="preserve">Positive Charging Decisions (PCDs) are the actual decisions made by independent prosecuting authorities to authorise the charging of an individual. </t>
  </si>
  <si>
    <t>A custodial sentence is a conviction resulting from a court outcome where there has been a guilty verdict and a mandatory prison sentence received.</t>
  </si>
  <si>
    <t xml:space="preserve">A suspended sentence occurs where part or all of the custodial sentence is suspended (for a defined period of time). </t>
  </si>
  <si>
    <t>Total penalties, surcharges and assessment relating to SA, PAYE &amp; VAT debt that are collectable and enforceable.</t>
  </si>
  <si>
    <t>Number of penalties, surcharges and assessment relating to SA, PAYE &amp; VAT debt that are collectable and enforceable.</t>
  </si>
  <si>
    <t>PAYE RTI Filing Penalties - Total Charges Issued</t>
  </si>
  <si>
    <t>Total Charges Issued is the total number of charges created for each quarter that are associated with at least one active filing default at the time of analysis.</t>
  </si>
  <si>
    <t>PAYE RTI Filing Penalties - Successful appeals</t>
  </si>
  <si>
    <t>Charges with a Successful Appeal is the total number of successfully appealed charges in each tax quarter at the time of the analysis.  This figure is likely to change over time within the timeframe allowed for appeals.</t>
  </si>
  <si>
    <t xml:space="preserve">HMRC Review </t>
  </si>
  <si>
    <t xml:space="preserve">If a customer is dissatisfied with an HMRC decision they can ask HMRC to undertake a statutory review of the decision.  The review will be carried out by someone from a different Directorate who has had no involvement in the decision making process.  The review officer may uphold, vary or cancel the decision.  </t>
  </si>
  <si>
    <t>If a decision is upheld or varied by the review officer and the customer remains dissatisfied with the decision, then the customer can make an appeal to the First-tier Tax Tribunal.
Most statutory reviews are against automated penalties and surcharges which arise due to the late payment of tax or the late submission of a tax return.  These types of decisions carry a high cancellation rate as often the review is the first time an officer of HMRC has looked at the case and a reasonable excuse is accepted.  Statistics for automated penalties are presented separately from those relating to other decisions made by officers of HMRC. (All Other Reviews).</t>
  </si>
  <si>
    <t>HMRC Litigation</t>
  </si>
  <si>
    <t>If a customer is dissatisfied with an HMRC decision they can elect to appeal against that decision to the FTT.  The First Tier Tax Tribunal (FTT) is part of HM Courts and Tribunals Service (HMCTS) and is independent of HMRC.  It is the lowest level of tax tribunal in the UK.  The majority of appeals to the FTT are settled at this tribunal however if either party is dissatisfied with the FTT’s ruling then they can appeal against that to the Upper Tax Tribunal.
Upper Courts and Tribunals, also part of HMCTS, include the Upper Tax Tribunal, the High Court, the Court of Appeal and the Supreme Court.  Tax cases may also be considered by the European Court of Justice. Similar to the FTT if either party is dissatisfied with a decision of a tribunal/court they may appeal that decision to a higher court.</t>
  </si>
  <si>
    <t>Correspondence Monthly Data</t>
  </si>
  <si>
    <t>Correspondence data</t>
  </si>
  <si>
    <t>Number of targeted correspondence items dealt with in less than 15/40 working days</t>
  </si>
  <si>
    <t xml:space="preserve">This is the volume of targeted post and iForms items which were cleared within 15/40 days. </t>
  </si>
  <si>
    <t>High Volume Agents</t>
  </si>
  <si>
    <t>HMRC customers use High Volume Agents (HVAs) to claim tax reliefs such as employment related expenses and Marriage Allowance. HVAs are private companies that deal with large numbers of clients and make requests for repayments, or submit returns that generate repayments, on the customer’s behalf.</t>
  </si>
  <si>
    <t>Customs Declarations data</t>
  </si>
  <si>
    <t>Number of route 1 customs declaration received in month.</t>
  </si>
  <si>
    <t>We aim to clear as much as possible of Customs declarations selected for Route 1 documentary checks within 2 hours (depending on channel). This is the volume of route one declarations received and cleared in the two hour parameter.</t>
  </si>
  <si>
    <t>Telephony Monthly Data</t>
  </si>
  <si>
    <t>Telephony data</t>
  </si>
  <si>
    <t xml:space="preserve">Volume of customer calls to our helplines. </t>
  </si>
  <si>
    <t>Number of Call attempts handled</t>
  </si>
  <si>
    <t>The proportion of total telephone calls which are handled either after listening to a recorded informational message or go on to be handled by an adviser.</t>
  </si>
  <si>
    <t>The number of calls handled after listening to a recorded informational message.</t>
  </si>
  <si>
    <t>The number of incoming calls after hearing automated messages and choosing to speak to an adviser.</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</si>
  <si>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</si>
  <si>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</si>
  <si>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           87,753 </t>
  </si>
  <si>
    <t xml:space="preserve">        69,387 </t>
  </si>
  <si>
    <t xml:space="preserve">      109,755 </t>
  </si>
  <si>
    <t xml:space="preserve">           78,726 </t>
  </si>
  <si>
    <t xml:space="preserve">        64,710 </t>
  </si>
  <si>
    <t xml:space="preserve">        94,311 </t>
  </si>
  <si>
    <t xml:space="preserve">          87,707 </t>
  </si>
  <si>
    <t xml:space="preserve">          81,855 </t>
  </si>
  <si>
    <t xml:space="preserve">       78,346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</si>
</sst>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F400]h:mm:ss\ AM/PM"/>
    <numFmt numFmtId="167" formatCode="_-* #,##0_-;\-* #,##0_-;_-* &quot;-&quot;??_-;_-@_-"/>
    <numFmt numFmtId="168" formatCode="0.00000"/>
    <numFmt numFmtId="169" formatCode="0.00000%"/>
    <numFmt numFmtId="170" formatCode="0.0000"/>
    <numFmt numFmtId="171" formatCode="_-* #,##0.0_-;\-* #,##0.0_-;_-* &quot;-&quot;??_-;_-@_-"/>
    <numFmt numFmtId="172" formatCode="_-* #,##0.0_-;\-* #,##0.0_-;_-* &quot;-&quot;?_-;_-@_-"/>
  </numFmts>
  <fonts count="72" x14ac:knownFonts="1">
    <font>
      <sz val="11"/>
      <color theme="1"/>
      <name val="Calibri"/>
      <family val="2"/>
      <scheme val="minor"/>
    </font>
    <font>
      <sz val="10"/>
      <name val="Arial"/>
      <family val="2"/>
    </font>
    <font>
      <sz val="8"/>
      <name val="Arial"/>
      <family val="2"/>
    </font>
    <font>
      <sz val="10"/>
      <name val="Arial"/>
      <family val="2"/>
    </font>
    <font>
      <sz val="11"/>
      <color indexed="8"/>
      <name val="Calibri"/>
      <family val="2"/>
    </font>
    <font>
      <b/>
      <sz val="20"/>
      <name val="Calibri"/>
      <family val="2"/>
    </font>
    <font>
      <sz val="11"/>
      <color indexed="8"/>
      <name val="Arial"/>
      <family val="2"/>
    </font>
    <font>
      <sz val="11"/>
      <name val="Arial"/>
      <family val="2"/>
    </font>
    <font>
      <b/>
      <sz val="11"/>
      <name val="Arial"/>
      <family val="2"/>
    </font>
    <font>
      <sz val="11"/>
      <color theme="1"/>
      <name val="Arial"/>
      <family val="2"/>
    </font>
    <font>
      <b/>
      <sz val="18"/>
      <name val="Calibri"/>
      <family val="2"/>
    </font>
    <font>
      <u/>
      <sz val="11"/>
      <color theme="10"/>
      <name val="Calibri"/>
      <family val="2"/>
      <scheme val="minor"/>
    </font>
    <font>
      <sz val="11"/>
      <color theme="1"/>
      <name val="Calibri"/>
      <family val="2"/>
      <scheme val="minor"/>
    </font>
    <font>
      <sz val="18"/>
      <color theme="1"/>
      <name val="Calibri"/>
      <family val="2"/>
      <scheme val="minor"/>
    </font>
    <font>
      <b/>
      <sz val="10"/>
      <color rgb="FFFF0000"/>
      <name val="Arial"/>
      <family val="2"/>
    </font>
    <font>
      <sz val="8"/>
      <color rgb="FFFF0000"/>
      <name val="Arial"/>
      <family val="2"/>
    </font>
    <font>
      <b/>
      <u/>
      <sz val="8"/>
      <name val="Arial"/>
      <family val="2"/>
    </font>
    <font>
      <sz val="12"/>
      <name val="Arial"/>
      <family val="2"/>
    </font>
    <font>
      <b/>
      <u/>
      <sz val="12"/>
      <name val="Arial"/>
      <family val="2"/>
    </font>
    <font>
      <sz val="8"/>
      <color theme="1"/>
      <name val="Arial"/>
      <family val="2"/>
    </font>
    <font>
      <i/>
      <sz val="8"/>
      <name val="Arial"/>
      <family val="2"/>
    </font>
    <font>
      <b/>
      <sz val="12"/>
      <name val="Arial"/>
      <family val="2"/>
    </font>
    <font>
      <b/>
      <sz val="18"/>
      <color theme="0"/>
      <name val="Calibri"/>
      <family val="2"/>
    </font>
    <font>
      <b/>
      <sz val="18"/>
      <color theme="0"/>
      <name val="Calibri"/>
      <family val="2"/>
      <scheme val="minor"/>
    </font>
    <font>
      <b/>
      <sz val="11"/>
      <color theme="0"/>
      <name val="Arial"/>
      <family val="2"/>
    </font>
    <font>
      <sz val="11"/>
      <color indexed="9"/>
      <name val="Calibri"/>
      <family val="2"/>
    </font>
    <font>
      <b/>
      <sz val="18"/>
      <color indexed="56"/>
      <name val="Cambria"/>
      <family val="2"/>
    </font>
    <font>
      <b/>
      <sz val="8"/>
      <name val="Arial"/>
      <family val="2"/>
    </font>
    <font>
      <sz val="8"/>
      <color rgb="FF000000"/>
      <name val="Arial"/>
      <family val="2"/>
    </font>
    <font>
      <b/>
      <sz val="8"/>
      <color theme="1"/>
      <name val="Arial"/>
      <family val="2"/>
    </font>
    <font>
      <sz val="11"/>
      <color rgb="FF000000"/>
      <name val="Arial"/>
      <family val="2"/>
    </font>
    <font>
      <b/>
      <sz val="11"/>
      <color rgb="FF000000"/>
      <name val="Arial"/>
      <family val="2"/>
    </font>
    <font>
      <b/>
      <sz val="8"/>
      <color rgb="FF000000"/>
      <name val="Arial"/>
      <family val="2"/>
    </font>
    <font>
      <u/>
      <sz val="8"/>
      <color theme="10"/>
      <name val="Arial"/>
      <family val="2"/>
    </font>
    <font>
      <u/>
      <sz val="11"/>
      <color theme="10"/>
      <name val="Arial"/>
      <family val="2"/>
    </font>
    <font>
      <b/>
      <sz val="16"/>
      <color theme="0"/>
      <name val="Arial"/>
      <family val="2"/>
    </font>
    <font>
      <b/>
      <sz val="11"/>
      <color theme="1"/>
      <name val="Arial"/>
      <family val="2"/>
    </font>
    <font>
      <b/>
      <sz val="10"/>
      <name val="Arial"/>
      <family val="2"/>
    </font>
    <font>
      <u/>
      <sz val="10"/>
      <color theme="10"/>
      <name val="Arial"/>
      <family val="2"/>
    </font>
    <font>
      <sz val="10"/>
      <color theme="1"/>
      <name val="Arial"/>
      <family val="2"/>
    </font>
    <font>
      <sz val="28"/>
      <color theme="1"/>
      <name val="Calibri"/>
      <family val="2"/>
      <scheme val="minor"/>
    </font>
    <font>
      <sz val="8"/>
      <color theme="0"/>
      <name val="Arial"/>
      <family val="2"/>
    </font>
    <font>
      <b/>
      <sz val="10"/>
      <color indexed="8"/>
      <name val="Arial"/>
      <family val="2"/>
    </font>
    <font>
      <b/>
      <i/>
      <sz val="14"/>
      <name val="Calibri"/>
      <family val="2"/>
    </font>
    <font>
      <b/>
      <i/>
      <u/>
      <sz val="14"/>
      <color theme="4" tint="-0.249977111117893"/>
      <name val="Calibri"/>
      <family val="2"/>
    </font>
    <font>
      <b/>
      <sz val="10"/>
      <color rgb="FF0B0C0C"/>
      <name val="Arial"/>
      <family val="2"/>
    </font>
    <font>
      <b/>
      <u/>
      <sz val="8"/>
      <color rgb="FF000000"/>
      <name val="Arial"/>
      <family val="2"/>
    </font>
    <font>
      <b/>
      <i/>
      <sz val="11"/>
      <name val="Calibri"/>
      <family val="2"/>
    </font>
    <font>
      <i/>
      <sz val="8"/>
      <color rgb="FFFF0000"/>
      <name val="Arial"/>
      <family val="2"/>
    </font>
    <font>
      <b/>
      <sz val="11"/>
      <color indexed="8"/>
      <name val="Arial"/>
      <family val="2"/>
    </font>
    <font>
      <sz val="11"/>
      <color rgb="FFFF0000"/>
      <name val="Calibri"/>
      <family val="2"/>
      <scheme val="minor"/>
    </font>
    <font>
      <sz val="12"/>
      <color rgb="FFFF0000"/>
      <name val="Arial"/>
      <family val="2"/>
    </font>
    <font>
      <sz val="11"/>
      <name val="Calibri"/>
      <family val="2"/>
    </font>
    <font>
      <sz val="11"/>
      <color rgb="FF000000"/>
      <name val="Calibri"/>
      <family val="2"/>
    </font>
    <font>
      <sz val="11"/>
      <color rgb="FF000000"/>
      <name val="Calibri"/>
      <family val="2"/>
      <scheme val="minor"/>
    </font>
    <font>
      <sz val="11"/>
      <name val="Calibri"/>
      <family val="2"/>
      <scheme val="minor"/>
    </font>
    <font>
      <u/>
      <sz val="11"/>
      <color rgb="FFFF0000"/>
      <name val="Calibri"/>
      <family val="2"/>
      <scheme val="minor"/>
    </font>
    <font>
      <sz val="10"/>
      <color rgb="FFFF0000"/>
      <name val="Arial"/>
      <family val="2"/>
    </font>
    <font>
      <u/>
      <sz val="10"/>
      <color rgb="FFFF0000"/>
      <name val="Arial"/>
      <family val="2"/>
    </font>
    <font>
      <b/>
      <sz val="16"/>
      <name val="Calibri"/>
      <family val="2"/>
    </font>
    <font>
      <b/>
      <sz val="12"/>
      <color theme="0"/>
      <name val="Arial"/>
      <family val="2"/>
    </font>
    <font>
      <b/>
      <sz val="11"/>
      <color rgb="FF0B0C0C"/>
      <name val="Arial"/>
      <family val="2"/>
    </font>
    <font>
      <b/>
      <sz val="14"/>
      <name val="Arial"/>
      <family val="2"/>
    </font>
    <font>
      <u/>
      <sz val="11"/>
      <color rgb="FF0070C0"/>
      <name val="Calibri"/>
      <family val="2"/>
      <scheme val="minor"/>
    </font>
    <font>
      <sz val="11"/>
      <color rgb="FFFF0000"/>
      <name val="Arial"/>
      <family val="2"/>
    </font>
    <font>
      <b/>
      <i/>
      <u/>
      <sz val="8"/>
      <color rgb="FF000000"/>
      <name val="Arial"/>
      <family val="2"/>
    </font>
    <font>
      <i/>
      <sz val="8"/>
      <color rgb="FFFF0000"/>
      <name val="Arial"/>
    </font>
    <font>
      <b/>
      <sz val="20"/>
      <color rgb="FFFF0000"/>
      <name val="Calibri"/>
      <family val="2"/>
    </font>
    <font>
      <b/>
      <sz val="20"/>
      <color theme="1"/>
      <name val="Calibri"/>
      <family val="2"/>
    </font>
    <font>
      <u/>
      <sz val="11"/>
      <color theme="1"/>
      <name val="Calibri"/>
      <family val="2"/>
      <scheme val="minor"/>
    </font>
    <font>
      <sz val="8"/>
      <color theme="1"/>
      <name val="Arial"/>
    </font>
    <font>
      <b/>
      <sz val="16"/>
      <color theme="0"/>
      <name val="Calibr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878"/>
        <bgColor indexed="64"/>
      </patternFill>
    </fill>
    <fill>
      <patternFill patternType="solid">
        <fgColor indexed="46"/>
      </patternFill>
    </fill>
    <fill>
      <patternFill patternType="solid">
        <fgColor indexed="10"/>
      </patternFill>
    </fill>
    <fill>
      <patternFill patternType="solid">
        <fgColor indexed="62"/>
      </patternFill>
    </fill>
    <fill>
      <patternFill patternType="solid">
        <fgColor rgb="FFFFFFFF"/>
        <bgColor indexed="64"/>
      </patternFill>
    </fill>
    <fill>
      <patternFill patternType="solid">
        <fgColor theme="0" tint="-0.249977111117893"/>
        <bgColor indexed="64"/>
      </patternFill>
    </fill>
    <fill>
      <patternFill patternType="solid">
        <fgColor rgb="FFFFFFFF"/>
        <bgColor rgb="FF000000"/>
      </patternFill>
    </fill>
  </fills>
  <borders count="1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9"/>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9"/>
      </left>
      <right style="medium">
        <color indexed="9"/>
      </right>
      <top style="medium">
        <color indexed="9"/>
      </top>
      <bottom style="medium">
        <color indexed="9"/>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rgb="FF000000"/>
      </right>
      <top/>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rgb="FF000000"/>
      </right>
      <top style="medium">
        <color indexed="64"/>
      </top>
      <bottom style="thin">
        <color indexed="64"/>
      </bottom>
      <diagonal/>
    </border>
    <border>
      <left/>
      <right style="medium">
        <color rgb="FF000000"/>
      </right>
      <top/>
      <bottom style="thin">
        <color indexed="64"/>
      </bottom>
      <diagonal/>
    </border>
    <border>
      <left/>
      <right style="medium">
        <color rgb="FF000000"/>
      </right>
      <top/>
      <bottom/>
      <diagonal/>
    </border>
    <border>
      <left/>
      <right/>
      <top style="thin">
        <color rgb="FF000000"/>
      </top>
      <bottom/>
      <diagonal/>
    </border>
    <border>
      <left/>
      <right/>
      <top style="thin">
        <color rgb="FF000000"/>
      </top>
      <bottom style="medium">
        <color indexed="64"/>
      </bottom>
      <diagonal/>
    </border>
    <border>
      <left/>
      <right style="medium">
        <color indexed="64"/>
      </right>
      <top style="thin">
        <color rgb="FF000000"/>
      </top>
      <bottom/>
      <diagonal/>
    </border>
    <border>
      <left/>
      <right style="medium">
        <color indexed="64"/>
      </right>
      <top style="thin">
        <color rgb="FF000000"/>
      </top>
      <bottom style="medium">
        <color indexed="64"/>
      </bottom>
      <diagonal/>
    </border>
    <border>
      <left/>
      <right style="medium">
        <color indexed="64"/>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style="medium">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indexed="64"/>
      </bottom>
      <diagonal/>
    </border>
    <border>
      <left style="medium">
        <color indexed="64"/>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medium">
        <color rgb="FF000000"/>
      </bottom>
      <diagonal/>
    </border>
    <border>
      <left/>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rgb="FF000000"/>
      </left>
      <right style="thin">
        <color rgb="FF000000"/>
      </right>
      <top style="medium">
        <color indexed="64"/>
      </top>
      <bottom style="thin">
        <color rgb="FF000000"/>
      </bottom>
      <diagonal/>
    </border>
    <border>
      <left/>
      <right/>
      <top/>
      <bottom style="thin">
        <color rgb="FF000000"/>
      </bottom>
      <diagonal/>
    </border>
    <border>
      <left style="medium">
        <color indexed="64"/>
      </left>
      <right style="thin">
        <color indexed="64"/>
      </right>
      <top style="medium">
        <color indexed="64"/>
      </top>
      <bottom style="medium">
        <color rgb="FF000000"/>
      </bottom>
      <diagonal/>
    </border>
    <border>
      <left style="medium">
        <color rgb="FF000000"/>
      </left>
      <right style="thin">
        <color indexed="64"/>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indexed="64"/>
      </right>
      <top/>
      <bottom style="thin">
        <color rgb="FF000000"/>
      </bottom>
      <diagonal/>
    </border>
    <border>
      <left style="medium">
        <color rgb="FF000000"/>
      </left>
      <right style="thin">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medium">
        <color indexed="64"/>
      </left>
      <right style="thin">
        <color indexed="64"/>
      </right>
      <top style="medium">
        <color indexed="64"/>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rgb="FF000000"/>
      </top>
      <bottom style="thin">
        <color indexed="64"/>
      </bottom>
      <diagonal/>
    </border>
    <border>
      <left style="medium">
        <color indexed="64"/>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8">
    <xf numFmtId="0" fontId="0" fillId="0" borderId="0"/>
    <xf numFmtId="0" fontId="1" fillId="0" borderId="0"/>
    <xf numFmtId="9" fontId="1"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0" fontId="4" fillId="0" borderId="0"/>
    <xf numFmtId="0" fontId="1" fillId="0" borderId="0"/>
    <xf numFmtId="0" fontId="11" fillId="0" borderId="0" applyNumberFormat="0" applyFill="0" applyBorder="0" applyAlignment="0" applyProtection="0"/>
    <xf numFmtId="9" fontId="12" fillId="0" borderId="0" applyFont="0" applyFill="0" applyBorder="0" applyAlignment="0" applyProtection="0"/>
    <xf numFmtId="166" fontId="1" fillId="0" borderId="0"/>
    <xf numFmtId="43" fontId="12" fillId="0" borderId="0" applyFont="0" applyFill="0" applyBorder="0" applyAlignment="0" applyProtection="0"/>
    <xf numFmtId="166" fontId="1" fillId="0" borderId="0"/>
    <xf numFmtId="0" fontId="1" fillId="0" borderId="0"/>
    <xf numFmtId="0" fontId="4" fillId="5" borderId="0" applyNumberFormat="0" applyBorder="0" applyAlignment="0" applyProtection="0"/>
    <xf numFmtId="0" fontId="4" fillId="6" borderId="0" applyNumberFormat="0" applyBorder="0" applyAlignment="0" applyProtection="0"/>
    <xf numFmtId="0" fontId="25" fillId="7"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2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962">
    <xf numFmtId="0" fontId="0" fillId="0" borderId="0" xfId="0"/>
    <xf numFmtId="0" fontId="3" fillId="0" borderId="0" xfId="4"/>
    <xf numFmtId="0" fontId="4" fillId="2" borderId="29" xfId="6" applyFill="1" applyBorder="1" applyAlignment="1">
      <alignment vertical="center" wrapText="1"/>
    </xf>
    <xf numFmtId="0" fontId="5" fillId="0" borderId="0" xfId="6" applyFont="1" applyAlignment="1" applyProtection="1">
      <alignment horizontal="left" vertical="center"/>
      <protection locked="0"/>
    </xf>
    <xf numFmtId="0" fontId="4" fillId="2" borderId="0" xfId="6" applyFill="1" applyAlignment="1">
      <alignment vertical="center" wrapText="1"/>
    </xf>
    <xf numFmtId="0" fontId="1" fillId="0" borderId="0" xfId="4" applyFont="1"/>
    <xf numFmtId="0" fontId="1" fillId="0" borderId="0" xfId="7"/>
    <xf numFmtId="165" fontId="7" fillId="3" borderId="0" xfId="7" applyNumberFormat="1" applyFont="1" applyFill="1" applyAlignment="1">
      <alignment horizontal="center" vertical="center" wrapText="1"/>
    </xf>
    <xf numFmtId="164" fontId="7" fillId="0" borderId="9" xfId="7" applyNumberFormat="1" applyFont="1" applyBorder="1" applyAlignment="1">
      <alignment horizontal="center" vertical="center"/>
    </xf>
    <xf numFmtId="164" fontId="7" fillId="0" borderId="10" xfId="7" applyNumberFormat="1" applyFont="1" applyBorder="1" applyAlignment="1">
      <alignment horizontal="center" vertical="center" wrapText="1"/>
    </xf>
    <xf numFmtId="0" fontId="10" fillId="0" borderId="0" xfId="6" applyFont="1" applyAlignment="1" applyProtection="1">
      <alignment horizontal="left" vertical="center" wrapText="1"/>
      <protection locked="0"/>
    </xf>
    <xf numFmtId="166" fontId="2" fillId="0" borderId="0" xfId="10" applyFont="1" applyAlignment="1">
      <alignment horizontal="center"/>
    </xf>
    <xf numFmtId="0" fontId="13" fillId="0" borderId="0" xfId="0" applyFont="1"/>
    <xf numFmtId="164" fontId="7" fillId="0" borderId="15" xfId="7" applyNumberFormat="1" applyFont="1" applyBorder="1" applyAlignment="1">
      <alignment horizontal="center" vertical="center"/>
    </xf>
    <xf numFmtId="166" fontId="2" fillId="0" borderId="0" xfId="10" applyFont="1"/>
    <xf numFmtId="166" fontId="16" fillId="0" borderId="0" xfId="10" applyFont="1"/>
    <xf numFmtId="9" fontId="2" fillId="0" borderId="0" xfId="10" applyNumberFormat="1" applyFont="1"/>
    <xf numFmtId="166" fontId="2" fillId="0" borderId="0" xfId="10" applyFont="1" applyAlignment="1">
      <alignment horizontal="right"/>
    </xf>
    <xf numFmtId="164" fontId="2" fillId="0" borderId="0" xfId="10" applyNumberFormat="1" applyFont="1" applyAlignment="1">
      <alignment horizontal="center"/>
    </xf>
    <xf numFmtId="166" fontId="17" fillId="0" borderId="0" xfId="10" applyFont="1"/>
    <xf numFmtId="166" fontId="18" fillId="0" borderId="0" xfId="10" applyFont="1"/>
    <xf numFmtId="166" fontId="20" fillId="0" borderId="0" xfId="10" applyFont="1"/>
    <xf numFmtId="164" fontId="2" fillId="0" borderId="0" xfId="10" applyNumberFormat="1" applyFont="1"/>
    <xf numFmtId="0" fontId="28" fillId="0" borderId="50" xfId="0" applyFont="1" applyBorder="1" applyAlignment="1">
      <alignment vertical="center"/>
    </xf>
    <xf numFmtId="0" fontId="19" fillId="0" borderId="0" xfId="0" applyFont="1"/>
    <xf numFmtId="0" fontId="3" fillId="3" borderId="0" xfId="4" applyFill="1"/>
    <xf numFmtId="0" fontId="1" fillId="3" borderId="0" xfId="4" applyFont="1" applyFill="1"/>
    <xf numFmtId="0" fontId="14" fillId="3" borderId="0" xfId="4" applyFont="1" applyFill="1"/>
    <xf numFmtId="0" fontId="4" fillId="3" borderId="0" xfId="6" applyFill="1" applyAlignment="1">
      <alignment vertical="center" wrapText="1"/>
    </xf>
    <xf numFmtId="0" fontId="9" fillId="0" borderId="0" xfId="0" applyFont="1"/>
    <xf numFmtId="0" fontId="2" fillId="0" borderId="0" xfId="0" applyFont="1"/>
    <xf numFmtId="0" fontId="9" fillId="3" borderId="0" xfId="0" applyFont="1" applyFill="1"/>
    <xf numFmtId="0" fontId="30" fillId="3" borderId="0" xfId="0" applyFont="1" applyFill="1"/>
    <xf numFmtId="0" fontId="31" fillId="3" borderId="0" xfId="0" applyFont="1" applyFill="1" applyAlignment="1">
      <alignment horizont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27" fillId="3" borderId="0" xfId="0" applyFont="1" applyFill="1" applyAlignment="1">
      <alignment horizontal="center" vertical="center"/>
    </xf>
    <xf numFmtId="0" fontId="19" fillId="3" borderId="0" xfId="0" applyFont="1" applyFill="1" applyAlignment="1">
      <alignment horizontal="left"/>
    </xf>
    <xf numFmtId="0" fontId="9" fillId="3" borderId="0" xfId="0" applyFont="1" applyFill="1" applyAlignment="1">
      <alignment horizontal="left"/>
    </xf>
    <xf numFmtId="0" fontId="33" fillId="3" borderId="0" xfId="8" applyFont="1" applyFill="1" applyBorder="1" applyAlignment="1">
      <alignment horizontal="left"/>
    </xf>
    <xf numFmtId="0" fontId="34" fillId="3" borderId="0" xfId="8" applyFont="1" applyFill="1" applyBorder="1" applyAlignment="1">
      <alignment horizontal="left"/>
    </xf>
    <xf numFmtId="0" fontId="19" fillId="3" borderId="0" xfId="0" applyFont="1" applyFill="1"/>
    <xf numFmtId="0" fontId="24" fillId="4" borderId="26" xfId="7" applyFont="1" applyFill="1" applyBorder="1" applyAlignment="1">
      <alignment horizontal="left" vertical="center" wrapText="1"/>
    </xf>
    <xf numFmtId="0" fontId="7" fillId="0" borderId="1" xfId="7" applyFont="1" applyBorder="1" applyAlignment="1">
      <alignment horizontal="left" vertical="center" wrapText="1"/>
    </xf>
    <xf numFmtId="0" fontId="6" fillId="0" borderId="1" xfId="7" applyFont="1" applyBorder="1" applyAlignment="1">
      <alignment horizontal="left" vertical="center" wrapText="1"/>
    </xf>
    <xf numFmtId="0" fontId="9" fillId="0" borderId="23" xfId="7" applyFont="1" applyBorder="1" applyAlignment="1">
      <alignment horizontal="left" vertical="center" wrapText="1"/>
    </xf>
    <xf numFmtId="0" fontId="9" fillId="0" borderId="0" xfId="0" applyFont="1" applyAlignment="1">
      <alignment horizontal="left"/>
    </xf>
    <xf numFmtId="49" fontId="7" fillId="0" borderId="1" xfId="7" applyNumberFormat="1" applyFont="1" applyBorder="1" applyAlignment="1">
      <alignment horizontal="left" vertical="center" wrapText="1"/>
    </xf>
    <xf numFmtId="0" fontId="30" fillId="0" borderId="70" xfId="0" applyFont="1" applyBorder="1" applyAlignment="1">
      <alignment horizontal="left" vertical="center"/>
    </xf>
    <xf numFmtId="0" fontId="30" fillId="0" borderId="70" xfId="0" applyFont="1" applyBorder="1" applyAlignment="1">
      <alignment horizontal="left" vertical="center" wrapText="1"/>
    </xf>
    <xf numFmtId="0" fontId="36" fillId="0" borderId="0" xfId="0" applyFont="1"/>
    <xf numFmtId="165" fontId="1" fillId="0" borderId="0" xfId="7" applyNumberFormat="1" applyAlignment="1">
      <alignment horizontal="center" vertical="center" wrapText="1"/>
    </xf>
    <xf numFmtId="0" fontId="4" fillId="2" borderId="24" xfId="6" applyFill="1" applyBorder="1" applyAlignment="1">
      <alignment vertical="center" wrapText="1"/>
    </xf>
    <xf numFmtId="0" fontId="18" fillId="0" borderId="0" xfId="7" applyFont="1"/>
    <xf numFmtId="0" fontId="28" fillId="0" borderId="19" xfId="0" applyFont="1" applyBorder="1" applyAlignment="1">
      <alignment vertical="center" wrapText="1"/>
    </xf>
    <xf numFmtId="0" fontId="40" fillId="0" borderId="0" xfId="0" applyFont="1"/>
    <xf numFmtId="3" fontId="2" fillId="0" borderId="0" xfId="10" applyNumberFormat="1" applyFont="1" applyAlignment="1">
      <alignment horizontal="center"/>
    </xf>
    <xf numFmtId="2" fontId="1" fillId="0" borderId="0" xfId="7" applyNumberFormat="1"/>
    <xf numFmtId="0" fontId="10" fillId="3" borderId="0" xfId="6" applyFont="1" applyFill="1" applyAlignment="1" applyProtection="1">
      <alignment horizontal="left" vertical="center" wrapText="1"/>
      <protection locked="0"/>
    </xf>
    <xf numFmtId="166" fontId="15" fillId="0" borderId="0" xfId="10" applyFont="1" applyAlignment="1">
      <alignment horizontal="right"/>
    </xf>
    <xf numFmtId="9" fontId="2" fillId="0" borderId="0" xfId="10" applyNumberFormat="1" applyFont="1" applyAlignment="1">
      <alignment horizontal="center"/>
    </xf>
    <xf numFmtId="166" fontId="46" fillId="0" borderId="0" xfId="10" applyFont="1"/>
    <xf numFmtId="166" fontId="28" fillId="0" borderId="0" xfId="10" applyFont="1"/>
    <xf numFmtId="166" fontId="28" fillId="0" borderId="0" xfId="10" applyFont="1" applyAlignment="1">
      <alignment horizontal="right"/>
    </xf>
    <xf numFmtId="166" fontId="17" fillId="0" borderId="0" xfId="10" applyFont="1" applyAlignment="1">
      <alignment horizontal="center"/>
    </xf>
    <xf numFmtId="0" fontId="19" fillId="0" borderId="0" xfId="0" applyFont="1" applyAlignment="1">
      <alignment horizontal="center"/>
    </xf>
    <xf numFmtId="9" fontId="2" fillId="0" borderId="0" xfId="2" applyFont="1" applyFill="1" applyBorder="1" applyAlignment="1">
      <alignment horizontal="center"/>
    </xf>
    <xf numFmtId="0" fontId="0" fillId="0" borderId="0" xfId="0" applyAlignment="1">
      <alignment horizontal="center"/>
    </xf>
    <xf numFmtId="0" fontId="2" fillId="0" borderId="0" xfId="10" applyNumberFormat="1" applyFont="1" applyAlignment="1">
      <alignment horizontal="center"/>
    </xf>
    <xf numFmtId="0" fontId="2" fillId="0" borderId="0" xfId="0" applyFont="1" applyAlignment="1">
      <alignment horizontal="right"/>
    </xf>
    <xf numFmtId="0" fontId="2" fillId="3" borderId="0" xfId="0" applyFont="1" applyFill="1" applyAlignment="1">
      <alignment horizontal="right"/>
    </xf>
    <xf numFmtId="0" fontId="19" fillId="0" borderId="0" xfId="0" applyFont="1" applyAlignment="1">
      <alignment horizontal="right"/>
    </xf>
    <xf numFmtId="1" fontId="19" fillId="0" borderId="0" xfId="0" applyNumberFormat="1" applyFont="1" applyAlignment="1">
      <alignment horizontal="right"/>
    </xf>
    <xf numFmtId="0" fontId="33" fillId="3" borderId="0" xfId="8" applyFont="1" applyFill="1" applyAlignment="1">
      <alignment horizontal="left"/>
    </xf>
    <xf numFmtId="3" fontId="0" fillId="0" borderId="0" xfId="0" applyNumberFormat="1"/>
    <xf numFmtId="10" fontId="0" fillId="0" borderId="0" xfId="0" applyNumberFormat="1"/>
    <xf numFmtId="168" fontId="0" fillId="0" borderId="0" xfId="0" applyNumberFormat="1"/>
    <xf numFmtId="17" fontId="0" fillId="0" borderId="0" xfId="0" applyNumberFormat="1"/>
    <xf numFmtId="164" fontId="0" fillId="0" borderId="0" xfId="0" applyNumberFormat="1"/>
    <xf numFmtId="0" fontId="6" fillId="0" borderId="2" xfId="7" applyFont="1" applyBorder="1" applyAlignment="1">
      <alignment horizontal="left" vertical="center" wrapText="1"/>
    </xf>
    <xf numFmtId="0" fontId="35" fillId="4" borderId="20" xfId="0" applyFont="1" applyFill="1" applyBorder="1" applyAlignment="1">
      <alignment horizontal="left" vertical="top"/>
    </xf>
    <xf numFmtId="0" fontId="35" fillId="4" borderId="22" xfId="0" applyFont="1" applyFill="1" applyBorder="1" applyAlignment="1">
      <alignment horizontal="left" vertical="top"/>
    </xf>
    <xf numFmtId="0" fontId="35" fillId="4" borderId="2" xfId="0" applyFont="1" applyFill="1" applyBorder="1" applyAlignment="1">
      <alignment horizontal="left" vertical="top"/>
    </xf>
    <xf numFmtId="0" fontId="24" fillId="4" borderId="23" xfId="7" applyFont="1" applyFill="1" applyBorder="1" applyAlignment="1">
      <alignment horizontal="left" vertical="center" wrapText="1"/>
    </xf>
    <xf numFmtId="0" fontId="24" fillId="4" borderId="28" xfId="7" applyFont="1" applyFill="1" applyBorder="1" applyAlignment="1">
      <alignment horizontal="left" vertical="center" wrapText="1"/>
    </xf>
    <xf numFmtId="0" fontId="24" fillId="4" borderId="25" xfId="7" applyFont="1" applyFill="1" applyBorder="1" applyAlignment="1">
      <alignment horizontal="left" vertical="center" wrapText="1"/>
    </xf>
    <xf numFmtId="0" fontId="7" fillId="0" borderId="27" xfId="7" applyFont="1" applyBorder="1" applyAlignment="1">
      <alignment horizontal="left" vertical="center" wrapText="1"/>
    </xf>
    <xf numFmtId="0" fontId="7" fillId="0" borderId="21" xfId="7" applyFont="1" applyBorder="1" applyAlignment="1">
      <alignment horizontal="left" vertical="center" wrapText="1"/>
    </xf>
    <xf numFmtId="0" fontId="7" fillId="0" borderId="27" xfId="7" applyFont="1" applyBorder="1" applyAlignment="1">
      <alignment horizontal="center" vertical="center" wrapText="1"/>
    </xf>
    <xf numFmtId="0" fontId="7" fillId="0" borderId="21" xfId="7" applyFont="1" applyBorder="1" applyAlignment="1">
      <alignment horizontal="center" vertical="center" wrapText="1"/>
    </xf>
    <xf numFmtId="0" fontId="6" fillId="0" borderId="26" xfId="7" applyFont="1" applyBorder="1" applyAlignment="1">
      <alignment horizontal="left" vertical="center" wrapText="1"/>
    </xf>
    <xf numFmtId="0" fontId="6" fillId="0" borderId="27" xfId="7" applyFont="1" applyBorder="1" applyAlignment="1">
      <alignment horizontal="left" vertical="center" wrapText="1"/>
    </xf>
    <xf numFmtId="0" fontId="6" fillId="0" borderId="21" xfId="7" applyFont="1" applyBorder="1" applyAlignment="1">
      <alignment horizontal="left" vertical="center" wrapText="1"/>
    </xf>
    <xf numFmtId="0" fontId="6" fillId="0" borderId="16" xfId="7" applyFont="1" applyBorder="1" applyAlignment="1">
      <alignment horizontal="left" vertical="center" wrapText="1"/>
    </xf>
    <xf numFmtId="0" fontId="24" fillId="4" borderId="20" xfId="7" applyFont="1" applyFill="1" applyBorder="1" applyAlignment="1">
      <alignment horizontal="left" vertical="center" wrapText="1"/>
    </xf>
    <xf numFmtId="0" fontId="24" fillId="4" borderId="22" xfId="7" applyFont="1" applyFill="1" applyBorder="1" applyAlignment="1">
      <alignment horizontal="left" vertical="center" wrapText="1"/>
    </xf>
    <xf numFmtId="0" fontId="24" fillId="4" borderId="2" xfId="7" applyFont="1" applyFill="1" applyBorder="1" applyAlignment="1">
      <alignment horizontal="left" vertical="center" wrapText="1"/>
    </xf>
    <xf numFmtId="0" fontId="36" fillId="3" borderId="27" xfId="0" applyFont="1" applyFill="1" applyBorder="1" applyAlignment="1">
      <alignment horizontal="left" vertical="center" wrapText="1"/>
    </xf>
    <xf numFmtId="0" fontId="7" fillId="0" borderId="27" xfId="7" applyFont="1" applyBorder="1" applyAlignment="1">
      <alignment vertical="center" wrapText="1"/>
    </xf>
    <xf numFmtId="0" fontId="7" fillId="0" borderId="21" xfId="7" applyFont="1" applyBorder="1" applyAlignment="1">
      <alignment vertical="center" wrapText="1"/>
    </xf>
    <xf numFmtId="49" fontId="7" fillId="0" borderId="26" xfId="7" applyNumberFormat="1" applyFont="1" applyBorder="1" applyAlignment="1">
      <alignment horizontal="left" vertical="center" wrapText="1"/>
    </xf>
    <xf numFmtId="49" fontId="7" fillId="0" borderId="27" xfId="7" applyNumberFormat="1" applyFont="1" applyBorder="1" applyAlignment="1">
      <alignment horizontal="left" vertical="center" wrapText="1"/>
    </xf>
    <xf numFmtId="49" fontId="7" fillId="0" borderId="21" xfId="7" applyNumberFormat="1" applyFont="1" applyBorder="1" applyAlignment="1">
      <alignment horizontal="left" vertical="center" wrapText="1"/>
    </xf>
    <xf numFmtId="0" fontId="35" fillId="4" borderId="20" xfId="0" applyFont="1" applyFill="1" applyBorder="1" applyAlignment="1">
      <alignment horizontal="left" vertical="center"/>
    </xf>
    <xf numFmtId="0" fontId="35" fillId="4" borderId="22" xfId="0" applyFont="1" applyFill="1" applyBorder="1" applyAlignment="1">
      <alignment horizontal="left" vertical="center"/>
    </xf>
    <xf numFmtId="0" fontId="35" fillId="4" borderId="2" xfId="0" applyFont="1" applyFill="1" applyBorder="1" applyAlignment="1">
      <alignment horizontal="left" vertical="center"/>
    </xf>
    <xf numFmtId="0" fontId="9" fillId="3" borderId="27" xfId="0" applyFont="1" applyFill="1" applyBorder="1" applyAlignment="1">
      <alignment horizontal="left" vertical="center" wrapText="1"/>
    </xf>
    <xf numFmtId="0" fontId="30" fillId="0" borderId="25" xfId="0" applyFont="1" applyBorder="1" applyAlignment="1">
      <alignment horizontal="left" vertical="center" wrapText="1"/>
    </xf>
    <xf numFmtId="0" fontId="30" fillId="0" borderId="16" xfId="0" applyFont="1" applyBorder="1" applyAlignment="1">
      <alignment horizontal="left" vertical="center" wrapText="1"/>
    </xf>
    <xf numFmtId="0" fontId="38" fillId="0" borderId="0" xfId="8" applyFont="1" applyFill="1" applyBorder="1" applyAlignment="1">
      <alignment horizontal="left"/>
    </xf>
    <xf numFmtId="0" fontId="24" fillId="4" borderId="26" xfId="4" applyFont="1" applyFill="1" applyBorder="1" applyAlignment="1">
      <alignment horizontal="center" vertical="top" wrapText="1"/>
    </xf>
    <xf numFmtId="0" fontId="24" fillId="4" borderId="27" xfId="4" applyFont="1" applyFill="1" applyBorder="1" applyAlignment="1">
      <alignment horizontal="center" vertical="top" wrapText="1"/>
    </xf>
    <xf numFmtId="0" fontId="19" fillId="3" borderId="0" xfId="0" applyFont="1" applyFill="1" applyAlignment="1">
      <alignment horizontal="left" wrapText="1"/>
    </xf>
    <xf numFmtId="0" fontId="19" fillId="3" borderId="27"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29" fillId="3" borderId="21" xfId="0" applyFont="1" applyFill="1" applyBorder="1" applyAlignment="1">
      <alignment horizontal="left" vertical="center" wrapText="1"/>
    </xf>
    <xf numFmtId="0" fontId="24" fillId="4" borderId="1" xfId="7" applyFont="1" applyFill="1" applyBorder="1" applyAlignment="1">
      <alignment horizontal="left" vertical="center" wrapText="1"/>
    </xf>
    <xf numFmtId="0" fontId="9" fillId="0" borderId="1" xfId="7" applyFont="1" applyBorder="1" applyAlignment="1">
      <alignment horizontal="left" vertical="center" wrapText="1"/>
    </xf>
    <xf numFmtId="0" fontId="9" fillId="0" borderId="1" xfId="0" applyFont="1" applyBorder="1" applyAlignment="1">
      <alignment horizontal="left" wrapText="1"/>
    </xf>
    <xf numFmtId="0" fontId="6" fillId="0" borderId="78" xfId="7" applyFont="1" applyBorder="1" applyAlignment="1">
      <alignment horizontal="left" vertical="center" wrapText="1"/>
    </xf>
    <xf numFmtId="0" fontId="9" fillId="0" borderId="40" xfId="0" applyFont="1" applyBorder="1"/>
    <xf numFmtId="0" fontId="9" fillId="0" borderId="30" xfId="0" applyFont="1" applyBorder="1" applyAlignment="1">
      <alignment horizontal="left"/>
    </xf>
    <xf numFmtId="43" fontId="6" fillId="0" borderId="1" xfId="11" applyFont="1" applyFill="1" applyBorder="1" applyAlignment="1">
      <alignment horizontal="left" vertical="center" wrapText="1"/>
    </xf>
    <xf numFmtId="0" fontId="30" fillId="0" borderId="2" xfId="0" applyFont="1" applyBorder="1" applyAlignment="1">
      <alignment wrapText="1"/>
    </xf>
    <xf numFmtId="0" fontId="9" fillId="3" borderId="1" xfId="0" applyFont="1" applyFill="1" applyBorder="1" applyAlignment="1">
      <alignment horizontal="left"/>
    </xf>
    <xf numFmtId="0" fontId="30" fillId="3" borderId="1" xfId="0" applyFont="1" applyFill="1" applyBorder="1" applyAlignment="1">
      <alignment horizontal="left" wrapText="1"/>
    </xf>
    <xf numFmtId="0" fontId="30" fillId="3" borderId="26" xfId="0" applyFont="1" applyFill="1" applyBorder="1" applyAlignment="1">
      <alignment horizontal="left" wrapText="1"/>
    </xf>
    <xf numFmtId="0" fontId="30" fillId="3" borderId="21" xfId="0" applyFont="1" applyFill="1" applyBorder="1" applyAlignment="1">
      <alignment horizontal="left" wrapText="1"/>
    </xf>
    <xf numFmtId="0" fontId="24" fillId="4" borderId="26" xfId="4" applyFont="1" applyFill="1" applyBorder="1" applyAlignment="1">
      <alignment horizontal="center" vertical="center" wrapText="1"/>
    </xf>
    <xf numFmtId="0" fontId="37" fillId="0" borderId="26" xfId="7" applyFont="1" applyBorder="1" applyAlignment="1">
      <alignment horizontal="left" vertical="center" wrapText="1"/>
    </xf>
    <xf numFmtId="0" fontId="5" fillId="0" borderId="24" xfId="6" applyFont="1" applyBorder="1" applyAlignment="1" applyProtection="1">
      <alignment horizontal="center" vertical="center" wrapText="1"/>
      <protection locked="0"/>
    </xf>
    <xf numFmtId="0" fontId="1" fillId="0" borderId="27" xfId="7" applyBorder="1" applyAlignment="1">
      <alignment horizontal="left" vertical="center" wrapText="1"/>
    </xf>
    <xf numFmtId="164" fontId="7" fillId="0" borderId="33" xfId="9" applyNumberFormat="1" applyFont="1" applyFill="1" applyBorder="1" applyAlignment="1">
      <alignment horizontal="center" vertical="center" wrapText="1"/>
    </xf>
    <xf numFmtId="0" fontId="24" fillId="4" borderId="26" xfId="7" applyFont="1" applyFill="1" applyBorder="1" applyAlignment="1">
      <alignment horizontal="center" vertical="center" wrapText="1"/>
    </xf>
    <xf numFmtId="0" fontId="24" fillId="4" borderId="21" xfId="4" applyFont="1" applyFill="1" applyBorder="1" applyAlignment="1">
      <alignment horizontal="center" vertical="top" wrapText="1"/>
    </xf>
    <xf numFmtId="0" fontId="27" fillId="0" borderId="27" xfId="7" applyFont="1" applyBorder="1" applyAlignment="1">
      <alignment horizontal="left" vertical="center" wrapText="1"/>
    </xf>
    <xf numFmtId="0" fontId="2" fillId="0" borderId="27" xfId="7" applyFont="1" applyBorder="1" applyAlignment="1">
      <alignment horizontal="left" vertical="center" wrapText="1"/>
    </xf>
    <xf numFmtId="167" fontId="28" fillId="3" borderId="0" xfId="11" applyNumberFormat="1" applyFont="1" applyFill="1" applyBorder="1" applyAlignment="1">
      <alignment horizontal="center" vertical="center"/>
    </xf>
    <xf numFmtId="167" fontId="2" fillId="3" borderId="0" xfId="11" applyNumberFormat="1" applyFont="1" applyFill="1" applyBorder="1" applyAlignment="1">
      <alignment horizontal="center" vertical="center"/>
    </xf>
    <xf numFmtId="167" fontId="2" fillId="3" borderId="0" xfId="11" applyNumberFormat="1" applyFont="1" applyFill="1" applyBorder="1" applyAlignment="1">
      <alignment horizontal="center" vertical="center" wrapText="1"/>
    </xf>
    <xf numFmtId="164" fontId="2" fillId="3" borderId="0" xfId="7" applyNumberFormat="1" applyFont="1" applyFill="1" applyAlignment="1">
      <alignment horizontal="center" vertical="center" wrapText="1"/>
    </xf>
    <xf numFmtId="0" fontId="28" fillId="3" borderId="0" xfId="0" applyFont="1" applyFill="1" applyAlignment="1">
      <alignment horizontal="center" vertical="center"/>
    </xf>
    <xf numFmtId="167" fontId="28" fillId="0" borderId="0" xfId="11" applyNumberFormat="1" applyFont="1" applyFill="1" applyBorder="1" applyAlignment="1">
      <alignment horizontal="center" vertical="center"/>
    </xf>
    <xf numFmtId="167" fontId="2" fillId="0" borderId="0" xfId="11" applyNumberFormat="1" applyFont="1" applyFill="1" applyBorder="1" applyAlignment="1">
      <alignment horizontal="center" vertical="center"/>
    </xf>
    <xf numFmtId="9" fontId="2" fillId="0" borderId="0" xfId="10" applyNumberFormat="1" applyFont="1" applyAlignment="1">
      <alignment horizontal="center" vertical="center"/>
    </xf>
    <xf numFmtId="17" fontId="2" fillId="0" borderId="0" xfId="10" applyNumberFormat="1" applyFont="1" applyAlignment="1">
      <alignment horizontal="center" vertical="center"/>
    </xf>
    <xf numFmtId="0" fontId="19" fillId="0" borderId="0" xfId="0" applyFont="1" applyAlignment="1">
      <alignment horizontal="center" vertical="center"/>
    </xf>
    <xf numFmtId="0" fontId="2" fillId="0" borderId="0" xfId="0" applyFont="1" applyAlignment="1">
      <alignment horizontal="center" vertical="center"/>
    </xf>
    <xf numFmtId="165" fontId="28" fillId="0" borderId="0" xfId="0" applyNumberFormat="1" applyFont="1" applyAlignment="1">
      <alignment horizontal="center" vertical="center"/>
    </xf>
    <xf numFmtId="164" fontId="28" fillId="0" borderId="0" xfId="0" applyNumberFormat="1" applyFont="1" applyAlignment="1">
      <alignment horizontal="center" vertical="center"/>
    </xf>
    <xf numFmtId="1" fontId="28" fillId="0" borderId="0" xfId="9" applyNumberFormat="1" applyFont="1" applyFill="1" applyBorder="1" applyAlignment="1">
      <alignment horizontal="center" vertical="center"/>
    </xf>
    <xf numFmtId="0" fontId="24" fillId="4" borderId="27" xfId="4" applyFont="1" applyFill="1" applyBorder="1" applyAlignment="1">
      <alignment horizontal="center" vertical="center" wrapText="1"/>
    </xf>
    <xf numFmtId="0" fontId="1" fillId="3" borderId="0" xfId="7" applyFill="1" applyAlignment="1">
      <alignment horizontal="center" vertical="center"/>
    </xf>
    <xf numFmtId="0" fontId="8" fillId="0" borderId="1" xfId="7" applyFont="1" applyBorder="1" applyAlignment="1">
      <alignment horizontal="center" vertical="center" wrapText="1"/>
    </xf>
    <xf numFmtId="0" fontId="8" fillId="0" borderId="2" xfId="7" applyFont="1" applyBorder="1" applyAlignment="1">
      <alignment horizontal="center" vertical="center" wrapText="1"/>
    </xf>
    <xf numFmtId="0" fontId="3" fillId="3" borderId="0" xfId="4" applyFill="1" applyAlignment="1">
      <alignment horizontal="center" vertical="center"/>
    </xf>
    <xf numFmtId="0" fontId="8" fillId="0" borderId="43" xfId="4" applyFont="1" applyBorder="1" applyAlignment="1">
      <alignment horizontal="center" vertical="center" wrapText="1"/>
    </xf>
    <xf numFmtId="0" fontId="8" fillId="0" borderId="44" xfId="4" applyFont="1" applyBorder="1" applyAlignment="1">
      <alignment horizontal="center" vertical="center" wrapText="1"/>
    </xf>
    <xf numFmtId="0" fontId="8" fillId="0" borderId="45" xfId="4" applyFont="1" applyBorder="1" applyAlignment="1">
      <alignment horizontal="center" vertical="center" wrapText="1"/>
    </xf>
    <xf numFmtId="0" fontId="24" fillId="4" borderId="27" xfId="7" applyFont="1" applyFill="1" applyBorder="1" applyAlignment="1">
      <alignment horizontal="center" vertical="center" wrapText="1"/>
    </xf>
    <xf numFmtId="0" fontId="11" fillId="0" borderId="11" xfId="8" applyBorder="1"/>
    <xf numFmtId="0" fontId="35" fillId="4" borderId="2" xfId="0" applyFont="1" applyFill="1" applyBorder="1" applyAlignment="1">
      <alignment vertical="top"/>
    </xf>
    <xf numFmtId="0" fontId="11" fillId="0" borderId="7" xfId="8" applyFill="1" applyBorder="1"/>
    <xf numFmtId="0" fontId="9" fillId="0" borderId="2" xfId="0" applyFont="1" applyBorder="1"/>
    <xf numFmtId="0" fontId="6" fillId="0" borderId="25" xfId="7" applyFont="1" applyBorder="1" applyAlignment="1">
      <alignment horizontal="left" vertical="center" wrapText="1"/>
    </xf>
    <xf numFmtId="0" fontId="45" fillId="0" borderId="7" xfId="0" applyFont="1" applyBorder="1" applyAlignment="1">
      <alignment horizontal="left" vertical="center"/>
    </xf>
    <xf numFmtId="166" fontId="2" fillId="0" borderId="52" xfId="10" applyFont="1" applyBorder="1" applyAlignment="1">
      <alignment vertical="center"/>
    </xf>
    <xf numFmtId="166" fontId="2" fillId="0" borderId="81" xfId="10" applyFont="1" applyBorder="1" applyAlignment="1">
      <alignment vertical="center"/>
    </xf>
    <xf numFmtId="166" fontId="2" fillId="0" borderId="46" xfId="10" applyFont="1" applyBorder="1" applyAlignment="1">
      <alignment vertical="center"/>
    </xf>
    <xf numFmtId="0" fontId="28" fillId="0" borderId="81" xfId="0" applyFont="1" applyBorder="1" applyAlignment="1">
      <alignment horizontal="left" vertical="center"/>
    </xf>
    <xf numFmtId="0" fontId="2" fillId="0" borderId="52" xfId="0" applyFont="1" applyBorder="1" applyAlignment="1">
      <alignment horizontal="left" vertical="center"/>
    </xf>
    <xf numFmtId="0" fontId="2" fillId="0" borderId="81" xfId="0" applyFont="1" applyBorder="1" applyAlignment="1">
      <alignment horizontal="left" vertical="center"/>
    </xf>
    <xf numFmtId="0" fontId="2" fillId="3" borderId="52" xfId="0" applyFont="1" applyFill="1" applyBorder="1" applyAlignment="1">
      <alignment horizontal="left" vertical="center"/>
    </xf>
    <xf numFmtId="0" fontId="2" fillId="3" borderId="81" xfId="0" applyFont="1" applyFill="1" applyBorder="1" applyAlignment="1">
      <alignment horizontal="left" vertical="center"/>
    </xf>
    <xf numFmtId="0" fontId="2" fillId="0" borderId="82" xfId="0" applyFont="1" applyBorder="1" applyAlignment="1">
      <alignment horizontal="left" vertical="center"/>
    </xf>
    <xf numFmtId="0" fontId="27" fillId="0" borderId="2" xfId="0" applyFont="1" applyBorder="1" applyAlignment="1">
      <alignment horizontal="left" vertical="center"/>
    </xf>
    <xf numFmtId="0" fontId="2" fillId="0" borderId="83" xfId="0" applyFont="1" applyBorder="1" applyAlignment="1">
      <alignment horizontal="lef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8" fillId="0" borderId="86" xfId="0" applyFont="1" applyBorder="1" applyAlignment="1">
      <alignment horizontal="left" vertical="center"/>
    </xf>
    <xf numFmtId="0" fontId="28" fillId="0" borderId="87" xfId="0" applyFont="1" applyBorder="1" applyAlignment="1">
      <alignment horizontal="left" vertical="center"/>
    </xf>
    <xf numFmtId="0" fontId="32" fillId="0" borderId="0" xfId="0" applyFont="1" applyAlignment="1">
      <alignment horizontal="left" vertical="center"/>
    </xf>
    <xf numFmtId="0" fontId="2" fillId="0" borderId="79" xfId="0" applyFont="1" applyBorder="1" applyAlignment="1">
      <alignment horizontal="left" vertical="center"/>
    </xf>
    <xf numFmtId="0" fontId="2" fillId="0" borderId="68" xfId="0" applyFont="1" applyBorder="1" applyAlignment="1">
      <alignment horizontal="left" vertical="center"/>
    </xf>
    <xf numFmtId="0" fontId="2" fillId="0" borderId="30" xfId="0" applyFont="1" applyBorder="1" applyAlignment="1">
      <alignment horizontal="left" vertical="center"/>
    </xf>
    <xf numFmtId="0" fontId="28" fillId="0" borderId="88" xfId="0" applyFont="1" applyBorder="1" applyAlignment="1">
      <alignment horizontal="left" vertical="center"/>
    </xf>
    <xf numFmtId="0" fontId="28" fillId="0" borderId="89" xfId="0" applyFont="1" applyBorder="1" applyAlignment="1">
      <alignment horizontal="left" vertical="center"/>
    </xf>
    <xf numFmtId="0" fontId="28" fillId="0" borderId="0" xfId="0" applyFont="1" applyAlignment="1">
      <alignment horizontal="left" vertical="center"/>
    </xf>
    <xf numFmtId="0" fontId="2" fillId="0" borderId="25" xfId="0" applyFont="1" applyBorder="1" applyAlignment="1">
      <alignment horizontal="left" vertical="center"/>
    </xf>
    <xf numFmtId="0" fontId="2" fillId="0" borderId="88" xfId="0" applyFont="1" applyBorder="1" applyAlignment="1">
      <alignment horizontal="left" vertical="center"/>
    </xf>
    <xf numFmtId="0" fontId="2" fillId="0" borderId="90" xfId="0" applyFont="1" applyBorder="1" applyAlignment="1">
      <alignment horizontal="left" vertical="center"/>
    </xf>
    <xf numFmtId="0" fontId="5" fillId="0" borderId="0" xfId="6" applyFont="1" applyAlignment="1" applyProtection="1">
      <alignment horizontal="centerContinuous" vertical="center" wrapText="1"/>
      <protection locked="0"/>
    </xf>
    <xf numFmtId="0" fontId="11" fillId="0" borderId="0" xfId="8"/>
    <xf numFmtId="0" fontId="22" fillId="4" borderId="20" xfId="6" applyFont="1" applyFill="1" applyBorder="1" applyAlignment="1">
      <alignment horizontal="centerContinuous" vertical="center"/>
    </xf>
    <xf numFmtId="0" fontId="23" fillId="4" borderId="22" xfId="0" applyFont="1" applyFill="1" applyBorder="1" applyAlignment="1">
      <alignment horizontal="centerContinuous" vertical="center"/>
    </xf>
    <xf numFmtId="0" fontId="23" fillId="4" borderId="2" xfId="0" applyFont="1" applyFill="1" applyBorder="1" applyAlignment="1">
      <alignment horizontal="centerContinuous" vertical="center"/>
    </xf>
    <xf numFmtId="0" fontId="31" fillId="0" borderId="91" xfId="0" applyFont="1" applyBorder="1" applyAlignment="1">
      <alignment horizontal="centerContinuous"/>
    </xf>
    <xf numFmtId="0" fontId="31" fillId="0" borderId="92" xfId="0" applyFont="1" applyBorder="1" applyAlignment="1">
      <alignment horizontal="centerContinuous"/>
    </xf>
    <xf numFmtId="0" fontId="27" fillId="0" borderId="93" xfId="0" applyFont="1" applyBorder="1" applyAlignment="1">
      <alignment horizontal="center" vertical="center"/>
    </xf>
    <xf numFmtId="0" fontId="27" fillId="0" borderId="47" xfId="0" applyFont="1" applyBorder="1" applyAlignment="1">
      <alignment horizontal="center" vertical="center"/>
    </xf>
    <xf numFmtId="0" fontId="27" fillId="0" borderId="85" xfId="0" applyFont="1" applyBorder="1" applyAlignment="1">
      <alignment horizontal="center" vertical="center"/>
    </xf>
    <xf numFmtId="0" fontId="31" fillId="0" borderId="20" xfId="0" applyFont="1" applyBorder="1" applyAlignment="1">
      <alignment horizontal="centerContinuous"/>
    </xf>
    <xf numFmtId="0" fontId="31" fillId="0" borderId="22" xfId="0" applyFont="1" applyBorder="1" applyAlignment="1">
      <alignment horizontal="centerContinuous"/>
    </xf>
    <xf numFmtId="0" fontId="31" fillId="0" borderId="2" xfId="0" applyFont="1" applyBorder="1" applyAlignment="1">
      <alignment horizontal="centerContinuous"/>
    </xf>
    <xf numFmtId="0" fontId="31" fillId="0" borderId="20" xfId="0" applyFont="1" applyBorder="1" applyAlignment="1">
      <alignment horizontal="centerContinuous" vertical="center"/>
    </xf>
    <xf numFmtId="0" fontId="31" fillId="0" borderId="22" xfId="0" applyFont="1" applyBorder="1" applyAlignment="1">
      <alignment horizontal="centerContinuous" vertical="center"/>
    </xf>
    <xf numFmtId="0" fontId="31" fillId="0" borderId="2" xfId="0" applyFont="1" applyBorder="1" applyAlignment="1">
      <alignment horizontal="centerContinuous" vertical="center"/>
    </xf>
    <xf numFmtId="0" fontId="9" fillId="0" borderId="0" xfId="0" applyFont="1" applyAlignment="1">
      <alignment horizontal="centerContinuous"/>
    </xf>
    <xf numFmtId="1" fontId="1" fillId="0" borderId="0" xfId="7" applyNumberFormat="1" applyAlignment="1">
      <alignment horizontal="center" vertical="center" wrapText="1"/>
    </xf>
    <xf numFmtId="1" fontId="1" fillId="0" borderId="0" xfId="11" applyNumberFormat="1" applyFont="1" applyFill="1" applyBorder="1" applyAlignment="1">
      <alignment horizontal="center" vertical="center"/>
    </xf>
    <xf numFmtId="0" fontId="11" fillId="0" borderId="7" xfId="8" applyBorder="1"/>
    <xf numFmtId="164" fontId="7" fillId="0" borderId="71" xfId="7" applyNumberFormat="1" applyFont="1" applyBorder="1" applyAlignment="1">
      <alignment horizontal="center" vertical="center"/>
    </xf>
    <xf numFmtId="0" fontId="45" fillId="0" borderId="3" xfId="0" applyFont="1" applyBorder="1" applyAlignment="1">
      <alignment horizontal="left" vertical="center"/>
    </xf>
    <xf numFmtId="0" fontId="42" fillId="0" borderId="30" xfId="4" applyFont="1" applyBorder="1" applyAlignment="1">
      <alignment vertical="center" wrapText="1"/>
    </xf>
    <xf numFmtId="164" fontId="9" fillId="0" borderId="0" xfId="7" applyNumberFormat="1" applyFont="1" applyAlignment="1">
      <alignment horizontal="center" vertical="center" wrapText="1"/>
    </xf>
    <xf numFmtId="165" fontId="7" fillId="0" borderId="0" xfId="7" applyNumberFormat="1" applyFont="1" applyAlignment="1">
      <alignment horizontal="center" vertical="center" wrapText="1"/>
    </xf>
    <xf numFmtId="0" fontId="1" fillId="0" borderId="0" xfId="7" applyAlignment="1">
      <alignment vertical="center"/>
    </xf>
    <xf numFmtId="0" fontId="38" fillId="0" borderId="0" xfId="8" applyFont="1" applyFill="1"/>
    <xf numFmtId="0" fontId="39" fillId="0" borderId="0" xfId="0" applyFont="1" applyAlignment="1">
      <alignment horizontal="left"/>
    </xf>
    <xf numFmtId="0" fontId="38" fillId="0" borderId="0" xfId="8" applyFont="1" applyFill="1" applyAlignment="1">
      <alignment horizontal="left"/>
    </xf>
    <xf numFmtId="0" fontId="5" fillId="0" borderId="24" xfId="6" applyFont="1" applyBorder="1" applyAlignment="1" applyProtection="1">
      <alignment horizontal="centerContinuous" vertical="center" wrapText="1"/>
      <protection locked="0"/>
    </xf>
    <xf numFmtId="166" fontId="28" fillId="0" borderId="23" xfId="10" applyFont="1" applyBorder="1"/>
    <xf numFmtId="166" fontId="28" fillId="0" borderId="3" xfId="10" applyFont="1" applyBorder="1"/>
    <xf numFmtId="166" fontId="28" fillId="0" borderId="96" xfId="10" applyFont="1" applyBorder="1"/>
    <xf numFmtId="166" fontId="28" fillId="0" borderId="96" xfId="10" applyFont="1" applyBorder="1" applyAlignment="1">
      <alignment horizontal="left"/>
    </xf>
    <xf numFmtId="166" fontId="28" fillId="0" borderId="7" xfId="10" applyFont="1" applyBorder="1" applyAlignment="1">
      <alignment horizontal="left"/>
    </xf>
    <xf numFmtId="166" fontId="28" fillId="0" borderId="26" xfId="10" applyFont="1" applyBorder="1"/>
    <xf numFmtId="166" fontId="28" fillId="0" borderId="36" xfId="10" applyFont="1" applyBorder="1"/>
    <xf numFmtId="166" fontId="28" fillId="0" borderId="37" xfId="10" applyFont="1" applyBorder="1"/>
    <xf numFmtId="166" fontId="28" fillId="0" borderId="42" xfId="10" applyFont="1" applyBorder="1" applyAlignment="1">
      <alignment horizontal="left"/>
    </xf>
    <xf numFmtId="166" fontId="2" fillId="0" borderId="20" xfId="10" applyFont="1" applyBorder="1"/>
    <xf numFmtId="166" fontId="16" fillId="0" borderId="1" xfId="10" applyFont="1" applyBorder="1"/>
    <xf numFmtId="2" fontId="7" fillId="3" borderId="0" xfId="7" applyNumberFormat="1" applyFont="1" applyFill="1" applyAlignment="1">
      <alignment horizontal="center" vertical="center" wrapText="1"/>
    </xf>
    <xf numFmtId="164" fontId="7" fillId="3" borderId="0" xfId="9" applyNumberFormat="1" applyFont="1" applyFill="1" applyBorder="1" applyAlignment="1">
      <alignment horizontal="center" vertical="center" wrapText="1"/>
    </xf>
    <xf numFmtId="0" fontId="8" fillId="0" borderId="26" xfId="7" applyFont="1" applyBorder="1" applyAlignment="1">
      <alignment horizontal="center" vertical="center" wrapText="1"/>
    </xf>
    <xf numFmtId="0" fontId="8" fillId="0" borderId="25" xfId="7" applyFont="1" applyBorder="1" applyAlignment="1">
      <alignment horizontal="center" vertical="center" wrapText="1"/>
    </xf>
    <xf numFmtId="164" fontId="7" fillId="0" borderId="8" xfId="9" applyNumberFormat="1" applyFont="1" applyFill="1" applyBorder="1" applyAlignment="1">
      <alignment horizontal="center" vertical="center" wrapText="1"/>
    </xf>
    <xf numFmtId="0" fontId="37" fillId="0" borderId="7" xfId="4" applyFont="1" applyBorder="1" applyAlignment="1">
      <alignment horizontal="left" vertical="center" wrapText="1"/>
    </xf>
    <xf numFmtId="0" fontId="45" fillId="0" borderId="7" xfId="0" applyFont="1" applyBorder="1" applyAlignment="1">
      <alignment horizontal="left" vertical="center" wrapText="1"/>
    </xf>
    <xf numFmtId="0" fontId="1" fillId="0" borderId="0" xfId="7" applyAlignment="1">
      <alignment horizontal="left" vertical="center" wrapText="1"/>
    </xf>
    <xf numFmtId="0" fontId="11" fillId="0" borderId="32" xfId="8" applyBorder="1"/>
    <xf numFmtId="0" fontId="0" fillId="0" borderId="79" xfId="0" applyBorder="1"/>
    <xf numFmtId="0" fontId="0" fillId="0" borderId="68" xfId="0" applyBorder="1"/>
    <xf numFmtId="0" fontId="0" fillId="0" borderId="80" xfId="0" applyBorder="1"/>
    <xf numFmtId="0" fontId="0" fillId="0" borderId="98" xfId="0" applyBorder="1"/>
    <xf numFmtId="0" fontId="7" fillId="0" borderId="28" xfId="7" applyFont="1" applyBorder="1" applyAlignment="1">
      <alignment horizontal="centerContinuous" vertical="center" wrapText="1"/>
    </xf>
    <xf numFmtId="0" fontId="7" fillId="0" borderId="25" xfId="7" applyFont="1" applyBorder="1" applyAlignment="1">
      <alignment horizontal="centerContinuous" vertical="center" wrapText="1"/>
    </xf>
    <xf numFmtId="0" fontId="7" fillId="0" borderId="40" xfId="7" applyFont="1" applyBorder="1" applyAlignment="1">
      <alignment horizontal="centerContinuous" vertical="center" wrapText="1"/>
    </xf>
    <xf numFmtId="0" fontId="7" fillId="0" borderId="30" xfId="7" applyFont="1" applyBorder="1" applyAlignment="1">
      <alignment horizontal="centerContinuous" vertical="center" wrapText="1"/>
    </xf>
    <xf numFmtId="0" fontId="11" fillId="0" borderId="22" xfId="8" applyBorder="1" applyAlignment="1">
      <alignment horizontal="centerContinuous" vertical="center" wrapText="1"/>
    </xf>
    <xf numFmtId="0" fontId="11" fillId="0" borderId="2" xfId="8" applyBorder="1" applyAlignment="1">
      <alignment horizontal="centerContinuous" vertical="center" wrapText="1"/>
    </xf>
    <xf numFmtId="167" fontId="7" fillId="0" borderId="72" xfId="7" applyNumberFormat="1" applyFont="1" applyBorder="1" applyAlignment="1">
      <alignment horizontal="center" vertical="center" wrapText="1"/>
    </xf>
    <xf numFmtId="167" fontId="7" fillId="0" borderId="73" xfId="7" applyNumberFormat="1" applyFont="1" applyBorder="1" applyAlignment="1">
      <alignment horizontal="center" vertical="center" wrapText="1"/>
    </xf>
    <xf numFmtId="166" fontId="2" fillId="0" borderId="0" xfId="10" applyFont="1" applyAlignment="1">
      <alignment horizontal="center" vertical="center"/>
    </xf>
    <xf numFmtId="164" fontId="2" fillId="0" borderId="0" xfId="9" applyNumberFormat="1" applyFont="1" applyFill="1" applyBorder="1" applyAlignment="1">
      <alignment horizontal="center" vertical="center"/>
    </xf>
    <xf numFmtId="167" fontId="2" fillId="0" borderId="9" xfId="11" applyNumberFormat="1" applyFont="1" applyBorder="1" applyAlignment="1">
      <alignment horizontal="center" vertical="center"/>
    </xf>
    <xf numFmtId="167" fontId="2" fillId="0" borderId="10" xfId="11" applyNumberFormat="1" applyFont="1" applyBorder="1" applyAlignment="1">
      <alignment horizontal="center" vertical="center"/>
    </xf>
    <xf numFmtId="167" fontId="2" fillId="0" borderId="34" xfId="11" applyNumberFormat="1" applyFont="1" applyBorder="1" applyAlignment="1">
      <alignment horizontal="center" vertical="center"/>
    </xf>
    <xf numFmtId="167" fontId="2" fillId="0" borderId="35" xfId="11" applyNumberFormat="1" applyFont="1" applyBorder="1" applyAlignment="1">
      <alignment horizontal="center" vertical="center"/>
    </xf>
    <xf numFmtId="167" fontId="2" fillId="0" borderId="65" xfId="11" applyNumberFormat="1" applyFont="1" applyBorder="1" applyAlignment="1">
      <alignment horizontal="center" vertical="center"/>
    </xf>
    <xf numFmtId="167" fontId="2" fillId="0" borderId="66" xfId="11" applyNumberFormat="1" applyFont="1" applyBorder="1" applyAlignment="1">
      <alignment horizontal="center" vertical="center"/>
    </xf>
    <xf numFmtId="167" fontId="2" fillId="0" borderId="57" xfId="11" applyNumberFormat="1" applyFont="1" applyBorder="1" applyAlignment="1">
      <alignment horizontal="center" vertical="center"/>
    </xf>
    <xf numFmtId="167" fontId="2" fillId="0" borderId="58" xfId="11" applyNumberFormat="1" applyFont="1" applyBorder="1" applyAlignment="1">
      <alignment horizontal="center" vertical="center"/>
    </xf>
    <xf numFmtId="167" fontId="2" fillId="0" borderId="75" xfId="11" applyNumberFormat="1" applyFont="1" applyBorder="1" applyAlignment="1">
      <alignment horizontal="center" vertical="center"/>
    </xf>
    <xf numFmtId="167" fontId="2" fillId="0" borderId="71" xfId="11" applyNumberFormat="1" applyFont="1" applyBorder="1" applyAlignment="1">
      <alignment horizontal="center" vertical="center"/>
    </xf>
    <xf numFmtId="0" fontId="35" fillId="4" borderId="1" xfId="0" applyFont="1" applyFill="1" applyBorder="1" applyAlignment="1">
      <alignment vertical="top"/>
    </xf>
    <xf numFmtId="0" fontId="11" fillId="0" borderId="3" xfId="8" applyFill="1" applyBorder="1"/>
    <xf numFmtId="0" fontId="1" fillId="0" borderId="0" xfId="7" applyAlignment="1">
      <alignment horizontal="center" vertical="center"/>
    </xf>
    <xf numFmtId="167" fontId="2" fillId="0" borderId="75" xfId="11" applyNumberFormat="1" applyFont="1" applyFill="1" applyBorder="1" applyAlignment="1">
      <alignment horizontal="center" vertical="center"/>
    </xf>
    <xf numFmtId="164" fontId="2" fillId="0" borderId="13" xfId="10" applyNumberFormat="1" applyFont="1" applyBorder="1" applyAlignment="1">
      <alignment horizontal="right"/>
    </xf>
    <xf numFmtId="0" fontId="42" fillId="0" borderId="79" xfId="7" applyFont="1" applyBorder="1" applyAlignment="1">
      <alignment vertical="center" wrapText="1"/>
    </xf>
    <xf numFmtId="0" fontId="42" fillId="0" borderId="97" xfId="7" applyFont="1" applyBorder="1" applyAlignment="1">
      <alignment vertical="center" wrapText="1"/>
    </xf>
    <xf numFmtId="0" fontId="42" fillId="0" borderId="98" xfId="7" applyFont="1" applyBorder="1" applyAlignment="1">
      <alignment horizontal="left" vertical="top" wrapText="1"/>
    </xf>
    <xf numFmtId="0" fontId="37" fillId="0" borderId="27" xfId="4" applyFont="1" applyBorder="1" applyAlignment="1">
      <alignment horizontal="left" vertical="center" wrapText="1"/>
    </xf>
    <xf numFmtId="0" fontId="37" fillId="0" borderId="21" xfId="7" applyFont="1" applyBorder="1" applyAlignment="1">
      <alignment horizontal="left" vertical="center" wrapText="1"/>
    </xf>
    <xf numFmtId="0" fontId="6" fillId="0" borderId="81" xfId="7" applyFont="1" applyBorder="1" applyAlignment="1">
      <alignment horizontal="left" vertical="top" wrapText="1"/>
    </xf>
    <xf numFmtId="1" fontId="7" fillId="0" borderId="6" xfId="7" applyNumberFormat="1" applyFont="1" applyBorder="1" applyAlignment="1">
      <alignment horizontal="center" vertical="center" wrapText="1"/>
    </xf>
    <xf numFmtId="1" fontId="7" fillId="0" borderId="10" xfId="7" applyNumberFormat="1" applyFont="1" applyBorder="1" applyAlignment="1">
      <alignment horizontal="center" vertical="center" wrapText="1"/>
    </xf>
    <xf numFmtId="0" fontId="9" fillId="0" borderId="82" xfId="7" applyFont="1" applyBorder="1" applyAlignment="1">
      <alignment horizontal="left" vertical="top" wrapText="1"/>
    </xf>
    <xf numFmtId="1" fontId="7" fillId="0" borderId="14" xfId="7" applyNumberFormat="1" applyFont="1" applyBorder="1" applyAlignment="1">
      <alignment horizontal="center" vertical="center" wrapText="1"/>
    </xf>
    <xf numFmtId="0" fontId="9" fillId="0" borderId="0" xfId="7" applyFont="1" applyAlignment="1">
      <alignment horizontal="left" vertical="top" wrapText="1"/>
    </xf>
    <xf numFmtId="1" fontId="7" fillId="0" borderId="0" xfId="7" applyNumberFormat="1" applyFont="1" applyAlignment="1">
      <alignment horizontal="center" vertical="center" wrapText="1"/>
    </xf>
    <xf numFmtId="0" fontId="49" fillId="0" borderId="79" xfId="7" applyFont="1" applyBorder="1" applyAlignment="1">
      <alignment vertical="center" wrapText="1"/>
    </xf>
    <xf numFmtId="1" fontId="7" fillId="0" borderId="101" xfId="7" applyNumberFormat="1" applyFont="1" applyBorder="1" applyAlignment="1">
      <alignment horizontal="center" vertical="center" wrapText="1"/>
    </xf>
    <xf numFmtId="1" fontId="2" fillId="0" borderId="8" xfId="11" applyNumberFormat="1" applyFont="1" applyFill="1" applyBorder="1" applyAlignment="1">
      <alignment horizontal="right" vertical="center"/>
    </xf>
    <xf numFmtId="164" fontId="28" fillId="0" borderId="59" xfId="0" applyNumberFormat="1" applyFont="1" applyBorder="1" applyAlignment="1">
      <alignment horizontal="right" vertical="center"/>
    </xf>
    <xf numFmtId="164" fontId="28" fillId="0" borderId="0" xfId="0" applyNumberFormat="1" applyFont="1" applyAlignment="1">
      <alignment horizontal="right" vertical="center"/>
    </xf>
    <xf numFmtId="164" fontId="28" fillId="0" borderId="40" xfId="0" applyNumberFormat="1" applyFont="1" applyBorder="1" applyAlignment="1">
      <alignment horizontal="right" vertical="center"/>
    </xf>
    <xf numFmtId="0" fontId="2" fillId="9" borderId="23" xfId="0" applyFont="1" applyFill="1" applyBorder="1" applyAlignment="1">
      <alignment horizontal="right"/>
    </xf>
    <xf numFmtId="0" fontId="2" fillId="9" borderId="28" xfId="0" applyFont="1" applyFill="1" applyBorder="1" applyAlignment="1">
      <alignment horizontal="right"/>
    </xf>
    <xf numFmtId="0" fontId="2" fillId="9" borderId="25" xfId="0" applyFont="1" applyFill="1" applyBorder="1" applyAlignment="1">
      <alignment horizontal="right"/>
    </xf>
    <xf numFmtId="165" fontId="28" fillId="9" borderId="40" xfId="0" applyNumberFormat="1" applyFont="1" applyFill="1" applyBorder="1" applyAlignment="1">
      <alignment horizontal="right"/>
    </xf>
    <xf numFmtId="165" fontId="28" fillId="9" borderId="0" xfId="0" applyNumberFormat="1" applyFont="1" applyFill="1" applyAlignment="1">
      <alignment horizontal="right"/>
    </xf>
    <xf numFmtId="165" fontId="28" fillId="9" borderId="30" xfId="0" applyNumberFormat="1" applyFont="1" applyFill="1" applyBorder="1" applyAlignment="1">
      <alignment horizontal="right"/>
    </xf>
    <xf numFmtId="164" fontId="28" fillId="9" borderId="40" xfId="0" applyNumberFormat="1" applyFont="1" applyFill="1" applyBorder="1" applyAlignment="1">
      <alignment horizontal="right"/>
    </xf>
    <xf numFmtId="164" fontId="28" fillId="9" borderId="0" xfId="0" applyNumberFormat="1" applyFont="1" applyFill="1" applyAlignment="1">
      <alignment horizontal="right"/>
    </xf>
    <xf numFmtId="164" fontId="28" fillId="9" borderId="30" xfId="0" applyNumberFormat="1" applyFont="1" applyFill="1" applyBorder="1" applyAlignment="1">
      <alignment horizontal="right"/>
    </xf>
    <xf numFmtId="1" fontId="28" fillId="9" borderId="19" xfId="9" applyNumberFormat="1" applyFont="1" applyFill="1" applyBorder="1" applyAlignment="1">
      <alignment horizontal="right"/>
    </xf>
    <xf numFmtId="1" fontId="28" fillId="9" borderId="46" xfId="9" applyNumberFormat="1" applyFont="1" applyFill="1" applyBorder="1" applyAlignment="1">
      <alignment horizontal="right"/>
    </xf>
    <xf numFmtId="1" fontId="28" fillId="9" borderId="16" xfId="9" applyNumberFormat="1" applyFont="1" applyFill="1" applyBorder="1" applyAlignment="1">
      <alignment horizontal="right"/>
    </xf>
    <xf numFmtId="167" fontId="2" fillId="0" borderId="5" xfId="10" applyNumberFormat="1" applyFont="1" applyBorder="1" applyAlignment="1">
      <alignment horizontal="right" vertical="center"/>
    </xf>
    <xf numFmtId="166" fontId="28" fillId="0" borderId="94" xfId="10" applyFont="1" applyBorder="1"/>
    <xf numFmtId="164" fontId="2" fillId="0" borderId="9" xfId="9" applyNumberFormat="1" applyFont="1" applyFill="1" applyBorder="1" applyAlignment="1">
      <alignment horizontal="right"/>
    </xf>
    <xf numFmtId="164" fontId="2" fillId="0" borderId="10" xfId="9" applyNumberFormat="1" applyFont="1" applyFill="1" applyBorder="1" applyAlignment="1">
      <alignment horizontal="right"/>
    </xf>
    <xf numFmtId="167" fontId="2" fillId="0" borderId="9" xfId="11" applyNumberFormat="1" applyFont="1" applyFill="1" applyBorder="1" applyAlignment="1">
      <alignment horizontal="right" vertical="center"/>
    </xf>
    <xf numFmtId="167" fontId="2" fillId="0" borderId="9" xfId="11" applyNumberFormat="1" applyFont="1" applyBorder="1" applyAlignment="1">
      <alignment horizontal="right" vertical="center"/>
    </xf>
    <xf numFmtId="167" fontId="2" fillId="0" borderId="10" xfId="11" applyNumberFormat="1" applyFont="1" applyBorder="1" applyAlignment="1">
      <alignment horizontal="right" vertical="center"/>
    </xf>
    <xf numFmtId="9" fontId="2" fillId="0" borderId="9" xfId="10" applyNumberFormat="1" applyFont="1" applyBorder="1" applyAlignment="1">
      <alignment horizontal="right" vertical="center"/>
    </xf>
    <xf numFmtId="9" fontId="2" fillId="0" borderId="10" xfId="10" applyNumberFormat="1" applyFont="1" applyBorder="1" applyAlignment="1">
      <alignment horizontal="right" vertical="center"/>
    </xf>
    <xf numFmtId="167" fontId="2" fillId="0" borderId="34" xfId="11" applyNumberFormat="1" applyFont="1" applyBorder="1" applyAlignment="1">
      <alignment horizontal="right" vertical="center"/>
    </xf>
    <xf numFmtId="167" fontId="2" fillId="0" borderId="35" xfId="11" applyNumberFormat="1" applyFont="1" applyBorder="1" applyAlignment="1">
      <alignment horizontal="right"/>
    </xf>
    <xf numFmtId="167" fontId="2" fillId="0" borderId="15" xfId="11" applyNumberFormat="1" applyFont="1" applyFill="1" applyBorder="1" applyAlignment="1">
      <alignment horizontal="right" vertical="center"/>
    </xf>
    <xf numFmtId="167" fontId="2" fillId="0" borderId="10" xfId="11" applyNumberFormat="1" applyFont="1" applyBorder="1" applyAlignment="1">
      <alignment horizontal="right"/>
    </xf>
    <xf numFmtId="164" fontId="2" fillId="0" borderId="14" xfId="10" applyNumberFormat="1" applyFont="1" applyBorder="1" applyAlignment="1">
      <alignment horizontal="right"/>
    </xf>
    <xf numFmtId="167" fontId="2" fillId="0" borderId="35" xfId="11" applyNumberFormat="1" applyFont="1" applyBorder="1" applyAlignment="1">
      <alignment horizontal="right" vertical="center"/>
    </xf>
    <xf numFmtId="9" fontId="2" fillId="0" borderId="13" xfId="10" applyNumberFormat="1" applyFont="1" applyBorder="1" applyAlignment="1">
      <alignment horizontal="right"/>
    </xf>
    <xf numFmtId="9" fontId="2" fillId="0" borderId="14" xfId="10" applyNumberFormat="1" applyFont="1" applyBorder="1" applyAlignment="1">
      <alignment horizontal="right"/>
    </xf>
    <xf numFmtId="9" fontId="2" fillId="0" borderId="60" xfId="10" applyNumberFormat="1" applyFont="1" applyBorder="1" applyAlignment="1">
      <alignment horizontal="right"/>
    </xf>
    <xf numFmtId="9" fontId="2" fillId="0" borderId="61" xfId="10" applyNumberFormat="1" applyFont="1" applyBorder="1" applyAlignment="1">
      <alignment horizontal="right"/>
    </xf>
    <xf numFmtId="9" fontId="2" fillId="0" borderId="39" xfId="10" applyNumberFormat="1" applyFont="1" applyBorder="1" applyAlignment="1">
      <alignment horizontal="right"/>
    </xf>
    <xf numFmtId="9" fontId="2" fillId="0" borderId="41" xfId="10" applyNumberFormat="1" applyFont="1" applyBorder="1" applyAlignment="1">
      <alignment horizontal="right"/>
    </xf>
    <xf numFmtId="167" fontId="2" fillId="0" borderId="75" xfId="11" applyNumberFormat="1" applyFont="1" applyFill="1" applyBorder="1" applyAlignment="1">
      <alignment horizontal="right" vertical="center"/>
    </xf>
    <xf numFmtId="167" fontId="2" fillId="0" borderId="75" xfId="11" applyNumberFormat="1" applyFont="1" applyBorder="1" applyAlignment="1">
      <alignment horizontal="right" vertical="center"/>
    </xf>
    <xf numFmtId="167" fontId="2" fillId="0" borderId="97" xfId="11" applyNumberFormat="1" applyFont="1" applyBorder="1" applyAlignment="1">
      <alignment horizontal="right" vertical="center"/>
    </xf>
    <xf numFmtId="167" fontId="2" fillId="0" borderId="57" xfId="11" applyNumberFormat="1" applyFont="1" applyBorder="1" applyAlignment="1">
      <alignment horizontal="right" vertical="center"/>
    </xf>
    <xf numFmtId="167" fontId="2" fillId="0" borderId="71" xfId="11" applyNumberFormat="1" applyFont="1" applyBorder="1" applyAlignment="1">
      <alignment horizontal="right" vertical="center"/>
    </xf>
    <xf numFmtId="167" fontId="2" fillId="0" borderId="76" xfId="11" applyNumberFormat="1" applyFont="1" applyBorder="1" applyAlignment="1">
      <alignment horizontal="right" vertical="center"/>
    </xf>
    <xf numFmtId="167" fontId="2" fillId="0" borderId="58" xfId="11" applyNumberFormat="1" applyFont="1" applyBorder="1" applyAlignment="1">
      <alignment horizontal="right" vertical="center"/>
    </xf>
    <xf numFmtId="167" fontId="2" fillId="0" borderId="15" xfId="11" applyNumberFormat="1" applyFont="1" applyBorder="1" applyAlignment="1">
      <alignment horizontal="right" vertical="center"/>
    </xf>
    <xf numFmtId="0" fontId="2" fillId="0" borderId="103" xfId="0" applyFont="1" applyBorder="1" applyAlignment="1">
      <alignment horizontal="left" vertical="center"/>
    </xf>
    <xf numFmtId="0" fontId="2" fillId="0" borderId="104" xfId="0" applyFont="1" applyBorder="1" applyAlignment="1">
      <alignment horizontal="left" vertical="center"/>
    </xf>
    <xf numFmtId="0" fontId="28" fillId="0" borderId="50" xfId="0" applyFont="1" applyBorder="1" applyAlignment="1">
      <alignment horizontal="left" vertical="center"/>
    </xf>
    <xf numFmtId="0" fontId="2" fillId="0" borderId="104" xfId="0" applyFont="1" applyBorder="1" applyAlignment="1">
      <alignment horizontal="left" vertical="center" wrapText="1"/>
    </xf>
    <xf numFmtId="0" fontId="2" fillId="0" borderId="105" xfId="0" applyFont="1" applyBorder="1" applyAlignment="1">
      <alignment horizontal="left" vertical="center" wrapText="1"/>
    </xf>
    <xf numFmtId="165" fontId="7" fillId="0" borderId="51" xfId="9" applyNumberFormat="1" applyFont="1" applyFill="1" applyBorder="1" applyAlignment="1">
      <alignment horizontal="center" vertical="center"/>
    </xf>
    <xf numFmtId="165" fontId="7" fillId="0" borderId="5" xfId="9" applyNumberFormat="1" applyFont="1" applyFill="1" applyBorder="1" applyAlignment="1">
      <alignment horizontal="center" vertical="center"/>
    </xf>
    <xf numFmtId="165" fontId="7" fillId="0" borderId="5" xfId="7" applyNumberFormat="1" applyFont="1" applyBorder="1" applyAlignment="1">
      <alignment horizontal="center" vertical="center"/>
    </xf>
    <xf numFmtId="165" fontId="7" fillId="0" borderId="6" xfId="7" applyNumberFormat="1" applyFont="1" applyBorder="1" applyAlignment="1">
      <alignment horizontal="center" vertical="center" wrapText="1"/>
    </xf>
    <xf numFmtId="17" fontId="41" fillId="4" borderId="107" xfId="10" applyNumberFormat="1" applyFont="1" applyFill="1" applyBorder="1" applyAlignment="1">
      <alignment horizontal="center"/>
    </xf>
    <xf numFmtId="167" fontId="2" fillId="0" borderId="65" xfId="10" applyNumberFormat="1" applyFont="1" applyBorder="1" applyAlignment="1">
      <alignment horizontal="right" vertical="center"/>
    </xf>
    <xf numFmtId="167" fontId="2" fillId="0" borderId="34" xfId="10" applyNumberFormat="1" applyFont="1" applyBorder="1" applyAlignment="1">
      <alignment horizontal="right" vertical="center"/>
    </xf>
    <xf numFmtId="166" fontId="15" fillId="0" borderId="23" xfId="10" applyFont="1" applyBorder="1"/>
    <xf numFmtId="166" fontId="15" fillId="0" borderId="0" xfId="10" applyFont="1" applyAlignment="1">
      <alignment horizontal="center"/>
    </xf>
    <xf numFmtId="166" fontId="51" fillId="0" borderId="0" xfId="10" applyFont="1" applyAlignment="1">
      <alignment horizontal="center"/>
    </xf>
    <xf numFmtId="167" fontId="15" fillId="0" borderId="0" xfId="10" applyNumberFormat="1" applyFont="1" applyAlignment="1">
      <alignment horizontal="center"/>
    </xf>
    <xf numFmtId="166" fontId="15" fillId="0" borderId="0" xfId="10" applyFont="1"/>
    <xf numFmtId="0" fontId="2" fillId="0" borderId="108" xfId="0" applyFont="1" applyBorder="1" applyAlignment="1">
      <alignment vertical="center"/>
    </xf>
    <xf numFmtId="2" fontId="2" fillId="0" borderId="0" xfId="10" applyNumberFormat="1" applyFont="1"/>
    <xf numFmtId="14" fontId="2" fillId="0" borderId="0" xfId="10" applyNumberFormat="1" applyFont="1"/>
    <xf numFmtId="167" fontId="2" fillId="0" borderId="8" xfId="11" applyNumberFormat="1" applyFont="1" applyFill="1" applyBorder="1" applyAlignment="1">
      <alignment horizontal="right" vertical="center"/>
    </xf>
    <xf numFmtId="167" fontId="2" fillId="0" borderId="34" xfId="11" applyNumberFormat="1" applyFont="1" applyFill="1" applyBorder="1" applyAlignment="1">
      <alignment horizontal="right" vertical="center"/>
    </xf>
    <xf numFmtId="164" fontId="2" fillId="0" borderId="60" xfId="10" applyNumberFormat="1" applyFont="1" applyBorder="1" applyAlignment="1">
      <alignment horizontal="right"/>
    </xf>
    <xf numFmtId="164" fontId="2" fillId="0" borderId="39" xfId="10" applyNumberFormat="1" applyFont="1" applyBorder="1" applyAlignment="1">
      <alignment horizontal="right"/>
    </xf>
    <xf numFmtId="167" fontId="2" fillId="0" borderId="57" xfId="11" applyNumberFormat="1" applyFont="1" applyFill="1" applyBorder="1" applyAlignment="1">
      <alignment horizontal="right" vertical="center"/>
    </xf>
    <xf numFmtId="167" fontId="28" fillId="0" borderId="5" xfId="11" applyNumberFormat="1" applyFont="1" applyFill="1" applyBorder="1" applyAlignment="1">
      <alignment horizontal="right" vertical="center"/>
    </xf>
    <xf numFmtId="165" fontId="7" fillId="0" borderId="4" xfId="9" applyNumberFormat="1" applyFont="1" applyFill="1" applyBorder="1" applyAlignment="1">
      <alignment horizontal="center" vertical="center"/>
    </xf>
    <xf numFmtId="2" fontId="1" fillId="0" borderId="0" xfId="7" applyNumberFormat="1" applyAlignment="1">
      <alignment horizontal="center" vertical="center"/>
    </xf>
    <xf numFmtId="167" fontId="28" fillId="0" borderId="4" xfId="11" applyNumberFormat="1" applyFont="1" applyFill="1" applyBorder="1" applyAlignment="1">
      <alignment horizontal="right" vertical="center"/>
    </xf>
    <xf numFmtId="43" fontId="28" fillId="0" borderId="6" xfId="11" applyFont="1" applyFill="1" applyBorder="1" applyAlignment="1">
      <alignment horizontal="right" vertical="center"/>
    </xf>
    <xf numFmtId="1" fontId="28" fillId="3" borderId="0" xfId="11" applyNumberFormat="1" applyFont="1" applyFill="1" applyBorder="1" applyAlignment="1">
      <alignment horizontal="right" vertical="center"/>
    </xf>
    <xf numFmtId="167" fontId="2" fillId="3" borderId="0" xfId="11" applyNumberFormat="1" applyFont="1" applyFill="1" applyBorder="1" applyAlignment="1">
      <alignment horizontal="right" vertical="center"/>
    </xf>
    <xf numFmtId="43" fontId="2" fillId="0" borderId="45" xfId="11" applyFont="1" applyFill="1" applyBorder="1" applyAlignment="1">
      <alignment horizontal="right" vertical="center"/>
    </xf>
    <xf numFmtId="167" fontId="2" fillId="0" borderId="10" xfId="11" applyNumberFormat="1" applyFont="1" applyFill="1" applyBorder="1" applyAlignment="1">
      <alignment horizontal="right" vertical="center"/>
    </xf>
    <xf numFmtId="43" fontId="2" fillId="0" borderId="10" xfId="11" applyFont="1" applyFill="1" applyBorder="1" applyAlignment="1">
      <alignment horizontal="right" vertical="center"/>
    </xf>
    <xf numFmtId="43" fontId="2" fillId="8" borderId="10" xfId="11" applyFont="1" applyFill="1" applyBorder="1" applyAlignment="1">
      <alignment horizontal="right" vertical="center"/>
    </xf>
    <xf numFmtId="167" fontId="2" fillId="0" borderId="13" xfId="11" applyNumberFormat="1" applyFont="1" applyFill="1" applyBorder="1" applyAlignment="1">
      <alignment horizontal="right" vertical="center"/>
    </xf>
    <xf numFmtId="43" fontId="2" fillId="0" borderId="14" xfId="11" applyFont="1" applyFill="1" applyBorder="1" applyAlignment="1">
      <alignment horizontal="right" vertical="center"/>
    </xf>
    <xf numFmtId="165" fontId="28" fillId="0" borderId="0" xfId="0" applyNumberFormat="1" applyFont="1" applyAlignment="1">
      <alignment horizontal="right" vertical="center"/>
    </xf>
    <xf numFmtId="1" fontId="2" fillId="0" borderId="9" xfId="11" applyNumberFormat="1" applyFont="1" applyFill="1" applyBorder="1" applyAlignment="1">
      <alignment horizontal="right" vertical="center"/>
    </xf>
    <xf numFmtId="1" fontId="2" fillId="0" borderId="10" xfId="11" applyNumberFormat="1" applyFont="1" applyFill="1" applyBorder="1" applyAlignment="1">
      <alignment horizontal="right" vertical="center"/>
    </xf>
    <xf numFmtId="1" fontId="2" fillId="3" borderId="0" xfId="11" applyNumberFormat="1" applyFont="1" applyFill="1" applyBorder="1" applyAlignment="1">
      <alignment horizontal="right" vertical="center"/>
    </xf>
    <xf numFmtId="167" fontId="2" fillId="0" borderId="69" xfId="11" applyNumberFormat="1" applyFont="1" applyFill="1" applyBorder="1" applyAlignment="1">
      <alignment horizontal="right" vertical="center"/>
    </xf>
    <xf numFmtId="167" fontId="2" fillId="0" borderId="47" xfId="11" applyNumberFormat="1" applyFont="1" applyFill="1" applyBorder="1" applyAlignment="1">
      <alignment horizontal="right" vertical="center"/>
    </xf>
    <xf numFmtId="1" fontId="2" fillId="0" borderId="0" xfId="11" applyNumberFormat="1" applyFont="1" applyFill="1" applyBorder="1" applyAlignment="1">
      <alignment horizontal="right" vertical="center"/>
    </xf>
    <xf numFmtId="1" fontId="2" fillId="0" borderId="33" xfId="11" applyNumberFormat="1" applyFont="1" applyFill="1" applyBorder="1" applyAlignment="1">
      <alignment horizontal="right" vertical="center"/>
    </xf>
    <xf numFmtId="1" fontId="2" fillId="0" borderId="34" xfId="11" applyNumberFormat="1" applyFont="1" applyFill="1" applyBorder="1" applyAlignment="1">
      <alignment horizontal="right" vertical="center"/>
    </xf>
    <xf numFmtId="1" fontId="2" fillId="0" borderId="35" xfId="11" applyNumberFormat="1" applyFont="1" applyFill="1" applyBorder="1" applyAlignment="1">
      <alignment horizontal="right" vertical="center"/>
    </xf>
    <xf numFmtId="9" fontId="2" fillId="0" borderId="8" xfId="9" applyFont="1" applyFill="1" applyBorder="1" applyAlignment="1">
      <alignment horizontal="right" vertical="center"/>
    </xf>
    <xf numFmtId="9" fontId="2" fillId="0" borderId="9" xfId="9" applyFont="1" applyFill="1" applyBorder="1" applyAlignment="1">
      <alignment horizontal="right" vertical="center"/>
    </xf>
    <xf numFmtId="9" fontId="2" fillId="0" borderId="10" xfId="9" applyFont="1" applyFill="1" applyBorder="1" applyAlignment="1">
      <alignment horizontal="right" vertical="center"/>
    </xf>
    <xf numFmtId="9" fontId="2" fillId="0" borderId="0" xfId="10" applyNumberFormat="1" applyFont="1" applyAlignment="1">
      <alignment horizontal="right" vertical="center"/>
    </xf>
    <xf numFmtId="9" fontId="2" fillId="0" borderId="37" xfId="10" applyNumberFormat="1" applyFont="1" applyBorder="1" applyAlignment="1">
      <alignment horizontal="right" vertical="center"/>
    </xf>
    <xf numFmtId="9" fontId="2" fillId="0" borderId="15" xfId="10" applyNumberFormat="1" applyFont="1" applyBorder="1" applyAlignment="1">
      <alignment horizontal="right" vertical="center"/>
    </xf>
    <xf numFmtId="1" fontId="2" fillId="0" borderId="8" xfId="10" applyNumberFormat="1" applyFont="1" applyBorder="1" applyAlignment="1">
      <alignment horizontal="right" vertical="center"/>
    </xf>
    <xf numFmtId="1" fontId="2" fillId="0" borderId="9" xfId="10" applyNumberFormat="1" applyFont="1" applyBorder="1" applyAlignment="1">
      <alignment horizontal="right" vertical="center"/>
    </xf>
    <xf numFmtId="165" fontId="2" fillId="0" borderId="10" xfId="10" applyNumberFormat="1" applyFont="1" applyBorder="1" applyAlignment="1">
      <alignment horizontal="right" vertical="center"/>
    </xf>
    <xf numFmtId="165" fontId="2" fillId="0" borderId="0" xfId="10" applyNumberFormat="1" applyFont="1" applyAlignment="1">
      <alignment horizontal="right" vertical="center"/>
    </xf>
    <xf numFmtId="165" fontId="19" fillId="0" borderId="10" xfId="0" applyNumberFormat="1" applyFont="1" applyBorder="1" applyAlignment="1">
      <alignment horizontal="right" vertical="center"/>
    </xf>
    <xf numFmtId="165" fontId="19" fillId="0" borderId="0" xfId="0" applyNumberFormat="1" applyFont="1" applyAlignment="1">
      <alignment horizontal="right" vertical="center"/>
    </xf>
    <xf numFmtId="165" fontId="28" fillId="0" borderId="35" xfId="11" applyNumberFormat="1" applyFont="1" applyFill="1" applyBorder="1" applyAlignment="1">
      <alignment horizontal="right" vertical="center"/>
    </xf>
    <xf numFmtId="165" fontId="2" fillId="0" borderId="0" xfId="0" applyNumberFormat="1" applyFont="1" applyAlignment="1">
      <alignment horizontal="right" vertical="center"/>
    </xf>
    <xf numFmtId="165" fontId="28" fillId="0" borderId="10" xfId="0" applyNumberFormat="1" applyFont="1" applyBorder="1" applyAlignment="1">
      <alignment horizontal="right" vertical="center"/>
    </xf>
    <xf numFmtId="165" fontId="2" fillId="0" borderId="9" xfId="11" applyNumberFormat="1" applyFont="1" applyFill="1" applyBorder="1" applyAlignment="1">
      <alignment horizontal="right" vertical="center"/>
    </xf>
    <xf numFmtId="165" fontId="2" fillId="0" borderId="10" xfId="11" applyNumberFormat="1" applyFont="1" applyFill="1" applyBorder="1" applyAlignment="1">
      <alignment horizontal="right" vertical="center"/>
    </xf>
    <xf numFmtId="165" fontId="2" fillId="0" borderId="13" xfId="11" applyNumberFormat="1" applyFont="1" applyFill="1" applyBorder="1" applyAlignment="1">
      <alignment horizontal="right" vertical="center"/>
    </xf>
    <xf numFmtId="165" fontId="2" fillId="0" borderId="14" xfId="11" applyNumberFormat="1" applyFont="1" applyFill="1" applyBorder="1" applyAlignment="1">
      <alignment horizontal="right" vertical="center"/>
    </xf>
    <xf numFmtId="165" fontId="28" fillId="0" borderId="0" xfId="9" applyNumberFormat="1" applyFont="1" applyFill="1" applyBorder="1" applyAlignment="1">
      <alignment horizontal="right" vertical="center"/>
    </xf>
    <xf numFmtId="164" fontId="28" fillId="0" borderId="60" xfId="0" applyNumberFormat="1" applyFont="1" applyBorder="1" applyAlignment="1">
      <alignment horizontal="right" vertical="center"/>
    </xf>
    <xf numFmtId="164" fontId="28" fillId="0" borderId="61" xfId="0" applyNumberFormat="1" applyFont="1" applyBorder="1" applyAlignment="1">
      <alignment horizontal="right" vertical="center"/>
    </xf>
    <xf numFmtId="0" fontId="9" fillId="0" borderId="0" xfId="0" applyFont="1" applyAlignment="1">
      <alignment horizontal="right"/>
    </xf>
    <xf numFmtId="164" fontId="28" fillId="0" borderId="48" xfId="0" applyNumberFormat="1" applyFont="1" applyBorder="1" applyAlignment="1">
      <alignment horizontal="right" vertical="center"/>
    </xf>
    <xf numFmtId="164" fontId="28" fillId="0" borderId="16" xfId="0" applyNumberFormat="1" applyFont="1" applyBorder="1" applyAlignment="1">
      <alignment horizontal="right" vertical="center"/>
    </xf>
    <xf numFmtId="167" fontId="2" fillId="0" borderId="0" xfId="10" applyNumberFormat="1" applyFont="1" applyAlignment="1">
      <alignment horizontal="right" vertical="center"/>
    </xf>
    <xf numFmtId="167" fontId="3" fillId="0" borderId="0" xfId="4" applyNumberFormat="1"/>
    <xf numFmtId="167" fontId="2" fillId="0" borderId="6" xfId="10" applyNumberFormat="1" applyFont="1" applyBorder="1" applyAlignment="1">
      <alignment horizontal="right" vertical="center"/>
    </xf>
    <xf numFmtId="167" fontId="2" fillId="0" borderId="35" xfId="10" applyNumberFormat="1" applyFont="1" applyBorder="1" applyAlignment="1">
      <alignment horizontal="right" vertical="center"/>
    </xf>
    <xf numFmtId="167" fontId="7" fillId="0" borderId="5" xfId="11" applyNumberFormat="1" applyFont="1" applyBorder="1" applyAlignment="1">
      <alignment horizontal="center" vertical="center" wrapText="1"/>
    </xf>
    <xf numFmtId="167" fontId="7" fillId="0" borderId="9" xfId="11" applyNumberFormat="1" applyFont="1" applyBorder="1" applyAlignment="1">
      <alignment horizontal="center" vertical="center" wrapText="1"/>
    </xf>
    <xf numFmtId="167" fontId="7" fillId="0" borderId="13" xfId="11" applyNumberFormat="1" applyFont="1" applyBorder="1" applyAlignment="1">
      <alignment horizontal="center" vertical="center" wrapText="1"/>
    </xf>
    <xf numFmtId="167" fontId="28" fillId="0" borderId="57" xfId="11" applyNumberFormat="1" applyFont="1" applyFill="1" applyBorder="1" applyAlignment="1">
      <alignment horizontal="right" vertical="center"/>
    </xf>
    <xf numFmtId="167" fontId="2" fillId="3" borderId="4" xfId="11" applyNumberFormat="1" applyFont="1" applyFill="1" applyBorder="1" applyAlignment="1">
      <alignment horizontal="right" vertical="center"/>
    </xf>
    <xf numFmtId="167" fontId="2" fillId="3" borderId="5" xfId="11" applyNumberFormat="1" applyFont="1" applyFill="1" applyBorder="1" applyAlignment="1">
      <alignment horizontal="right" vertical="center"/>
    </xf>
    <xf numFmtId="167" fontId="2" fillId="3" borderId="6" xfId="11" applyNumberFormat="1" applyFont="1" applyFill="1" applyBorder="1" applyAlignment="1">
      <alignment horizontal="right" vertical="center"/>
    </xf>
    <xf numFmtId="167" fontId="2" fillId="0" borderId="0" xfId="11" applyNumberFormat="1" applyFont="1" applyFill="1" applyBorder="1" applyAlignment="1">
      <alignment horizontal="right" vertical="center"/>
    </xf>
    <xf numFmtId="167" fontId="2" fillId="0" borderId="43" xfId="11" applyNumberFormat="1" applyFont="1" applyFill="1" applyBorder="1" applyAlignment="1">
      <alignment horizontal="right" vertical="center"/>
    </xf>
    <xf numFmtId="167" fontId="2" fillId="0" borderId="30" xfId="11" applyNumberFormat="1" applyFont="1" applyFill="1" applyBorder="1" applyAlignment="1">
      <alignment horizontal="right" vertical="center"/>
    </xf>
    <xf numFmtId="167" fontId="28" fillId="0" borderId="56" xfId="11" applyNumberFormat="1" applyFont="1" applyFill="1" applyBorder="1" applyAlignment="1">
      <alignment horizontal="right" vertical="center"/>
    </xf>
    <xf numFmtId="167" fontId="28" fillId="0" borderId="58" xfId="11" applyNumberFormat="1" applyFont="1" applyFill="1" applyBorder="1" applyAlignment="1">
      <alignment horizontal="right" vertical="center"/>
    </xf>
    <xf numFmtId="167" fontId="28" fillId="0" borderId="0" xfId="11" applyNumberFormat="1" applyFont="1" applyFill="1" applyBorder="1" applyAlignment="1">
      <alignment horizontal="right" vertical="center"/>
    </xf>
    <xf numFmtId="167" fontId="28" fillId="0" borderId="6" xfId="11" applyNumberFormat="1" applyFont="1" applyFill="1" applyBorder="1" applyAlignment="1">
      <alignment horizontal="right" vertical="center"/>
    </xf>
    <xf numFmtId="167" fontId="2" fillId="0" borderId="79" xfId="11" applyNumberFormat="1" applyFont="1" applyBorder="1" applyAlignment="1">
      <alignment horizontal="right" vertical="center"/>
    </xf>
    <xf numFmtId="167" fontId="2" fillId="0" borderId="33" xfId="11" applyNumberFormat="1" applyFont="1" applyBorder="1" applyAlignment="1">
      <alignment horizontal="right" vertical="center"/>
    </xf>
    <xf numFmtId="167" fontId="2" fillId="0" borderId="67" xfId="11" applyNumberFormat="1" applyFont="1" applyBorder="1" applyAlignment="1">
      <alignment horizontal="right" vertical="center"/>
    </xf>
    <xf numFmtId="167" fontId="2" fillId="0" borderId="68" xfId="11" applyNumberFormat="1" applyFont="1" applyBorder="1" applyAlignment="1">
      <alignment horizontal="right" vertical="center"/>
    </xf>
    <xf numFmtId="167" fontId="2" fillId="0" borderId="0" xfId="11" applyNumberFormat="1" applyFont="1" applyAlignment="1">
      <alignment horizontal="right" vertical="center"/>
    </xf>
    <xf numFmtId="167" fontId="2" fillId="0" borderId="5" xfId="10" applyNumberFormat="1" applyFont="1" applyBorder="1" applyAlignment="1">
      <alignment horizontal="center" vertical="center"/>
    </xf>
    <xf numFmtId="167" fontId="2" fillId="0" borderId="9" xfId="10" applyNumberFormat="1" applyFont="1" applyBorder="1" applyAlignment="1">
      <alignment horizontal="center" vertical="center"/>
    </xf>
    <xf numFmtId="1" fontId="2" fillId="0" borderId="6" xfId="10" applyNumberFormat="1" applyFont="1" applyBorder="1" applyAlignment="1">
      <alignment horizontal="center" vertical="center"/>
    </xf>
    <xf numFmtId="1" fontId="2" fillId="0" borderId="10" xfId="1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2" fillId="0" borderId="14" xfId="9" applyNumberFormat="1" applyFont="1" applyFill="1" applyBorder="1" applyAlignment="1">
      <alignment horizontal="center" vertical="center"/>
    </xf>
    <xf numFmtId="164" fontId="2" fillId="0" borderId="41" xfId="10" applyNumberFormat="1" applyFont="1" applyBorder="1" applyAlignment="1">
      <alignment horizontal="right"/>
    </xf>
    <xf numFmtId="3" fontId="7" fillId="0" borderId="5" xfId="7" applyNumberFormat="1" applyFont="1" applyBorder="1" applyAlignment="1">
      <alignment horizontal="center" vertical="center" wrapText="1"/>
    </xf>
    <xf numFmtId="3" fontId="7" fillId="0" borderId="9" xfId="7" applyNumberFormat="1" applyFont="1" applyBorder="1" applyAlignment="1">
      <alignment horizontal="center" vertical="center" wrapText="1"/>
    </xf>
    <xf numFmtId="3" fontId="7" fillId="0" borderId="13" xfId="7" applyNumberFormat="1" applyFont="1" applyBorder="1" applyAlignment="1">
      <alignment horizontal="center" vertical="center" wrapText="1"/>
    </xf>
    <xf numFmtId="164" fontId="2" fillId="0" borderId="9" xfId="10" applyNumberFormat="1" applyFont="1" applyBorder="1" applyAlignment="1">
      <alignment horizontal="right" vertical="center"/>
    </xf>
    <xf numFmtId="167" fontId="7" fillId="0" borderId="99" xfId="11" applyNumberFormat="1" applyFont="1" applyBorder="1" applyAlignment="1">
      <alignment horizontal="center" vertical="center" wrapText="1"/>
    </xf>
    <xf numFmtId="167" fontId="7" fillId="0" borderId="17" xfId="11" applyNumberFormat="1" applyFont="1" applyBorder="1" applyAlignment="1">
      <alignment horizontal="center" vertical="center" wrapText="1"/>
    </xf>
    <xf numFmtId="3" fontId="2" fillId="0" borderId="9" xfId="11" applyNumberFormat="1" applyFont="1" applyFill="1" applyBorder="1" applyAlignment="1">
      <alignment horizontal="right" vertical="center"/>
    </xf>
    <xf numFmtId="3" fontId="2" fillId="0" borderId="9" xfId="7" applyNumberFormat="1" applyFont="1" applyBorder="1" applyAlignment="1">
      <alignment horizontal="right" vertical="center" wrapText="1"/>
    </xf>
    <xf numFmtId="3" fontId="2" fillId="10" borderId="13" xfId="0" applyNumberFormat="1" applyFont="1" applyFill="1" applyBorder="1" applyAlignment="1">
      <alignment horizontal="right"/>
    </xf>
    <xf numFmtId="164" fontId="2" fillId="0" borderId="58" xfId="7" applyNumberFormat="1" applyFont="1" applyBorder="1" applyAlignment="1">
      <alignment horizontal="right" vertical="center" wrapText="1"/>
    </xf>
    <xf numFmtId="165" fontId="2" fillId="0" borderId="58" xfId="7" applyNumberFormat="1" applyFont="1" applyBorder="1" applyAlignment="1">
      <alignment horizontal="right" vertical="center" wrapText="1"/>
    </xf>
    <xf numFmtId="165" fontId="28" fillId="0" borderId="58" xfId="0" applyNumberFormat="1" applyFont="1" applyBorder="1" applyAlignment="1">
      <alignment horizontal="right" vertical="center"/>
    </xf>
    <xf numFmtId="3" fontId="52" fillId="0" borderId="0" xfId="0" applyNumberFormat="1" applyFont="1" applyAlignment="1">
      <alignment horizontal="center"/>
    </xf>
    <xf numFmtId="3" fontId="53" fillId="0" borderId="0" xfId="0" applyNumberFormat="1" applyFont="1" applyAlignment="1">
      <alignment horizontal="center"/>
    </xf>
    <xf numFmtId="167" fontId="0" fillId="0" borderId="0" xfId="0" applyNumberFormat="1"/>
    <xf numFmtId="169" fontId="54" fillId="0" borderId="0" xfId="0" applyNumberFormat="1" applyFont="1" applyAlignment="1">
      <alignment horizontal="center" vertical="center"/>
    </xf>
    <xf numFmtId="164" fontId="54" fillId="0" borderId="0" xfId="0" applyNumberFormat="1" applyFont="1" applyAlignment="1">
      <alignment horizontal="center"/>
    </xf>
    <xf numFmtId="2" fontId="48" fillId="0" borderId="0" xfId="2" applyNumberFormat="1" applyFont="1" applyFill="1" applyBorder="1" applyAlignment="1">
      <alignment horizontal="center"/>
    </xf>
    <xf numFmtId="167" fontId="28" fillId="0" borderId="34" xfId="11" applyNumberFormat="1" applyFont="1" applyBorder="1" applyAlignment="1">
      <alignment horizontal="right" vertical="center"/>
    </xf>
    <xf numFmtId="167" fontId="28" fillId="0" borderId="9" xfId="11" applyNumberFormat="1" applyFont="1" applyBorder="1" applyAlignment="1">
      <alignment horizontal="right" vertical="center"/>
    </xf>
    <xf numFmtId="164" fontId="28" fillId="0" borderId="13" xfId="10" applyNumberFormat="1" applyFont="1" applyBorder="1" applyAlignment="1">
      <alignment horizontal="right"/>
    </xf>
    <xf numFmtId="0" fontId="54" fillId="0" borderId="0" xfId="0" applyFont="1" applyAlignment="1">
      <alignment horizontal="center"/>
    </xf>
    <xf numFmtId="167" fontId="28" fillId="0" borderId="34" xfId="11" applyNumberFormat="1" applyFont="1" applyBorder="1" applyAlignment="1">
      <alignment horizontal="center" vertical="center"/>
    </xf>
    <xf numFmtId="166" fontId="28" fillId="0" borderId="0" xfId="10" applyFont="1" applyAlignment="1">
      <alignment horizontal="center"/>
    </xf>
    <xf numFmtId="167" fontId="28" fillId="0" borderId="9" xfId="11" applyNumberFormat="1" applyFont="1" applyBorder="1" applyAlignment="1">
      <alignment horizontal="center" vertical="center"/>
    </xf>
    <xf numFmtId="9" fontId="28" fillId="0" borderId="0" xfId="10" applyNumberFormat="1" applyFont="1" applyAlignment="1">
      <alignment horizontal="center"/>
    </xf>
    <xf numFmtId="3" fontId="28" fillId="0" borderId="0" xfId="10" applyNumberFormat="1" applyFont="1" applyAlignment="1">
      <alignment horizontal="center"/>
    </xf>
    <xf numFmtId="0" fontId="9" fillId="0" borderId="1" xfId="0" applyFont="1" applyBorder="1" applyAlignment="1">
      <alignment horizontal="left" vertical="center" wrapText="1"/>
    </xf>
    <xf numFmtId="164" fontId="28" fillId="0" borderId="9" xfId="0" applyNumberFormat="1" applyFont="1" applyBorder="1" applyAlignment="1">
      <alignment horizontal="right" vertical="center"/>
    </xf>
    <xf numFmtId="167" fontId="28" fillId="0" borderId="95" xfId="11" applyNumberFormat="1" applyFont="1" applyFill="1" applyBorder="1" applyAlignment="1">
      <alignment horizontal="right" vertical="center"/>
    </xf>
    <xf numFmtId="164" fontId="28" fillId="0" borderId="9" xfId="10" applyNumberFormat="1" applyFont="1" applyBorder="1" applyAlignment="1">
      <alignment horizontal="right" vertical="center"/>
    </xf>
    <xf numFmtId="165" fontId="15" fillId="0" borderId="0" xfId="0" applyNumberFormat="1" applyFont="1" applyAlignment="1">
      <alignment horizontal="right" vertical="center"/>
    </xf>
    <xf numFmtId="165" fontId="2" fillId="0" borderId="57" xfId="7" applyNumberFormat="1" applyFont="1" applyBorder="1" applyAlignment="1">
      <alignment horizontal="right" vertical="center"/>
    </xf>
    <xf numFmtId="165" fontId="28" fillId="0" borderId="57" xfId="0" applyNumberFormat="1" applyFont="1" applyBorder="1" applyAlignment="1">
      <alignment horizontal="right" vertical="center"/>
    </xf>
    <xf numFmtId="1" fontId="19" fillId="0" borderId="8" xfId="0" applyNumberFormat="1" applyFont="1" applyBorder="1" applyAlignment="1">
      <alignment horizontal="right" vertical="center"/>
    </xf>
    <xf numFmtId="1" fontId="19" fillId="0" borderId="9" xfId="0" applyNumberFormat="1" applyFont="1" applyBorder="1" applyAlignment="1">
      <alignment horizontal="right" vertical="center"/>
    </xf>
    <xf numFmtId="167" fontId="2" fillId="0" borderId="4" xfId="11" applyNumberFormat="1" applyFont="1" applyFill="1" applyBorder="1" applyAlignment="1">
      <alignment horizontal="right" vertical="center"/>
    </xf>
    <xf numFmtId="167" fontId="2" fillId="0" borderId="5" xfId="11" applyNumberFormat="1" applyFont="1" applyFill="1" applyBorder="1" applyAlignment="1">
      <alignment horizontal="right" vertical="center"/>
    </xf>
    <xf numFmtId="164" fontId="2" fillId="0" borderId="57" xfId="7" applyNumberFormat="1" applyFont="1" applyBorder="1" applyAlignment="1">
      <alignment horizontal="right" vertical="center"/>
    </xf>
    <xf numFmtId="3" fontId="28" fillId="0" borderId="50" xfId="11" applyNumberFormat="1" applyFont="1" applyFill="1" applyBorder="1" applyAlignment="1">
      <alignment horizontal="right" vertical="center"/>
    </xf>
    <xf numFmtId="3" fontId="28" fillId="0" borderId="9" xfId="11" applyNumberFormat="1" applyFont="1" applyFill="1" applyBorder="1" applyAlignment="1">
      <alignment horizontal="right" vertical="center"/>
    </xf>
    <xf numFmtId="165" fontId="28" fillId="0" borderId="8" xfId="0" applyNumberFormat="1" applyFont="1" applyBorder="1" applyAlignment="1">
      <alignment horizontal="right" vertical="center"/>
    </xf>
    <xf numFmtId="165" fontId="28" fillId="0" borderId="9" xfId="0" applyNumberFormat="1" applyFont="1" applyBorder="1" applyAlignment="1">
      <alignment horizontal="right" vertical="center"/>
    </xf>
    <xf numFmtId="0" fontId="30" fillId="0" borderId="2" xfId="0" applyFont="1" applyBorder="1" applyAlignment="1">
      <alignment vertical="center" wrapText="1"/>
    </xf>
    <xf numFmtId="0" fontId="7" fillId="0" borderId="16" xfId="7" applyFont="1" applyBorder="1" applyAlignment="1">
      <alignment horizontal="left" vertical="center" wrapText="1"/>
    </xf>
    <xf numFmtId="165" fontId="28" fillId="0" borderId="112" xfId="0" applyNumberFormat="1" applyFont="1" applyBorder="1" applyAlignment="1">
      <alignment horizontal="right" vertical="center"/>
    </xf>
    <xf numFmtId="165" fontId="28" fillId="0" borderId="114" xfId="0" applyNumberFormat="1" applyFont="1" applyBorder="1" applyAlignment="1">
      <alignment horizontal="right" vertical="center"/>
    </xf>
    <xf numFmtId="1" fontId="2" fillId="0" borderId="109" xfId="0" applyNumberFormat="1" applyFont="1" applyBorder="1" applyAlignment="1">
      <alignment horizontal="right" vertical="center"/>
    </xf>
    <xf numFmtId="1" fontId="2" fillId="0" borderId="110" xfId="0" applyNumberFormat="1" applyFont="1" applyBorder="1" applyAlignment="1">
      <alignment horizontal="right" vertical="center"/>
    </xf>
    <xf numFmtId="1" fontId="28" fillId="0" borderId="33" xfId="11" applyNumberFormat="1" applyFont="1" applyFill="1" applyBorder="1" applyAlignment="1">
      <alignment horizontal="right" vertical="center"/>
    </xf>
    <xf numFmtId="1" fontId="28" fillId="0" borderId="34" xfId="11" applyNumberFormat="1" applyFont="1" applyFill="1" applyBorder="1" applyAlignment="1">
      <alignment horizontal="right" vertical="center"/>
    </xf>
    <xf numFmtId="1" fontId="28" fillId="0" borderId="35" xfId="11" applyNumberFormat="1" applyFont="1" applyFill="1" applyBorder="1" applyAlignment="1">
      <alignment horizontal="right" vertical="center"/>
    </xf>
    <xf numFmtId="1" fontId="28" fillId="0" borderId="9" xfId="11" applyNumberFormat="1" applyFont="1" applyFill="1" applyBorder="1" applyAlignment="1">
      <alignment horizontal="right" vertical="center"/>
    </xf>
    <xf numFmtId="1" fontId="28" fillId="0" borderId="8" xfId="11" applyNumberFormat="1" applyFont="1" applyFill="1" applyBorder="1" applyAlignment="1">
      <alignment horizontal="right" vertical="center"/>
    </xf>
    <xf numFmtId="1" fontId="28" fillId="0" borderId="10" xfId="11" applyNumberFormat="1" applyFont="1" applyFill="1" applyBorder="1" applyAlignment="1">
      <alignment horizontal="right" vertical="center"/>
    </xf>
    <xf numFmtId="1" fontId="19" fillId="0" borderId="12" xfId="0" applyNumberFormat="1" applyFont="1" applyBorder="1" applyAlignment="1">
      <alignment horizontal="right" vertical="center"/>
    </xf>
    <xf numFmtId="1" fontId="19" fillId="0" borderId="13" xfId="0" applyNumberFormat="1" applyFont="1" applyBorder="1" applyAlignment="1">
      <alignment horizontal="right" vertical="center"/>
    </xf>
    <xf numFmtId="165" fontId="19" fillId="0" borderId="14" xfId="0" applyNumberFormat="1" applyFont="1" applyBorder="1" applyAlignment="1">
      <alignment horizontal="right" vertical="center"/>
    </xf>
    <xf numFmtId="164" fontId="2" fillId="0" borderId="0" xfId="9" applyNumberFormat="1" applyFont="1" applyFill="1" applyBorder="1" applyAlignment="1">
      <alignment horizontal="right"/>
    </xf>
    <xf numFmtId="0" fontId="1" fillId="0" borderId="0" xfId="4" applyFont="1" applyAlignment="1">
      <alignment horizontal="center" vertical="center" wrapText="1"/>
    </xf>
    <xf numFmtId="0" fontId="1" fillId="0" borderId="26" xfId="7" applyBorder="1" applyAlignment="1">
      <alignment horizontal="left" vertical="center" wrapText="1"/>
    </xf>
    <xf numFmtId="0" fontId="1" fillId="0" borderId="21" xfId="7" applyBorder="1" applyAlignment="1">
      <alignment horizontal="left" vertical="center" wrapText="1"/>
    </xf>
    <xf numFmtId="0" fontId="57" fillId="0" borderId="0" xfId="7" applyFont="1" applyAlignment="1">
      <alignment horizontal="left" vertical="center" wrapText="1"/>
    </xf>
    <xf numFmtId="0" fontId="57" fillId="0" borderId="0" xfId="7" applyFont="1"/>
    <xf numFmtId="0" fontId="57" fillId="0" borderId="0" xfId="4" applyFont="1"/>
    <xf numFmtId="0" fontId="57" fillId="0" borderId="0" xfId="0" applyFont="1"/>
    <xf numFmtId="0" fontId="57" fillId="0" borderId="0" xfId="0" applyFont="1" applyAlignment="1">
      <alignment wrapText="1"/>
    </xf>
    <xf numFmtId="164" fontId="57" fillId="0" borderId="0" xfId="0" applyNumberFormat="1" applyFont="1" applyAlignment="1">
      <alignment wrapText="1"/>
    </xf>
    <xf numFmtId="165" fontId="57" fillId="0" borderId="0" xfId="7" applyNumberFormat="1" applyFont="1"/>
    <xf numFmtId="0" fontId="57" fillId="0" borderId="0" xfId="0" applyFont="1" applyAlignment="1">
      <alignment horizontal="left"/>
    </xf>
    <xf numFmtId="0" fontId="57" fillId="0" borderId="0" xfId="0" applyFont="1" applyAlignment="1">
      <alignment horizontal="left" wrapText="1"/>
    </xf>
    <xf numFmtId="10" fontId="57" fillId="0" borderId="0" xfId="0" applyNumberFormat="1" applyFont="1" applyAlignment="1">
      <alignment wrapText="1"/>
    </xf>
    <xf numFmtId="10" fontId="57" fillId="0" borderId="0" xfId="0" applyNumberFormat="1" applyFont="1" applyAlignment="1">
      <alignment horizontal="left" wrapText="1"/>
    </xf>
    <xf numFmtId="164" fontId="57" fillId="0" borderId="0" xfId="0" applyNumberFormat="1" applyFont="1" applyAlignment="1">
      <alignment horizontal="left" wrapText="1"/>
    </xf>
    <xf numFmtId="0" fontId="57" fillId="0" borderId="0" xfId="7" applyFont="1" applyAlignment="1">
      <alignment vertical="center"/>
    </xf>
    <xf numFmtId="165" fontId="57" fillId="3" borderId="0" xfId="7" applyNumberFormat="1" applyFont="1" applyFill="1" applyAlignment="1">
      <alignment horizontal="center" vertical="center" wrapText="1"/>
    </xf>
    <xf numFmtId="165" fontId="57" fillId="0" borderId="0" xfId="7" applyNumberFormat="1" applyFont="1" applyAlignment="1">
      <alignment horizontal="center" vertical="center" wrapText="1"/>
    </xf>
    <xf numFmtId="165" fontId="57" fillId="0" borderId="0" xfId="7" applyNumberFormat="1" applyFont="1" applyAlignment="1">
      <alignment vertical="center"/>
    </xf>
    <xf numFmtId="0" fontId="57" fillId="0" borderId="0" xfId="7" applyFont="1" applyAlignment="1">
      <alignment horizontal="left"/>
    </xf>
    <xf numFmtId="0" fontId="58" fillId="0" borderId="0" xfId="8" applyFont="1" applyFill="1" applyAlignment="1"/>
    <xf numFmtId="0" fontId="58" fillId="0" borderId="0" xfId="8" applyFont="1" applyFill="1"/>
    <xf numFmtId="0" fontId="58" fillId="0" borderId="0" xfId="8" applyFont="1" applyAlignment="1"/>
    <xf numFmtId="0" fontId="58" fillId="0" borderId="0" xfId="8" applyFont="1"/>
    <xf numFmtId="0" fontId="56" fillId="0" borderId="0" xfId="8" applyFont="1" applyFill="1" applyBorder="1" applyAlignment="1">
      <alignment horizontal="left"/>
    </xf>
    <xf numFmtId="0" fontId="58" fillId="0" borderId="0" xfId="8" applyFont="1" applyFill="1" applyBorder="1" applyAlignment="1">
      <alignment horizontal="left"/>
    </xf>
    <xf numFmtId="0" fontId="58" fillId="0" borderId="0" xfId="8" applyFont="1" applyFill="1" applyAlignment="1">
      <alignment horizontal="left"/>
    </xf>
    <xf numFmtId="0" fontId="57" fillId="0" borderId="0" xfId="7" applyFont="1" applyAlignment="1">
      <alignment wrapText="1"/>
    </xf>
    <xf numFmtId="17" fontId="41" fillId="4" borderId="117" xfId="10" applyNumberFormat="1" applyFont="1" applyFill="1" applyBorder="1" applyAlignment="1">
      <alignment horizontal="center"/>
    </xf>
    <xf numFmtId="17" fontId="41" fillId="4" borderId="118" xfId="10" applyNumberFormat="1" applyFont="1" applyFill="1" applyBorder="1" applyAlignment="1">
      <alignment horizontal="center"/>
    </xf>
    <xf numFmtId="17" fontId="41" fillId="4" borderId="119" xfId="10" applyNumberFormat="1" applyFont="1" applyFill="1" applyBorder="1" applyAlignment="1">
      <alignment horizontal="center"/>
    </xf>
    <xf numFmtId="166" fontId="28" fillId="0" borderId="37" xfId="10" applyFont="1" applyBorder="1" applyAlignment="1">
      <alignment horizontal="left"/>
    </xf>
    <xf numFmtId="164" fontId="28" fillId="0" borderId="13" xfId="0" applyNumberFormat="1" applyFont="1" applyBorder="1" applyAlignment="1">
      <alignment horizontal="right" vertical="center"/>
    </xf>
    <xf numFmtId="164" fontId="2" fillId="0" borderId="13" xfId="9" applyNumberFormat="1" applyFont="1" applyFill="1" applyBorder="1" applyAlignment="1">
      <alignment horizontal="right"/>
    </xf>
    <xf numFmtId="164" fontId="2" fillId="0" borderId="14" xfId="9" applyNumberFormat="1" applyFont="1" applyFill="1" applyBorder="1" applyAlignment="1">
      <alignment horizontal="right"/>
    </xf>
    <xf numFmtId="166" fontId="2" fillId="0" borderId="26" xfId="10" applyFont="1" applyBorder="1"/>
    <xf numFmtId="166" fontId="28" fillId="0" borderId="11" xfId="10" applyFont="1" applyBorder="1"/>
    <xf numFmtId="167" fontId="2" fillId="0" borderId="6" xfId="10" applyNumberFormat="1" applyFont="1" applyBorder="1" applyAlignment="1">
      <alignment horizontal="center" vertical="center"/>
    </xf>
    <xf numFmtId="167" fontId="2" fillId="0" borderId="10" xfId="10" applyNumberFormat="1" applyFont="1" applyBorder="1" applyAlignment="1">
      <alignment horizontal="center" vertical="center"/>
    </xf>
    <xf numFmtId="164" fontId="19" fillId="0" borderId="14" xfId="0" applyNumberFormat="1" applyFont="1" applyBorder="1" applyAlignment="1">
      <alignment horizontal="center" vertical="center"/>
    </xf>
    <xf numFmtId="17" fontId="41" fillId="4" borderId="102" xfId="10" applyNumberFormat="1" applyFont="1" applyFill="1" applyBorder="1" applyAlignment="1">
      <alignment horizontal="center"/>
    </xf>
    <xf numFmtId="17" fontId="41" fillId="4" borderId="1" xfId="10" applyNumberFormat="1" applyFont="1" applyFill="1" applyBorder="1" applyAlignment="1">
      <alignment horizontal="center"/>
    </xf>
    <xf numFmtId="167" fontId="2" fillId="0" borderId="66" xfId="10" applyNumberFormat="1" applyFont="1" applyBorder="1" applyAlignment="1">
      <alignment horizontal="right" vertical="center"/>
    </xf>
    <xf numFmtId="164" fontId="7" fillId="0" borderId="12" xfId="9" applyNumberFormat="1" applyFont="1" applyFill="1" applyBorder="1" applyAlignment="1">
      <alignment horizontal="center" vertical="center" wrapText="1"/>
    </xf>
    <xf numFmtId="164" fontId="7" fillId="0" borderId="13" xfId="7" applyNumberFormat="1" applyFont="1" applyBorder="1" applyAlignment="1">
      <alignment horizontal="center" vertical="center"/>
    </xf>
    <xf numFmtId="164" fontId="7" fillId="0" borderId="14" xfId="7" applyNumberFormat="1" applyFont="1" applyBorder="1" applyAlignment="1">
      <alignment horizontal="center" vertical="center" wrapText="1"/>
    </xf>
    <xf numFmtId="0" fontId="37" fillId="0" borderId="1" xfId="4" applyFont="1" applyBorder="1" applyAlignment="1">
      <alignment horizontal="left" vertical="center" wrapText="1"/>
    </xf>
    <xf numFmtId="0" fontId="45" fillId="0" borderId="11" xfId="0" applyFont="1" applyBorder="1" applyAlignment="1">
      <alignment horizontal="left" vertical="center" wrapText="1"/>
    </xf>
    <xf numFmtId="165" fontId="28" fillId="0" borderId="60" xfId="0" applyNumberFormat="1" applyFont="1" applyBorder="1" applyAlignment="1">
      <alignment horizontal="right" vertical="center"/>
    </xf>
    <xf numFmtId="165" fontId="28" fillId="0" borderId="61" xfId="0" applyNumberFormat="1" applyFont="1" applyBorder="1" applyAlignment="1">
      <alignment horizontal="right" vertical="center"/>
    </xf>
    <xf numFmtId="1" fontId="28" fillId="0" borderId="62" xfId="11" applyNumberFormat="1" applyFont="1" applyFill="1" applyBorder="1" applyAlignment="1">
      <alignment horizontal="right" vertical="center"/>
    </xf>
    <xf numFmtId="1" fontId="28" fillId="0" borderId="63" xfId="11" applyNumberFormat="1" applyFont="1" applyFill="1" applyBorder="1" applyAlignment="1">
      <alignment horizontal="right" vertical="center"/>
    </xf>
    <xf numFmtId="167" fontId="2" fillId="0" borderId="45" xfId="11" applyNumberFormat="1" applyFont="1" applyBorder="1" applyAlignment="1">
      <alignment horizontal="center" vertical="center"/>
    </xf>
    <xf numFmtId="167" fontId="2" fillId="0" borderId="30" xfId="11" applyNumberFormat="1" applyFont="1" applyBorder="1" applyAlignment="1">
      <alignment horizontal="right" vertical="center"/>
    </xf>
    <xf numFmtId="167" fontId="2" fillId="0" borderId="30" xfId="11" applyNumberFormat="1" applyFont="1" applyBorder="1" applyAlignment="1">
      <alignment horizontal="center" vertical="center"/>
    </xf>
    <xf numFmtId="167" fontId="2" fillId="0" borderId="122" xfId="11" applyNumberFormat="1" applyFont="1" applyBorder="1" applyAlignment="1">
      <alignment horizontal="center" vertical="center"/>
    </xf>
    <xf numFmtId="167" fontId="28" fillId="0" borderId="122" xfId="11" applyNumberFormat="1" applyFont="1" applyBorder="1" applyAlignment="1">
      <alignment horizontal="center" vertical="center"/>
    </xf>
    <xf numFmtId="17" fontId="41" fillId="4" borderId="123" xfId="10" applyNumberFormat="1" applyFont="1" applyFill="1" applyBorder="1" applyAlignment="1">
      <alignment horizontal="center"/>
    </xf>
    <xf numFmtId="17" fontId="41" fillId="4" borderId="124" xfId="10" applyNumberFormat="1" applyFont="1" applyFill="1" applyBorder="1" applyAlignment="1">
      <alignment horizontal="center"/>
    </xf>
    <xf numFmtId="167" fontId="28" fillId="0" borderId="125" xfId="11" applyNumberFormat="1" applyFont="1" applyFill="1" applyBorder="1" applyAlignment="1">
      <alignment horizontal="right" vertical="center"/>
    </xf>
    <xf numFmtId="167" fontId="28" fillId="0" borderId="34" xfId="11" applyNumberFormat="1" applyFont="1" applyFill="1" applyBorder="1" applyAlignment="1">
      <alignment horizontal="right" vertical="center"/>
    </xf>
    <xf numFmtId="17" fontId="41" fillId="4" borderId="126" xfId="10" applyNumberFormat="1" applyFont="1" applyFill="1" applyBorder="1" applyAlignment="1">
      <alignment horizontal="center"/>
    </xf>
    <xf numFmtId="0" fontId="9" fillId="0" borderId="127" xfId="0" applyFont="1" applyBorder="1" applyAlignment="1">
      <alignment horizontal="left" vertical="center" wrapText="1"/>
    </xf>
    <xf numFmtId="0" fontId="7" fillId="0" borderId="0" xfId="7" applyFont="1" applyAlignment="1">
      <alignment horizontal="centerContinuous" vertical="center" wrapText="1"/>
    </xf>
    <xf numFmtId="0" fontId="1" fillId="0" borderId="19" xfId="7" applyBorder="1"/>
    <xf numFmtId="164" fontId="9" fillId="0" borderId="46" xfId="7" applyNumberFormat="1" applyFont="1" applyBorder="1" applyAlignment="1">
      <alignment horizontal="center" vertical="center" wrapText="1"/>
    </xf>
    <xf numFmtId="165" fontId="7" fillId="0" borderId="46" xfId="7" applyNumberFormat="1" applyFont="1" applyBorder="1" applyAlignment="1">
      <alignment horizontal="center" vertical="center" wrapText="1"/>
    </xf>
    <xf numFmtId="164" fontId="9" fillId="0" borderId="16" xfId="7" applyNumberFormat="1" applyFont="1" applyBorder="1" applyAlignment="1">
      <alignment horizontal="center" vertical="center" wrapText="1"/>
    </xf>
    <xf numFmtId="0" fontId="37" fillId="0" borderId="0" xfId="4" applyFont="1" applyAlignment="1">
      <alignment horizontal="left" vertical="center" wrapText="1"/>
    </xf>
    <xf numFmtId="0" fontId="1" fillId="0" borderId="1" xfId="4" applyFont="1" applyBorder="1" applyAlignment="1">
      <alignment horizontal="left" vertical="center" wrapText="1"/>
    </xf>
    <xf numFmtId="0" fontId="1" fillId="3" borderId="2" xfId="4" applyFont="1" applyFill="1" applyBorder="1"/>
    <xf numFmtId="0" fontId="7" fillId="0" borderId="23" xfId="7" applyFont="1" applyBorder="1" applyAlignment="1">
      <alignment horizontal="centerContinuous" vertical="center" wrapText="1"/>
    </xf>
    <xf numFmtId="0" fontId="49" fillId="0" borderId="79" xfId="7" applyFont="1" applyBorder="1" applyAlignment="1">
      <alignment horizontal="left" vertical="center" wrapText="1"/>
    </xf>
    <xf numFmtId="0" fontId="6" fillId="0" borderId="81" xfId="7" applyFont="1" applyBorder="1" applyAlignment="1">
      <alignment horizontal="left" vertical="center" wrapText="1"/>
    </xf>
    <xf numFmtId="0" fontId="9" fillId="0" borderId="82" xfId="7" applyFont="1" applyBorder="1" applyAlignment="1">
      <alignment horizontal="left" vertical="center" wrapText="1"/>
    </xf>
    <xf numFmtId="0" fontId="60" fillId="4" borderId="26" xfId="4" applyFont="1" applyFill="1" applyBorder="1" applyAlignment="1">
      <alignment horizontal="center" vertical="top" wrapText="1"/>
    </xf>
    <xf numFmtId="0" fontId="60" fillId="4" borderId="26" xfId="4" applyFont="1" applyFill="1" applyBorder="1" applyAlignment="1">
      <alignment horizontal="center" vertical="center" wrapText="1"/>
    </xf>
    <xf numFmtId="0" fontId="60" fillId="4" borderId="30" xfId="4" applyFont="1" applyFill="1" applyBorder="1" applyAlignment="1">
      <alignment horizontal="center" vertical="center" wrapText="1"/>
    </xf>
    <xf numFmtId="164" fontId="7" fillId="0" borderId="31" xfId="9" applyNumberFormat="1" applyFont="1" applyFill="1" applyBorder="1" applyAlignment="1">
      <alignment horizontal="center" vertical="center" wrapText="1"/>
    </xf>
    <xf numFmtId="164" fontId="7" fillId="0" borderId="17" xfId="7" applyNumberFormat="1" applyFont="1" applyBorder="1" applyAlignment="1">
      <alignment horizontal="center" vertical="center" wrapText="1"/>
    </xf>
    <xf numFmtId="2" fontId="28" fillId="0" borderId="66" xfId="7" applyNumberFormat="1" applyFont="1" applyBorder="1" applyAlignment="1">
      <alignment horizontal="right" vertical="center" wrapText="1"/>
    </xf>
    <xf numFmtId="167" fontId="28" fillId="0" borderId="130" xfId="11" applyNumberFormat="1" applyFont="1" applyFill="1" applyBorder="1" applyAlignment="1">
      <alignment horizontal="right" vertical="center"/>
    </xf>
    <xf numFmtId="1" fontId="28" fillId="0" borderId="131" xfId="11" applyNumberFormat="1" applyFont="1" applyFill="1" applyBorder="1" applyAlignment="1">
      <alignment horizontal="right" vertical="center"/>
    </xf>
    <xf numFmtId="167" fontId="28" fillId="0" borderId="33" xfId="11" applyNumberFormat="1" applyFont="1" applyFill="1" applyBorder="1" applyAlignment="1">
      <alignment horizontal="right" vertical="center"/>
    </xf>
    <xf numFmtId="167" fontId="28" fillId="0" borderId="12" xfId="11" applyNumberFormat="1" applyFont="1" applyFill="1" applyBorder="1" applyAlignment="1">
      <alignment horizontal="right" vertical="center"/>
    </xf>
    <xf numFmtId="0" fontId="49" fillId="0" borderId="30" xfId="4" applyFont="1" applyBorder="1" applyAlignment="1">
      <alignment vertical="center" wrapText="1"/>
    </xf>
    <xf numFmtId="0" fontId="49" fillId="0" borderId="97" xfId="7" applyFont="1" applyBorder="1" applyAlignment="1">
      <alignment horizontal="left" vertical="center" wrapText="1"/>
    </xf>
    <xf numFmtId="0" fontId="49" fillId="0" borderId="98" xfId="7" applyFont="1" applyBorder="1" applyAlignment="1">
      <alignment horizontal="left" vertical="center" wrapText="1"/>
    </xf>
    <xf numFmtId="0" fontId="61" fillId="0" borderId="36" xfId="0" applyFont="1" applyBorder="1" applyAlignment="1">
      <alignment horizontal="left" vertical="center"/>
    </xf>
    <xf numFmtId="0" fontId="61" fillId="0" borderId="37" xfId="0" applyFont="1" applyBorder="1" applyAlignment="1">
      <alignment horizontal="left" vertical="center"/>
    </xf>
    <xf numFmtId="0" fontId="61" fillId="0" borderId="37" xfId="0" applyFont="1" applyBorder="1" applyAlignment="1">
      <alignment horizontal="left" vertical="center" wrapText="1"/>
    </xf>
    <xf numFmtId="0" fontId="8" fillId="0" borderId="37" xfId="4" applyFont="1" applyBorder="1" applyAlignment="1">
      <alignment horizontal="left" vertical="center" wrapText="1"/>
    </xf>
    <xf numFmtId="0" fontId="8" fillId="0" borderId="11" xfId="4" applyFont="1" applyBorder="1" applyAlignment="1">
      <alignment horizontal="left" vertical="center" wrapText="1"/>
    </xf>
    <xf numFmtId="0" fontId="8" fillId="0" borderId="22" xfId="4" applyFont="1" applyBorder="1" applyAlignment="1">
      <alignment horizontal="left" vertical="center" wrapText="1"/>
    </xf>
    <xf numFmtId="0" fontId="8" fillId="0" borderId="21" xfId="7" applyFont="1" applyBorder="1" applyAlignment="1">
      <alignment horizontal="left" vertical="center" wrapText="1"/>
    </xf>
    <xf numFmtId="0" fontId="8" fillId="0" borderId="52" xfId="4" applyFont="1" applyBorder="1" applyAlignment="1">
      <alignment horizontal="left" vertical="center" wrapText="1"/>
    </xf>
    <xf numFmtId="0" fontId="8" fillId="0" borderId="81" xfId="4" applyFont="1" applyBorder="1" applyAlignment="1">
      <alignment horizontal="left" vertical="center" wrapText="1"/>
    </xf>
    <xf numFmtId="0" fontId="8" fillId="0" borderId="82" xfId="4" applyFont="1" applyBorder="1" applyAlignment="1">
      <alignment horizontal="left" vertical="center" wrapText="1"/>
    </xf>
    <xf numFmtId="0" fontId="7" fillId="0" borderId="26" xfId="4" applyFont="1" applyBorder="1" applyAlignment="1">
      <alignment horizontal="left" vertical="center" wrapText="1"/>
    </xf>
    <xf numFmtId="0" fontId="7" fillId="0" borderId="27" xfId="4" applyFont="1" applyBorder="1" applyAlignment="1">
      <alignment horizontal="left" vertical="center" wrapText="1"/>
    </xf>
    <xf numFmtId="0" fontId="9" fillId="0" borderId="27" xfId="0" applyFont="1" applyBorder="1" applyAlignment="1">
      <alignment wrapText="1"/>
    </xf>
    <xf numFmtId="0" fontId="9" fillId="0" borderId="27" xfId="0" applyFont="1" applyBorder="1" applyAlignment="1">
      <alignment horizontal="left" vertical="center" wrapText="1"/>
    </xf>
    <xf numFmtId="0" fontId="9" fillId="0" borderId="21" xfId="0" applyFont="1" applyBorder="1" applyAlignment="1">
      <alignment horizontal="left" vertical="center" wrapText="1"/>
    </xf>
    <xf numFmtId="0" fontId="8" fillId="0" borderId="27" xfId="4" applyFont="1" applyBorder="1" applyAlignment="1">
      <alignment horizontal="left" vertical="center" wrapText="1"/>
    </xf>
    <xf numFmtId="0" fontId="8" fillId="0" borderId="27" xfId="7" applyFont="1" applyBorder="1" applyAlignment="1">
      <alignment horizontal="left" vertical="center" wrapText="1"/>
    </xf>
    <xf numFmtId="0" fontId="14" fillId="0" borderId="0" xfId="4" applyFont="1"/>
    <xf numFmtId="0" fontId="8" fillId="0" borderId="26" xfId="7" applyFont="1" applyBorder="1" applyAlignment="1">
      <alignment horizontal="left" vertical="center" wrapText="1"/>
    </xf>
    <xf numFmtId="166" fontId="2" fillId="0" borderId="23" xfId="10" applyFont="1" applyBorder="1"/>
    <xf numFmtId="0" fontId="28" fillId="0" borderId="20" xfId="0" applyFont="1" applyBorder="1" applyAlignment="1">
      <alignment vertical="center" wrapText="1"/>
    </xf>
    <xf numFmtId="166" fontId="2" fillId="0" borderId="3" xfId="10" applyFont="1" applyBorder="1"/>
    <xf numFmtId="166" fontId="2" fillId="0" borderId="32" xfId="10" applyFont="1" applyBorder="1"/>
    <xf numFmtId="166" fontId="2" fillId="0" borderId="11" xfId="10" applyFont="1" applyBorder="1"/>
    <xf numFmtId="166" fontId="16" fillId="0" borderId="20" xfId="10" applyFont="1" applyBorder="1"/>
    <xf numFmtId="166" fontId="2" fillId="0" borderId="1" xfId="10" applyFont="1" applyBorder="1"/>
    <xf numFmtId="166" fontId="2" fillId="0" borderId="0" xfId="10" applyFont="1" applyAlignment="1">
      <alignment horizontal="left"/>
    </xf>
    <xf numFmtId="0" fontId="32" fillId="0" borderId="26" xfId="0" applyFont="1" applyBorder="1" applyAlignment="1">
      <alignment vertical="center" wrapText="1"/>
    </xf>
    <xf numFmtId="0" fontId="28" fillId="0" borderId="27" xfId="0" applyFont="1" applyBorder="1" applyAlignment="1">
      <alignment vertical="center" wrapText="1"/>
    </xf>
    <xf numFmtId="0" fontId="28" fillId="0" borderId="21" xfId="0" applyFont="1" applyBorder="1" applyAlignment="1">
      <alignment vertical="center" wrapText="1"/>
    </xf>
    <xf numFmtId="0" fontId="28" fillId="0" borderId="0" xfId="0" applyFont="1" applyAlignment="1">
      <alignment horizontal="left" wrapText="1"/>
    </xf>
    <xf numFmtId="0" fontId="2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1" xfId="0" applyFont="1" applyBorder="1" applyAlignment="1">
      <alignment horizontal="left" vertical="center" wrapText="1"/>
    </xf>
    <xf numFmtId="0" fontId="7" fillId="0" borderId="1" xfId="4" applyFont="1" applyBorder="1" applyAlignment="1">
      <alignment horizontal="left" vertical="center" wrapText="1"/>
    </xf>
    <xf numFmtId="0" fontId="31" fillId="0" borderId="26" xfId="0" applyFont="1" applyBorder="1" applyAlignment="1">
      <alignment vertical="center" wrapText="1"/>
    </xf>
    <xf numFmtId="0" fontId="49" fillId="0" borderId="26" xfId="7" applyFont="1" applyBorder="1" applyAlignment="1">
      <alignment horizontal="left" vertical="center" wrapText="1"/>
    </xf>
    <xf numFmtId="49" fontId="7" fillId="0" borderId="27" xfId="7" applyNumberFormat="1" applyFont="1" applyBorder="1" applyAlignment="1">
      <alignment horizontal="center" vertical="center" wrapText="1"/>
    </xf>
    <xf numFmtId="0" fontId="9" fillId="0" borderId="0" xfId="0" applyFont="1" applyAlignment="1">
      <alignment wrapText="1"/>
    </xf>
    <xf numFmtId="0" fontId="7" fillId="0" borderId="1" xfId="7" applyFont="1" applyBorder="1" applyAlignment="1">
      <alignment horizontal="left" wrapText="1"/>
    </xf>
    <xf numFmtId="0" fontId="2" fillId="0" borderId="105" xfId="0" applyFont="1" applyBorder="1" applyAlignment="1">
      <alignment horizontal="left" vertical="center"/>
    </xf>
    <xf numFmtId="164" fontId="28" fillId="0" borderId="133" xfId="9" applyNumberFormat="1" applyFont="1" applyFill="1" applyBorder="1" applyAlignment="1">
      <alignment horizontal="right" vertical="center"/>
    </xf>
    <xf numFmtId="164" fontId="28" fillId="0" borderId="134" xfId="9" applyNumberFormat="1" applyFont="1" applyFill="1" applyBorder="1" applyAlignment="1">
      <alignment horizontal="right" vertical="center"/>
    </xf>
    <xf numFmtId="0" fontId="8" fillId="0" borderId="0" xfId="4" applyFont="1" applyAlignment="1">
      <alignment horizontal="left" vertical="center" wrapText="1"/>
    </xf>
    <xf numFmtId="166" fontId="62" fillId="3" borderId="0" xfId="10" applyFont="1" applyFill="1"/>
    <xf numFmtId="166" fontId="62" fillId="3" borderId="0" xfId="10" applyFont="1" applyFill="1" applyAlignment="1">
      <alignment horizontal="center"/>
    </xf>
    <xf numFmtId="166" fontId="2" fillId="3" borderId="0" xfId="10" applyFont="1" applyFill="1" applyAlignment="1">
      <alignment horizontal="center"/>
    </xf>
    <xf numFmtId="164" fontId="7" fillId="0" borderId="18" xfId="7" applyNumberFormat="1" applyFont="1" applyBorder="1" applyAlignment="1">
      <alignment horizontal="center" vertical="center" wrapText="1"/>
    </xf>
    <xf numFmtId="0" fontId="2" fillId="0" borderId="0" xfId="0" applyFont="1" applyAlignment="1">
      <alignment horizontal="left"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116" xfId="0" applyFont="1" applyBorder="1" applyAlignment="1">
      <alignment horizontal="left" vertical="center"/>
    </xf>
    <xf numFmtId="1" fontId="2" fillId="0" borderId="0" xfId="10" applyNumberFormat="1" applyFont="1"/>
    <xf numFmtId="0" fontId="11" fillId="0" borderId="20" xfId="8" applyBorder="1" applyAlignment="1">
      <alignment horizontal="centerContinuous" vertical="center" wrapText="1"/>
    </xf>
    <xf numFmtId="0" fontId="63" fillId="0" borderId="20" xfId="8" applyFont="1" applyBorder="1" applyAlignment="1">
      <alignment horizontal="centerContinuous" vertical="center" wrapText="1"/>
    </xf>
    <xf numFmtId="164" fontId="30" fillId="0" borderId="9" xfId="7" applyNumberFormat="1" applyFont="1" applyBorder="1" applyAlignment="1">
      <alignment horizontal="center" vertical="center"/>
    </xf>
    <xf numFmtId="164" fontId="7" fillId="0" borderId="76" xfId="7" applyNumberFormat="1" applyFont="1" applyBorder="1" applyAlignment="1">
      <alignment horizontal="center" vertical="center" wrapText="1"/>
    </xf>
    <xf numFmtId="164" fontId="30" fillId="0" borderId="17" xfId="7" applyNumberFormat="1" applyFont="1" applyBorder="1" applyAlignment="1">
      <alignment horizontal="center" vertical="center" wrapText="1"/>
    </xf>
    <xf numFmtId="167" fontId="9" fillId="0" borderId="31" xfId="11" applyNumberFormat="1" applyFont="1" applyFill="1" applyBorder="1" applyAlignment="1">
      <alignment horizontal="center" vertical="center" wrapText="1"/>
    </xf>
    <xf numFmtId="167" fontId="9" fillId="0" borderId="17" xfId="7" applyNumberFormat="1" applyFont="1" applyBorder="1" applyAlignment="1">
      <alignment horizontal="center" vertical="center" wrapText="1"/>
    </xf>
    <xf numFmtId="167" fontId="9" fillId="0" borderId="18" xfId="7" applyNumberFormat="1" applyFont="1" applyBorder="1" applyAlignment="1">
      <alignment horizontal="center" vertical="center" wrapText="1"/>
    </xf>
    <xf numFmtId="167" fontId="64" fillId="0" borderId="0" xfId="11" applyNumberFormat="1" applyFont="1" applyFill="1" applyAlignment="1">
      <alignment horizontal="center" vertical="center"/>
    </xf>
    <xf numFmtId="167" fontId="9" fillId="0" borderId="72" xfId="7" applyNumberFormat="1" applyFont="1" applyBorder="1" applyAlignment="1">
      <alignment horizontal="center" vertical="center" wrapText="1"/>
    </xf>
    <xf numFmtId="167" fontId="9" fillId="0" borderId="73" xfId="7" applyNumberFormat="1" applyFont="1" applyBorder="1" applyAlignment="1">
      <alignment horizontal="center" vertical="center" wrapText="1"/>
    </xf>
    <xf numFmtId="167" fontId="9" fillId="0" borderId="4" xfId="11" applyNumberFormat="1" applyFont="1" applyFill="1" applyBorder="1" applyAlignment="1">
      <alignment horizontal="center" vertical="center" wrapText="1"/>
    </xf>
    <xf numFmtId="167" fontId="9" fillId="0" borderId="5" xfId="7" applyNumberFormat="1" applyFont="1" applyBorder="1" applyAlignment="1">
      <alignment horizontal="center" vertical="center" wrapText="1"/>
    </xf>
    <xf numFmtId="167" fontId="9" fillId="0" borderId="6" xfId="7" applyNumberFormat="1" applyFont="1" applyBorder="1" applyAlignment="1">
      <alignment horizontal="center" vertical="center" wrapText="1"/>
    </xf>
    <xf numFmtId="167" fontId="9" fillId="0" borderId="40" xfId="7" applyNumberFormat="1" applyFont="1" applyBorder="1" applyAlignment="1">
      <alignment horizontal="center" vertical="center"/>
    </xf>
    <xf numFmtId="167" fontId="9" fillId="0" borderId="5" xfId="11" applyNumberFormat="1" applyFont="1" applyFill="1" applyBorder="1" applyAlignment="1">
      <alignment horizontal="center" vertical="center" wrapText="1"/>
    </xf>
    <xf numFmtId="3" fontId="9" fillId="0" borderId="5" xfId="7" applyNumberFormat="1" applyFont="1" applyBorder="1" applyAlignment="1">
      <alignment horizontal="center" vertical="center" wrapText="1"/>
    </xf>
    <xf numFmtId="3" fontId="9" fillId="0" borderId="6" xfId="7" applyNumberFormat="1" applyFont="1" applyBorder="1" applyAlignment="1">
      <alignment horizontal="center" vertical="center" wrapText="1"/>
    </xf>
    <xf numFmtId="167" fontId="9" fillId="0" borderId="8" xfId="11" applyNumberFormat="1" applyFont="1" applyFill="1" applyBorder="1" applyAlignment="1">
      <alignment horizontal="center" vertical="center" wrapText="1"/>
    </xf>
    <xf numFmtId="167" fontId="9" fillId="0" borderId="9" xfId="7" applyNumberFormat="1" applyFont="1" applyBorder="1" applyAlignment="1">
      <alignment horizontal="center" vertical="center" wrapText="1"/>
    </xf>
    <xf numFmtId="167" fontId="9" fillId="0" borderId="10" xfId="7" applyNumberFormat="1" applyFont="1" applyBorder="1" applyAlignment="1">
      <alignment horizontal="center" vertical="center" wrapText="1"/>
    </xf>
    <xf numFmtId="167" fontId="9" fillId="0" borderId="0" xfId="7" applyNumberFormat="1" applyFont="1" applyAlignment="1">
      <alignment horizontal="center" vertical="center"/>
    </xf>
    <xf numFmtId="167" fontId="9" fillId="0" borderId="9" xfId="11" applyNumberFormat="1" applyFont="1" applyFill="1" applyBorder="1" applyAlignment="1">
      <alignment horizontal="center" vertical="center" wrapText="1"/>
    </xf>
    <xf numFmtId="3" fontId="9" fillId="0" borderId="9" xfId="7" applyNumberFormat="1" applyFont="1" applyBorder="1" applyAlignment="1">
      <alignment horizontal="center" vertical="center" wrapText="1"/>
    </xf>
    <xf numFmtId="3" fontId="9" fillId="0" borderId="10" xfId="7" applyNumberFormat="1" applyFont="1" applyBorder="1" applyAlignment="1">
      <alignment horizontal="center" vertical="center" wrapText="1"/>
    </xf>
    <xf numFmtId="1" fontId="9" fillId="0" borderId="8" xfId="11" applyNumberFormat="1" applyFont="1" applyFill="1" applyBorder="1" applyAlignment="1">
      <alignment horizontal="right" vertical="center" wrapText="1"/>
    </xf>
    <xf numFmtId="167" fontId="9" fillId="0" borderId="0" xfId="11" applyNumberFormat="1" applyFont="1" applyFill="1" applyBorder="1" applyAlignment="1">
      <alignment horizontal="center" vertical="center"/>
    </xf>
    <xf numFmtId="167" fontId="9" fillId="0" borderId="12" xfId="11" applyNumberFormat="1" applyFont="1" applyBorder="1" applyAlignment="1">
      <alignment horizontal="center" vertical="center" wrapText="1"/>
    </xf>
    <xf numFmtId="167" fontId="9" fillId="0" borderId="13" xfId="7" applyNumberFormat="1" applyFont="1" applyBorder="1" applyAlignment="1">
      <alignment horizontal="center" vertical="center" wrapText="1"/>
    </xf>
    <xf numFmtId="167" fontId="9" fillId="0" borderId="14" xfId="7" applyNumberFormat="1" applyFont="1" applyBorder="1" applyAlignment="1">
      <alignment horizontal="center" vertical="center" wrapText="1"/>
    </xf>
    <xf numFmtId="167" fontId="9" fillId="0" borderId="0" xfId="11" applyNumberFormat="1" applyFont="1" applyBorder="1" applyAlignment="1">
      <alignment horizontal="center" vertical="center"/>
    </xf>
    <xf numFmtId="167" fontId="9" fillId="0" borderId="13" xfId="11" applyNumberFormat="1" applyFont="1" applyBorder="1" applyAlignment="1">
      <alignment horizontal="center" vertical="center" wrapText="1"/>
    </xf>
    <xf numFmtId="3" fontId="9" fillId="0" borderId="13" xfId="7" applyNumberFormat="1" applyFont="1" applyBorder="1" applyAlignment="1">
      <alignment horizontal="center" vertical="center" wrapText="1"/>
    </xf>
    <xf numFmtId="3" fontId="9" fillId="0" borderId="14" xfId="7" applyNumberFormat="1" applyFont="1" applyBorder="1" applyAlignment="1">
      <alignment horizontal="center" vertical="center" wrapText="1"/>
    </xf>
    <xf numFmtId="43" fontId="64" fillId="0" borderId="0" xfId="11" applyFont="1" applyBorder="1" applyAlignment="1">
      <alignment horizontal="center" vertical="center" wrapText="1"/>
    </xf>
    <xf numFmtId="1" fontId="64" fillId="0" borderId="0" xfId="7" applyNumberFormat="1" applyFont="1" applyAlignment="1">
      <alignment horizontal="center" vertical="center" wrapText="1"/>
    </xf>
    <xf numFmtId="0" fontId="64" fillId="0" borderId="0" xfId="0" applyFont="1"/>
    <xf numFmtId="167" fontId="9" fillId="0" borderId="23" xfId="11" applyNumberFormat="1" applyFont="1" applyBorder="1" applyAlignment="1">
      <alignment horizontal="center" vertical="center" wrapText="1"/>
    </xf>
    <xf numFmtId="167" fontId="9" fillId="0" borderId="17" xfId="11" applyNumberFormat="1" applyFont="1" applyBorder="1" applyAlignment="1">
      <alignment horizontal="center" vertical="center" wrapText="1"/>
    </xf>
    <xf numFmtId="167" fontId="9" fillId="0" borderId="99" xfId="11" applyNumberFormat="1" applyFont="1" applyBorder="1" applyAlignment="1">
      <alignment horizontal="center" vertical="center" wrapText="1"/>
    </xf>
    <xf numFmtId="167" fontId="9" fillId="0" borderId="18" xfId="11" applyNumberFormat="1" applyFont="1" applyBorder="1" applyAlignment="1">
      <alignment horizontal="center" vertical="center" wrapText="1"/>
    </xf>
    <xf numFmtId="1" fontId="9" fillId="0" borderId="27" xfId="11" applyNumberFormat="1" applyFont="1" applyFill="1" applyBorder="1" applyAlignment="1">
      <alignment horizontal="center" vertical="center"/>
    </xf>
    <xf numFmtId="167" fontId="9" fillId="0" borderId="20" xfId="11" applyNumberFormat="1" applyFont="1" applyBorder="1" applyAlignment="1">
      <alignment horizontal="center" vertical="center" wrapText="1"/>
    </xf>
    <xf numFmtId="170" fontId="48" fillId="0" borderId="0" xfId="2" applyNumberFormat="1" applyFont="1" applyFill="1" applyBorder="1" applyAlignment="1">
      <alignment horizontal="center"/>
    </xf>
    <xf numFmtId="164" fontId="2" fillId="0" borderId="120" xfId="10" applyNumberFormat="1" applyFont="1" applyBorder="1" applyAlignment="1">
      <alignment horizontal="right" vertical="center"/>
    </xf>
    <xf numFmtId="164" fontId="2" fillId="0" borderId="121" xfId="10" applyNumberFormat="1" applyFont="1" applyBorder="1" applyAlignment="1">
      <alignment horizontal="right" vertical="center"/>
    </xf>
    <xf numFmtId="167" fontId="2" fillId="0" borderId="17" xfId="9" applyNumberFormat="1" applyFont="1" applyFill="1" applyBorder="1" applyAlignment="1">
      <alignment horizontal="right" vertical="center" wrapText="1"/>
    </xf>
    <xf numFmtId="167" fontId="19" fillId="0" borderId="17" xfId="9" applyNumberFormat="1" applyFont="1" applyFill="1" applyBorder="1" applyAlignment="1">
      <alignment horizontal="right" vertical="center"/>
    </xf>
    <xf numFmtId="167" fontId="2" fillId="0" borderId="17" xfId="9" applyNumberFormat="1" applyFont="1" applyFill="1" applyBorder="1" applyAlignment="1">
      <alignment horizontal="right" vertical="center"/>
    </xf>
    <xf numFmtId="167" fontId="2" fillId="0" borderId="17" xfId="9" applyNumberFormat="1" applyFont="1" applyFill="1" applyBorder="1" applyAlignment="1">
      <alignment horizontal="right"/>
    </xf>
    <xf numFmtId="167" fontId="2" fillId="0" borderId="18" xfId="9" applyNumberFormat="1" applyFont="1" applyFill="1" applyBorder="1" applyAlignment="1">
      <alignment horizontal="right"/>
    </xf>
    <xf numFmtId="3" fontId="46" fillId="0" borderId="0" xfId="0" applyNumberFormat="1" applyFont="1" applyAlignment="1">
      <alignment horizontal="left"/>
    </xf>
    <xf numFmtId="166" fontId="2" fillId="0" borderId="7" xfId="10" applyFont="1" applyBorder="1"/>
    <xf numFmtId="167" fontId="66" fillId="0" borderId="0" xfId="9" applyNumberFormat="1" applyFont="1" applyBorder="1" applyAlignment="1">
      <alignment horizontal="right" vertical="center" wrapText="1"/>
    </xf>
    <xf numFmtId="0" fontId="67" fillId="0" borderId="0" xfId="6" applyFont="1" applyAlignment="1" applyProtection="1">
      <alignment horizontal="centerContinuous" vertical="center" wrapText="1"/>
      <protection locked="0"/>
    </xf>
    <xf numFmtId="3" fontId="50" fillId="0" borderId="0" xfId="0" applyNumberFormat="1" applyFont="1"/>
    <xf numFmtId="0" fontId="15" fillId="0" borderId="0" xfId="0" applyFont="1"/>
    <xf numFmtId="166" fontId="51" fillId="0" borderId="0" xfId="10" applyFont="1"/>
    <xf numFmtId="169" fontId="50" fillId="0" borderId="0" xfId="0" applyNumberFormat="1" applyFont="1" applyAlignment="1">
      <alignment horizontal="center" vertical="center"/>
    </xf>
    <xf numFmtId="167" fontId="15" fillId="0" borderId="0" xfId="10" applyNumberFormat="1" applyFont="1" applyAlignment="1">
      <alignment horizontal="right" vertical="center"/>
    </xf>
    <xf numFmtId="166" fontId="15" fillId="0" borderId="0" xfId="10" applyFont="1" applyAlignment="1">
      <alignment horizontal="center" vertical="center"/>
    </xf>
    <xf numFmtId="164" fontId="15" fillId="0" borderId="0" xfId="9" applyNumberFormat="1" applyFont="1" applyFill="1" applyBorder="1" applyAlignment="1">
      <alignment horizontal="center" vertical="center"/>
    </xf>
    <xf numFmtId="2" fontId="15" fillId="0" borderId="0" xfId="10" applyNumberFormat="1" applyFont="1"/>
    <xf numFmtId="0" fontId="8" fillId="0" borderId="22" xfId="0" applyFont="1" applyBorder="1" applyAlignment="1">
      <alignment horizontal="centerContinuous" vertical="center"/>
    </xf>
    <xf numFmtId="0" fontId="8" fillId="0" borderId="2" xfId="0" applyFont="1" applyBorder="1" applyAlignment="1">
      <alignment horizontal="centerContinuous" vertical="center"/>
    </xf>
    <xf numFmtId="165" fontId="64" fillId="0" borderId="5" xfId="7" applyNumberFormat="1" applyFont="1" applyBorder="1" applyAlignment="1">
      <alignment horizontal="center" vertical="center"/>
    </xf>
    <xf numFmtId="165" fontId="64" fillId="0" borderId="6" xfId="7" applyNumberFormat="1" applyFont="1" applyBorder="1" applyAlignment="1">
      <alignment horizontal="center" vertical="center" wrapText="1"/>
    </xf>
    <xf numFmtId="2" fontId="57" fillId="0" borderId="0" xfId="7" applyNumberFormat="1" applyFont="1" applyAlignment="1">
      <alignment horizontal="center" vertical="center"/>
    </xf>
    <xf numFmtId="164" fontId="64" fillId="0" borderId="9" xfId="7" applyNumberFormat="1" applyFont="1" applyBorder="1" applyAlignment="1">
      <alignment horizontal="center" vertical="center"/>
    </xf>
    <xf numFmtId="164" fontId="64" fillId="0" borderId="10" xfId="7" applyNumberFormat="1" applyFont="1" applyBorder="1" applyAlignment="1">
      <alignment horizontal="center" vertical="center" wrapText="1"/>
    </xf>
    <xf numFmtId="0" fontId="57" fillId="0" borderId="0" xfId="7" applyFont="1" applyAlignment="1">
      <alignment horizontal="center" vertical="center"/>
    </xf>
    <xf numFmtId="164" fontId="64" fillId="0" borderId="13" xfId="7" applyNumberFormat="1" applyFont="1" applyBorder="1" applyAlignment="1">
      <alignment horizontal="center" vertical="center"/>
    </xf>
    <xf numFmtId="164" fontId="64" fillId="0" borderId="14" xfId="7" applyNumberFormat="1" applyFont="1" applyBorder="1" applyAlignment="1">
      <alignment horizontal="center" vertical="center" wrapText="1"/>
    </xf>
    <xf numFmtId="0" fontId="57" fillId="0" borderId="0" xfId="4" applyFont="1" applyAlignment="1">
      <alignment horizontal="center" vertical="center"/>
    </xf>
    <xf numFmtId="164" fontId="64" fillId="0" borderId="99" xfId="4" applyNumberFormat="1" applyFont="1" applyBorder="1" applyAlignment="1">
      <alignment horizontal="center" vertical="center" wrapText="1"/>
    </xf>
    <xf numFmtId="164" fontId="64" fillId="0" borderId="101" xfId="4" applyNumberFormat="1" applyFont="1" applyBorder="1" applyAlignment="1">
      <alignment horizontal="center" vertical="center" wrapText="1"/>
    </xf>
    <xf numFmtId="167" fontId="64" fillId="0" borderId="99" xfId="11" applyNumberFormat="1" applyFont="1" applyBorder="1" applyAlignment="1">
      <alignment horizontal="center" vertical="center" wrapText="1"/>
    </xf>
    <xf numFmtId="1" fontId="64" fillId="0" borderId="100" xfId="7" applyNumberFormat="1" applyFont="1" applyBorder="1" applyAlignment="1">
      <alignment horizontal="center" vertical="center" wrapText="1"/>
    </xf>
    <xf numFmtId="1" fontId="64" fillId="0" borderId="27" xfId="11" applyNumberFormat="1" applyFont="1" applyFill="1" applyBorder="1" applyAlignment="1">
      <alignment horizontal="center" vertical="center"/>
    </xf>
    <xf numFmtId="0" fontId="68" fillId="0" borderId="24" xfId="6" applyFont="1" applyBorder="1" applyAlignment="1" applyProtection="1">
      <alignment horizontal="center" vertical="center" wrapText="1"/>
      <protection locked="0"/>
    </xf>
    <xf numFmtId="0" fontId="68" fillId="0" borderId="0" xfId="6" applyFont="1" applyAlignment="1" applyProtection="1">
      <alignment horizontal="centerContinuous" vertical="center" wrapText="1"/>
      <protection locked="0"/>
    </xf>
    <xf numFmtId="0" fontId="36" fillId="0" borderId="20" xfId="0" applyFont="1" applyBorder="1" applyAlignment="1">
      <alignment horizontal="centerContinuous"/>
    </xf>
    <xf numFmtId="0" fontId="36" fillId="0" borderId="43" xfId="4" applyFont="1" applyBorder="1" applyAlignment="1">
      <alignment horizontal="center" vertical="center" wrapText="1"/>
    </xf>
    <xf numFmtId="43" fontId="9" fillId="0" borderId="0" xfId="11" applyFont="1" applyBorder="1" applyAlignment="1">
      <alignment horizontal="center" vertical="center" wrapText="1"/>
    </xf>
    <xf numFmtId="167" fontId="9" fillId="0" borderId="28" xfId="11" applyNumberFormat="1" applyFont="1" applyBorder="1" applyAlignment="1">
      <alignment horizontal="center" vertical="center" wrapText="1"/>
    </xf>
    <xf numFmtId="0" fontId="69" fillId="0" borderId="22" xfId="8" applyFont="1" applyBorder="1" applyAlignment="1">
      <alignment horizontal="centerContinuous" vertical="center" wrapText="1"/>
    </xf>
    <xf numFmtId="0" fontId="39" fillId="3" borderId="0" xfId="4" applyFont="1" applyFill="1"/>
    <xf numFmtId="0" fontId="36" fillId="0" borderId="20" xfId="0" applyFont="1" applyBorder="1" applyAlignment="1">
      <alignment horizontal="centerContinuous" vertical="center"/>
    </xf>
    <xf numFmtId="0" fontId="36" fillId="0" borderId="26" xfId="7" applyFont="1" applyBorder="1" applyAlignment="1">
      <alignment horizontal="center" vertical="center" wrapText="1"/>
    </xf>
    <xf numFmtId="164" fontId="9" fillId="0" borderId="8" xfId="9" applyNumberFormat="1" applyFont="1" applyFill="1" applyBorder="1" applyAlignment="1">
      <alignment horizontal="center" vertical="center" wrapText="1"/>
    </xf>
    <xf numFmtId="164" fontId="36" fillId="0" borderId="46" xfId="7" applyNumberFormat="1" applyFont="1" applyBorder="1" applyAlignment="1">
      <alignment horizontal="centerContinuous" vertical="center" wrapText="1"/>
    </xf>
    <xf numFmtId="0" fontId="39" fillId="0" borderId="0" xfId="4" applyFont="1"/>
    <xf numFmtId="164" fontId="9" fillId="0" borderId="128" xfId="9" applyNumberFormat="1" applyFont="1" applyFill="1" applyBorder="1" applyAlignment="1">
      <alignment horizontal="center" vertical="center" wrapText="1"/>
    </xf>
    <xf numFmtId="0" fontId="9" fillId="0" borderId="28" xfId="7" applyFont="1" applyBorder="1" applyAlignment="1">
      <alignment horizontal="centerContinuous" vertical="center" wrapText="1"/>
    </xf>
    <xf numFmtId="0" fontId="9" fillId="0" borderId="0" xfId="7" applyFont="1" applyAlignment="1">
      <alignment horizontal="centerContinuous" vertical="center" wrapText="1"/>
    </xf>
    <xf numFmtId="0" fontId="39" fillId="0" borderId="46" xfId="7" applyFont="1" applyBorder="1" applyAlignment="1">
      <alignment horizontal="center" vertical="center"/>
    </xf>
    <xf numFmtId="0" fontId="39" fillId="0" borderId="0" xfId="7" applyFont="1" applyAlignment="1">
      <alignment horizontal="center" vertical="center"/>
    </xf>
    <xf numFmtId="0" fontId="39" fillId="0" borderId="0" xfId="7" applyFont="1"/>
    <xf numFmtId="164" fontId="36" fillId="0" borderId="22" xfId="7" applyNumberFormat="1" applyFont="1" applyBorder="1" applyAlignment="1">
      <alignment horizontal="centerContinuous" vertical="center" wrapText="1"/>
    </xf>
    <xf numFmtId="164" fontId="9" fillId="0" borderId="19" xfId="7" applyNumberFormat="1" applyFont="1" applyBorder="1" applyAlignment="1">
      <alignment horizontal="centerContinuous" vertical="center" wrapText="1"/>
    </xf>
    <xf numFmtId="164" fontId="36" fillId="0" borderId="16" xfId="7" applyNumberFormat="1" applyFont="1" applyBorder="1" applyAlignment="1">
      <alignment horizontal="centerContinuous" vertical="center" wrapText="1"/>
    </xf>
    <xf numFmtId="0" fontId="36" fillId="0" borderId="22" xfId="0" applyFont="1" applyBorder="1" applyAlignment="1">
      <alignment horizontal="centerContinuous" vertical="center"/>
    </xf>
    <xf numFmtId="0" fontId="36" fillId="0" borderId="2" xfId="0" applyFont="1" applyBorder="1" applyAlignment="1">
      <alignment horizontal="centerContinuous" vertical="center"/>
    </xf>
    <xf numFmtId="0" fontId="36" fillId="0" borderId="1" xfId="7" applyFont="1" applyBorder="1" applyAlignment="1">
      <alignment horizontal="center" vertical="center" wrapText="1"/>
    </xf>
    <xf numFmtId="0" fontId="36" fillId="0" borderId="2" xfId="7" applyFont="1" applyBorder="1" applyAlignment="1">
      <alignment horizontal="center" vertical="center" wrapText="1"/>
    </xf>
    <xf numFmtId="165" fontId="15" fillId="0" borderId="57" xfId="9" applyNumberFormat="1" applyFont="1" applyFill="1" applyBorder="1" applyAlignment="1">
      <alignment horizontal="right" vertical="center"/>
    </xf>
    <xf numFmtId="165" fontId="15" fillId="0" borderId="57" xfId="7" applyNumberFormat="1" applyFont="1" applyBorder="1" applyAlignment="1">
      <alignment horizontal="right" vertical="center"/>
    </xf>
    <xf numFmtId="0" fontId="15" fillId="0" borderId="0" xfId="0" applyFont="1" applyAlignment="1">
      <alignment horizontal="right"/>
    </xf>
    <xf numFmtId="167" fontId="19" fillId="0" borderId="8" xfId="11" applyNumberFormat="1" applyFont="1" applyFill="1" applyBorder="1" applyAlignment="1">
      <alignment horizontal="right" vertical="center"/>
    </xf>
    <xf numFmtId="167" fontId="19" fillId="0" borderId="9" xfId="11" applyNumberFormat="1" applyFont="1" applyFill="1" applyBorder="1" applyAlignment="1">
      <alignment horizontal="right" vertical="center"/>
    </xf>
    <xf numFmtId="1" fontId="19" fillId="0" borderId="115" xfId="11" applyNumberFormat="1" applyFont="1" applyFill="1" applyBorder="1" applyAlignment="1">
      <alignment horizontal="right" vertical="center"/>
    </xf>
    <xf numFmtId="1" fontId="19" fillId="3" borderId="0" xfId="0" applyNumberFormat="1" applyFont="1" applyFill="1" applyAlignment="1">
      <alignment horizontal="right" vertical="center"/>
    </xf>
    <xf numFmtId="167" fontId="19" fillId="0" borderId="106" xfId="11" applyNumberFormat="1" applyFont="1" applyFill="1" applyBorder="1" applyAlignment="1">
      <alignment horizontal="right" vertical="center"/>
    </xf>
    <xf numFmtId="167" fontId="19" fillId="0" borderId="57" xfId="11" applyNumberFormat="1" applyFont="1" applyFill="1" applyBorder="1" applyAlignment="1">
      <alignment horizontal="right" vertical="center"/>
    </xf>
    <xf numFmtId="1" fontId="19" fillId="3" borderId="0" xfId="11" applyNumberFormat="1" applyFont="1" applyFill="1" applyBorder="1" applyAlignment="1">
      <alignment horizontal="right" vertical="center"/>
    </xf>
    <xf numFmtId="167" fontId="19" fillId="0" borderId="129" xfId="11" applyNumberFormat="1" applyFont="1" applyFill="1" applyBorder="1" applyAlignment="1">
      <alignment horizontal="right" vertical="center"/>
    </xf>
    <xf numFmtId="164" fontId="19" fillId="0" borderId="106" xfId="7" applyNumberFormat="1" applyFont="1" applyBorder="1" applyAlignment="1">
      <alignment vertical="center"/>
    </xf>
    <xf numFmtId="164" fontId="19" fillId="0" borderId="57" xfId="7" applyNumberFormat="1" applyFont="1" applyBorder="1" applyAlignment="1">
      <alignment horizontal="right" vertical="center"/>
    </xf>
    <xf numFmtId="164" fontId="19" fillId="0" borderId="56" xfId="9" applyNumberFormat="1" applyFont="1" applyFill="1" applyBorder="1" applyAlignment="1">
      <alignment horizontal="right" vertical="center"/>
    </xf>
    <xf numFmtId="165" fontId="19" fillId="0" borderId="111" xfId="0" applyNumberFormat="1" applyFont="1" applyBorder="1" applyAlignment="1">
      <alignment horizontal="right" vertical="center"/>
    </xf>
    <xf numFmtId="165" fontId="19" fillId="0" borderId="112" xfId="0" applyNumberFormat="1" applyFont="1" applyBorder="1" applyAlignment="1">
      <alignment horizontal="right" vertical="center"/>
    </xf>
    <xf numFmtId="165" fontId="19" fillId="0" borderId="113" xfId="0" applyNumberFormat="1" applyFont="1" applyBorder="1" applyAlignment="1">
      <alignment horizontal="right" vertical="center"/>
    </xf>
    <xf numFmtId="164" fontId="19" fillId="0" borderId="4" xfId="11" applyNumberFormat="1" applyFont="1" applyFill="1" applyBorder="1" applyAlignment="1">
      <alignment horizontal="right" vertical="center"/>
    </xf>
    <xf numFmtId="164" fontId="19" fillId="0" borderId="33" xfId="11" applyNumberFormat="1" applyFont="1" applyFill="1" applyBorder="1" applyAlignment="1">
      <alignment horizontal="right" vertical="center"/>
    </xf>
    <xf numFmtId="167" fontId="19" fillId="0" borderId="67" xfId="11" applyNumberFormat="1" applyFont="1" applyFill="1" applyBorder="1" applyAlignment="1">
      <alignment horizontal="right" vertical="center"/>
    </xf>
    <xf numFmtId="167" fontId="19" fillId="0" borderId="34" xfId="11" applyNumberFormat="1" applyFont="1" applyFill="1" applyBorder="1" applyAlignment="1">
      <alignment horizontal="right" vertical="center"/>
    </xf>
    <xf numFmtId="167" fontId="19" fillId="0" borderId="15" xfId="11" applyNumberFormat="1" applyFont="1" applyFill="1" applyBorder="1" applyAlignment="1">
      <alignment horizontal="right" vertical="center"/>
    </xf>
    <xf numFmtId="164" fontId="19" fillId="0" borderId="49" xfId="10" applyNumberFormat="1" applyFont="1" applyBorder="1" applyAlignment="1">
      <alignment horizontal="right"/>
    </xf>
    <xf numFmtId="167" fontId="19" fillId="0" borderId="33" xfId="11" applyNumberFormat="1" applyFont="1" applyFill="1" applyBorder="1" applyAlignment="1">
      <alignment horizontal="right" vertical="center"/>
    </xf>
    <xf numFmtId="164" fontId="19" fillId="0" borderId="13" xfId="10" applyNumberFormat="1" applyFont="1" applyBorder="1" applyAlignment="1">
      <alignment horizontal="right"/>
    </xf>
    <xf numFmtId="167" fontId="19" fillId="0" borderId="33" xfId="11" applyNumberFormat="1" applyFont="1" applyFill="1" applyBorder="1" applyAlignment="1">
      <alignment horizontal="center" vertical="center"/>
    </xf>
    <xf numFmtId="167" fontId="19" fillId="0" borderId="34" xfId="11" applyNumberFormat="1" applyFont="1" applyFill="1" applyBorder="1" applyAlignment="1">
      <alignment horizontal="center" vertical="center"/>
    </xf>
    <xf numFmtId="167" fontId="19" fillId="0" borderId="8" xfId="11" applyNumberFormat="1" applyFont="1" applyFill="1" applyBorder="1" applyAlignment="1">
      <alignment horizontal="center" vertical="center"/>
    </xf>
    <xf numFmtId="167" fontId="19" fillId="0" borderId="9" xfId="11" applyNumberFormat="1" applyFont="1" applyFill="1" applyBorder="1" applyAlignment="1">
      <alignment horizontal="center" vertical="center"/>
    </xf>
    <xf numFmtId="167" fontId="19" fillId="0" borderId="31" xfId="9" applyNumberFormat="1" applyFont="1" applyFill="1" applyBorder="1" applyAlignment="1">
      <alignment horizontal="right" vertical="center" wrapText="1"/>
    </xf>
    <xf numFmtId="167" fontId="19" fillId="0" borderId="17" xfId="9" applyNumberFormat="1" applyFont="1" applyFill="1" applyBorder="1" applyAlignment="1">
      <alignment horizontal="right" vertical="center" wrapText="1"/>
    </xf>
    <xf numFmtId="167" fontId="19" fillId="0" borderId="4" xfId="10" applyNumberFormat="1" applyFont="1" applyBorder="1" applyAlignment="1">
      <alignment horizontal="center" vertical="center"/>
    </xf>
    <xf numFmtId="167" fontId="19" fillId="0" borderId="5" xfId="10" applyNumberFormat="1" applyFont="1" applyBorder="1" applyAlignment="1">
      <alignment horizontal="center" vertical="center"/>
    </xf>
    <xf numFmtId="167" fontId="19" fillId="0" borderId="9" xfId="10" applyNumberFormat="1" applyFont="1" applyBorder="1" applyAlignment="1">
      <alignment horizontal="center" vertical="center"/>
    </xf>
    <xf numFmtId="167" fontId="19" fillId="0" borderId="51" xfId="10" applyNumberFormat="1" applyFont="1" applyBorder="1" applyAlignment="1">
      <alignment horizontal="center" vertical="center"/>
    </xf>
    <xf numFmtId="167" fontId="19" fillId="0" borderId="8" xfId="10" applyNumberFormat="1" applyFont="1" applyBorder="1" applyAlignment="1">
      <alignment horizontal="center" vertical="center"/>
    </xf>
    <xf numFmtId="167" fontId="19" fillId="0" borderId="15" xfId="10" applyNumberFormat="1" applyFont="1" applyBorder="1" applyAlignment="1">
      <alignment horizontal="center" vertical="center"/>
    </xf>
    <xf numFmtId="164" fontId="19" fillId="0" borderId="12" xfId="0" applyNumberFormat="1" applyFont="1" applyBorder="1" applyAlignment="1">
      <alignment horizontal="center" vertical="center"/>
    </xf>
    <xf numFmtId="164" fontId="19" fillId="0" borderId="49" xfId="0" applyNumberFormat="1" applyFont="1" applyBorder="1" applyAlignment="1">
      <alignment horizontal="center" vertical="center"/>
    </xf>
    <xf numFmtId="166" fontId="2" fillId="0" borderId="21" xfId="10" applyFont="1" applyBorder="1" applyAlignment="1">
      <alignment horizontal="left" vertical="center" wrapText="1"/>
    </xf>
    <xf numFmtId="164" fontId="2" fillId="0" borderId="39" xfId="10" applyNumberFormat="1" applyFont="1" applyBorder="1" applyAlignment="1">
      <alignment horizontal="right" vertical="center"/>
    </xf>
    <xf numFmtId="164" fontId="2" fillId="0" borderId="41" xfId="10" applyNumberFormat="1" applyFont="1" applyBorder="1" applyAlignment="1">
      <alignment horizontal="right" vertical="center"/>
    </xf>
    <xf numFmtId="167" fontId="7" fillId="0" borderId="5" xfId="7" applyNumberFormat="1" applyFont="1" applyBorder="1" applyAlignment="1">
      <alignment horizontal="center" vertical="center" wrapText="1"/>
    </xf>
    <xf numFmtId="167" fontId="7" fillId="0" borderId="6" xfId="7" applyNumberFormat="1" applyFont="1" applyBorder="1" applyAlignment="1">
      <alignment horizontal="center" vertical="center" wrapText="1"/>
    </xf>
    <xf numFmtId="167" fontId="7" fillId="0" borderId="27" xfId="7" applyNumberFormat="1" applyFont="1" applyBorder="1" applyAlignment="1">
      <alignment horizontal="center" vertical="center"/>
    </xf>
    <xf numFmtId="167" fontId="7" fillId="0" borderId="9" xfId="7" applyNumberFormat="1" applyFont="1" applyBorder="1" applyAlignment="1">
      <alignment horizontal="center" vertical="center" wrapText="1"/>
    </xf>
    <xf numFmtId="167" fontId="7" fillId="0" borderId="10" xfId="7" applyNumberFormat="1" applyFont="1" applyBorder="1" applyAlignment="1">
      <alignment horizontal="center" vertical="center" wrapText="1"/>
    </xf>
    <xf numFmtId="167" fontId="7" fillId="0" borderId="0" xfId="7" applyNumberFormat="1" applyFont="1" applyAlignment="1">
      <alignment horizontal="center" vertical="center"/>
    </xf>
    <xf numFmtId="167" fontId="7" fillId="0" borderId="0" xfId="11" applyNumberFormat="1" applyFont="1" applyFill="1" applyBorder="1" applyAlignment="1">
      <alignment horizontal="center" vertical="center"/>
    </xf>
    <xf numFmtId="167" fontId="7" fillId="0" borderId="13" xfId="7" applyNumberFormat="1" applyFont="1" applyBorder="1" applyAlignment="1">
      <alignment horizontal="center" vertical="center" wrapText="1"/>
    </xf>
    <xf numFmtId="167" fontId="7" fillId="0" borderId="14" xfId="7" applyNumberFormat="1" applyFont="1" applyBorder="1" applyAlignment="1">
      <alignment horizontal="center" vertical="center" wrapText="1"/>
    </xf>
    <xf numFmtId="167" fontId="7" fillId="0" borderId="0" xfId="11" applyNumberFormat="1" applyFont="1" applyBorder="1" applyAlignment="1">
      <alignment horizontal="center" vertical="center"/>
    </xf>
    <xf numFmtId="3" fontId="7" fillId="0" borderId="4" xfId="0" applyNumberFormat="1" applyFont="1" applyBorder="1" applyAlignment="1">
      <alignment horizontal="center" vertical="center" wrapText="1"/>
    </xf>
    <xf numFmtId="3" fontId="7" fillId="0" borderId="33" xfId="0" applyNumberFormat="1" applyFont="1" applyBorder="1" applyAlignment="1">
      <alignment horizontal="center" vertical="center" wrapText="1"/>
    </xf>
    <xf numFmtId="0" fontId="7" fillId="0" borderId="33" xfId="0" applyFont="1" applyBorder="1" applyAlignment="1">
      <alignment horizontal="center" vertical="center" wrapText="1"/>
    </xf>
    <xf numFmtId="167" fontId="15" fillId="0" borderId="0" xfId="11" applyNumberFormat="1" applyFont="1"/>
    <xf numFmtId="167" fontId="51" fillId="0" borderId="0" xfId="11" applyNumberFormat="1" applyFont="1" applyAlignment="1">
      <alignment horizontal="center"/>
    </xf>
    <xf numFmtId="167" fontId="2" fillId="0" borderId="0" xfId="11" applyNumberFormat="1" applyFont="1" applyAlignment="1">
      <alignment horizontal="center"/>
    </xf>
    <xf numFmtId="0" fontId="71" fillId="4" borderId="1" xfId="6" applyFont="1" applyFill="1" applyBorder="1" applyAlignment="1">
      <alignment horizontal="centerContinuous" vertical="center"/>
    </xf>
    <xf numFmtId="165" fontId="9" fillId="0" borderId="3" xfId="9" applyNumberFormat="1" applyFont="1" applyFill="1" applyBorder="1" applyAlignment="1">
      <alignment horizontal="center" vertical="center"/>
    </xf>
    <xf numFmtId="164" fontId="9" fillId="0" borderId="11" xfId="9" applyNumberFormat="1" applyFont="1" applyFill="1" applyBorder="1" applyAlignment="1">
      <alignment horizontal="center" vertical="center" wrapText="1"/>
    </xf>
    <xf numFmtId="164" fontId="9" fillId="0" borderId="1" xfId="9" applyNumberFormat="1" applyFont="1" applyFill="1" applyBorder="1" applyAlignment="1">
      <alignment horizontal="center" vertical="center" wrapText="1"/>
    </xf>
    <xf numFmtId="0" fontId="36" fillId="0" borderId="1" xfId="0" applyFont="1" applyBorder="1" applyAlignment="1">
      <alignment horizontal="centerContinuous"/>
    </xf>
    <xf numFmtId="20" fontId="19" fillId="0" borderId="137" xfId="0" applyNumberFormat="1" applyFont="1" applyBorder="1" applyAlignment="1">
      <alignment horizontal="right" vertical="center"/>
    </xf>
    <xf numFmtId="2" fontId="28" fillId="0" borderId="138" xfId="7" applyNumberFormat="1" applyFont="1" applyBorder="1" applyAlignment="1">
      <alignment horizontal="right" vertical="center"/>
    </xf>
    <xf numFmtId="20" fontId="19" fillId="0" borderId="9" xfId="0" applyNumberFormat="1" applyFont="1" applyBorder="1" applyAlignment="1">
      <alignment horizontal="right" vertical="center"/>
    </xf>
    <xf numFmtId="2" fontId="19" fillId="0" borderId="135" xfId="7" applyNumberFormat="1" applyFont="1" applyBorder="1" applyAlignment="1">
      <alignment horizontal="right" vertical="center"/>
    </xf>
    <xf numFmtId="164" fontId="19" fillId="0" borderId="65" xfId="9" applyNumberFormat="1" applyFont="1" applyFill="1" applyBorder="1" applyAlignment="1">
      <alignment horizontal="right" vertical="center"/>
    </xf>
    <xf numFmtId="164" fontId="19" fillId="0" borderId="50" xfId="11" applyNumberFormat="1" applyFont="1" applyFill="1" applyBorder="1" applyAlignment="1">
      <alignment horizontal="right" vertical="center"/>
    </xf>
    <xf numFmtId="164" fontId="19" fillId="0" borderId="9" xfId="11" applyNumberFormat="1" applyFont="1" applyFill="1" applyBorder="1" applyAlignment="1">
      <alignment horizontal="right" vertical="center"/>
    </xf>
    <xf numFmtId="164" fontId="19" fillId="0" borderId="36" xfId="11" applyNumberFormat="1" applyFont="1" applyFill="1" applyBorder="1" applyAlignment="1">
      <alignment horizontal="right" vertical="center"/>
    </xf>
    <xf numFmtId="164" fontId="19" fillId="0" borderId="139" xfId="11" applyNumberFormat="1" applyFont="1" applyFill="1" applyBorder="1" applyAlignment="1">
      <alignment horizontal="right" vertical="center"/>
    </xf>
    <xf numFmtId="164" fontId="19" fillId="0" borderId="34" xfId="11" applyNumberFormat="1" applyFont="1" applyFill="1" applyBorder="1" applyAlignment="1">
      <alignment horizontal="right" vertical="center"/>
    </xf>
    <xf numFmtId="171" fontId="7" fillId="0" borderId="17" xfId="7" applyNumberFormat="1" applyFont="1" applyBorder="1" applyAlignment="1">
      <alignment vertical="center" wrapText="1"/>
    </xf>
    <xf numFmtId="171" fontId="7" fillId="0" borderId="18" xfId="7" applyNumberFormat="1" applyFont="1" applyBorder="1" applyAlignment="1">
      <alignment vertical="center" wrapText="1"/>
    </xf>
    <xf numFmtId="171" fontId="7" fillId="3" borderId="0" xfId="11" applyNumberFormat="1" applyFont="1" applyFill="1" applyAlignment="1">
      <alignment vertical="center"/>
    </xf>
    <xf numFmtId="164" fontId="9" fillId="0" borderId="9" xfId="7" applyNumberFormat="1" applyFont="1" applyBorder="1" applyAlignment="1">
      <alignment horizontal="center" vertical="center"/>
    </xf>
    <xf numFmtId="164" fontId="7" fillId="0" borderId="142" xfId="7" applyNumberFormat="1" applyFont="1" applyBorder="1" applyAlignment="1">
      <alignment horizontal="center" vertical="center"/>
    </xf>
    <xf numFmtId="164" fontId="7" fillId="0" borderId="39" xfId="7" applyNumberFormat="1" applyFont="1" applyBorder="1" applyAlignment="1">
      <alignment horizontal="center" vertical="center"/>
    </xf>
    <xf numFmtId="164" fontId="19" fillId="0" borderId="132" xfId="11" applyNumberFormat="1" applyFont="1" applyFill="1" applyBorder="1" applyAlignment="1">
      <alignment horizontal="right" vertical="center"/>
    </xf>
    <xf numFmtId="164" fontId="19" fillId="0" borderId="133" xfId="9" applyNumberFormat="1" applyFont="1" applyFill="1" applyBorder="1" applyAlignment="1">
      <alignment horizontal="right" vertical="center"/>
    </xf>
    <xf numFmtId="165" fontId="15" fillId="0" borderId="112" xfId="0" applyNumberFormat="1" applyFont="1" applyBorder="1" applyAlignment="1">
      <alignment horizontal="right" vertical="center"/>
    </xf>
    <xf numFmtId="165" fontId="19" fillId="0" borderId="143" xfId="0" applyNumberFormat="1" applyFont="1" applyBorder="1" applyAlignment="1">
      <alignment horizontal="right" vertical="center"/>
    </xf>
    <xf numFmtId="165" fontId="19" fillId="0" borderId="144" xfId="0" applyNumberFormat="1" applyFont="1" applyBorder="1" applyAlignment="1">
      <alignment horizontal="right" vertical="center"/>
    </xf>
    <xf numFmtId="165" fontId="28" fillId="0" borderId="147" xfId="0" applyNumberFormat="1" applyFont="1" applyBorder="1" applyAlignment="1">
      <alignment horizontal="right" vertical="center"/>
    </xf>
    <xf numFmtId="20" fontId="19" fillId="0" borderId="149" xfId="0" applyNumberFormat="1" applyFont="1" applyBorder="1" applyAlignment="1">
      <alignment horizontal="right" vertical="center"/>
    </xf>
    <xf numFmtId="2" fontId="19" fillId="0" borderId="148" xfId="7" applyNumberFormat="1" applyFont="1" applyBorder="1" applyAlignment="1">
      <alignment horizontal="right" vertical="center" wrapText="1"/>
    </xf>
    <xf numFmtId="164" fontId="19" fillId="0" borderId="148" xfId="7" applyNumberFormat="1" applyFont="1" applyBorder="1" applyAlignment="1">
      <alignment horizontal="right" vertical="center" wrapText="1"/>
    </xf>
    <xf numFmtId="165" fontId="15" fillId="0" borderId="148" xfId="7" applyNumberFormat="1" applyFont="1" applyBorder="1" applyAlignment="1">
      <alignment horizontal="right" vertical="center" wrapText="1"/>
    </xf>
    <xf numFmtId="165" fontId="15" fillId="0" borderId="150" xfId="0" applyNumberFormat="1" applyFont="1" applyBorder="1" applyAlignment="1">
      <alignment horizontal="right" vertical="center"/>
    </xf>
    <xf numFmtId="165" fontId="19" fillId="0" borderId="154" xfId="0" applyNumberFormat="1" applyFont="1" applyBorder="1" applyAlignment="1">
      <alignment horizontal="right" vertical="center"/>
    </xf>
    <xf numFmtId="0" fontId="2" fillId="0" borderId="50" xfId="0" applyFont="1" applyBorder="1" applyAlignment="1">
      <alignment horizontal="left" vertical="center" wrapText="1"/>
    </xf>
    <xf numFmtId="0" fontId="2" fillId="0" borderId="42" xfId="0" applyFont="1" applyBorder="1" applyAlignment="1">
      <alignment horizontal="left" vertical="center" wrapText="1"/>
    </xf>
    <xf numFmtId="0" fontId="15" fillId="0" borderId="46" xfId="0" applyFont="1" applyBorder="1" applyAlignment="1">
      <alignment horizontal="right"/>
    </xf>
    <xf numFmtId="1" fontId="19" fillId="0" borderId="109" xfId="0" applyNumberFormat="1" applyFont="1" applyBorder="1" applyAlignment="1">
      <alignment horizontal="right" vertical="center"/>
    </xf>
    <xf numFmtId="1" fontId="19" fillId="0" borderId="110" xfId="0" applyNumberFormat="1" applyFont="1" applyBorder="1" applyAlignment="1">
      <alignment horizontal="right" vertical="center"/>
    </xf>
    <xf numFmtId="1" fontId="19" fillId="0" borderId="58" xfId="11" applyNumberFormat="1" applyFont="1" applyFill="1" applyBorder="1" applyAlignment="1">
      <alignment horizontal="right" vertical="center"/>
    </xf>
    <xf numFmtId="172" fontId="1" fillId="0" borderId="0" xfId="4" applyNumberFormat="1" applyFont="1"/>
    <xf numFmtId="172" fontId="3" fillId="0" borderId="0" xfId="4" applyNumberFormat="1"/>
    <xf numFmtId="164" fontId="50" fillId="0" borderId="0" xfId="0" applyNumberFormat="1" applyFont="1" applyAlignment="1">
      <alignment horizontal="center"/>
    </xf>
    <xf numFmtId="165" fontId="64" fillId="3" borderId="0" xfId="7" applyNumberFormat="1" applyFont="1" applyFill="1" applyAlignment="1">
      <alignment horizontal="center" vertical="center" wrapText="1"/>
    </xf>
    <xf numFmtId="165" fontId="9" fillId="0" borderId="4" xfId="9" applyNumberFormat="1" applyFont="1" applyFill="1" applyBorder="1" applyAlignment="1">
      <alignment horizontal="center" vertical="center"/>
    </xf>
    <xf numFmtId="165" fontId="9" fillId="0" borderId="5" xfId="9" applyNumberFormat="1" applyFont="1" applyFill="1" applyBorder="1" applyAlignment="1">
      <alignment horizontal="center" vertical="center"/>
    </xf>
    <xf numFmtId="164" fontId="9" fillId="0" borderId="12" xfId="9" applyNumberFormat="1" applyFont="1" applyFill="1" applyBorder="1" applyAlignment="1">
      <alignment horizontal="center" vertical="center" wrapText="1"/>
    </xf>
    <xf numFmtId="164" fontId="9" fillId="0" borderId="13" xfId="7" applyNumberFormat="1" applyFont="1" applyBorder="1" applyAlignment="1">
      <alignment horizontal="center" vertical="center"/>
    </xf>
    <xf numFmtId="164" fontId="9" fillId="0" borderId="99" xfId="4" applyNumberFormat="1" applyFont="1" applyBorder="1" applyAlignment="1">
      <alignment horizontal="center" vertical="center" wrapText="1"/>
    </xf>
    <xf numFmtId="3" fontId="19" fillId="0" borderId="9" xfId="7" applyNumberFormat="1" applyFont="1" applyBorder="1" applyAlignment="1">
      <alignment horizontal="right" vertical="center" wrapText="1"/>
    </xf>
    <xf numFmtId="167" fontId="19" fillId="0" borderId="10" xfId="11" applyNumberFormat="1" applyFont="1" applyFill="1" applyBorder="1" applyAlignment="1">
      <alignment horizontal="right" vertical="center"/>
    </xf>
    <xf numFmtId="167" fontId="19" fillId="3" borderId="0" xfId="11" applyNumberFormat="1" applyFont="1" applyFill="1" applyBorder="1" applyAlignment="1">
      <alignment horizontal="right" vertical="center"/>
    </xf>
    <xf numFmtId="167" fontId="19" fillId="0" borderId="37" xfId="11" applyNumberFormat="1" applyFont="1" applyFill="1" applyBorder="1" applyAlignment="1">
      <alignment horizontal="right" vertical="center"/>
    </xf>
    <xf numFmtId="164" fontId="15" fillId="0" borderId="133" xfId="9" applyNumberFormat="1" applyFont="1" applyFill="1" applyBorder="1" applyAlignment="1">
      <alignment horizontal="right" vertical="center"/>
    </xf>
    <xf numFmtId="167" fontId="15" fillId="0" borderId="57" xfId="0" applyNumberFormat="1" applyFont="1" applyBorder="1" applyAlignment="1">
      <alignment horizontal="right" vertical="center"/>
    </xf>
    <xf numFmtId="167" fontId="15" fillId="0" borderId="151" xfId="0" applyNumberFormat="1" applyFont="1" applyBorder="1" applyAlignment="1">
      <alignment horizontal="right" vertical="center"/>
    </xf>
    <xf numFmtId="165" fontId="15" fillId="0" borderId="144" xfId="0" applyNumberFormat="1" applyFont="1" applyBorder="1" applyAlignment="1">
      <alignment horizontal="right" vertical="center"/>
    </xf>
    <xf numFmtId="165" fontId="15" fillId="0" borderId="152" xfId="0" applyNumberFormat="1" applyFont="1" applyBorder="1" applyAlignment="1">
      <alignment horizontal="right" vertical="center"/>
    </xf>
    <xf numFmtId="165" fontId="15" fillId="0" borderId="154" xfId="0" applyNumberFormat="1" applyFont="1" applyBorder="1" applyAlignment="1">
      <alignment horizontal="right" vertical="center"/>
    </xf>
    <xf numFmtId="165" fontId="15" fillId="0" borderId="155" xfId="0" applyNumberFormat="1" applyFont="1" applyBorder="1" applyAlignment="1">
      <alignment horizontal="right" vertical="center"/>
    </xf>
    <xf numFmtId="1" fontId="15" fillId="0" borderId="5" xfId="11" applyNumberFormat="1" applyFont="1" applyFill="1" applyBorder="1" applyAlignment="1">
      <alignment horizontal="right" vertical="center"/>
    </xf>
    <xf numFmtId="1" fontId="15" fillId="0" borderId="6" xfId="11" applyNumberFormat="1" applyFont="1" applyFill="1" applyBorder="1" applyAlignment="1">
      <alignment horizontal="right" vertical="center"/>
    </xf>
    <xf numFmtId="1" fontId="15" fillId="0" borderId="0" xfId="11" applyNumberFormat="1" applyFont="1" applyFill="1" applyBorder="1" applyAlignment="1">
      <alignment horizontal="right" vertical="center"/>
    </xf>
    <xf numFmtId="1" fontId="15" fillId="0" borderId="34" xfId="11" applyNumberFormat="1" applyFont="1" applyFill="1" applyBorder="1" applyAlignment="1">
      <alignment horizontal="right" vertical="center"/>
    </xf>
    <xf numFmtId="1" fontId="15" fillId="0" borderId="35" xfId="11" applyNumberFormat="1" applyFont="1" applyFill="1" applyBorder="1" applyAlignment="1">
      <alignment horizontal="right" vertical="center"/>
    </xf>
    <xf numFmtId="165" fontId="19" fillId="0" borderId="106" xfId="7" applyNumberFormat="1" applyFont="1" applyBorder="1" applyAlignment="1">
      <alignment horizontal="right" vertical="center"/>
    </xf>
    <xf numFmtId="165" fontId="19" fillId="0" borderId="56" xfId="7" applyNumberFormat="1" applyFont="1" applyBorder="1" applyAlignment="1">
      <alignment horizontal="right" vertical="center"/>
    </xf>
    <xf numFmtId="165" fontId="19" fillId="0" borderId="56" xfId="0" applyNumberFormat="1" applyFont="1" applyBorder="1" applyAlignment="1">
      <alignment horizontal="right" vertical="center"/>
    </xf>
    <xf numFmtId="165" fontId="19" fillId="0" borderId="59" xfId="0" applyNumberFormat="1" applyFont="1" applyBorder="1" applyAlignment="1">
      <alignment horizontal="right" vertical="center"/>
    </xf>
    <xf numFmtId="165" fontId="19" fillId="0" borderId="60" xfId="0" applyNumberFormat="1" applyFont="1" applyBorder="1" applyAlignment="1">
      <alignment horizontal="right" vertical="center"/>
    </xf>
    <xf numFmtId="165" fontId="19" fillId="0" borderId="153" xfId="0" applyNumberFormat="1" applyFont="1" applyBorder="1" applyAlignment="1">
      <alignment horizontal="right" vertical="center"/>
    </xf>
    <xf numFmtId="167" fontId="19" fillId="0" borderId="130" xfId="11" applyNumberFormat="1" applyFont="1" applyFill="1" applyBorder="1" applyAlignment="1">
      <alignment horizontal="right" vertical="center"/>
    </xf>
    <xf numFmtId="165" fontId="19" fillId="0" borderId="133" xfId="7" applyNumberFormat="1" applyFont="1" applyBorder="1" applyAlignment="1">
      <alignment horizontal="right" vertical="center"/>
    </xf>
    <xf numFmtId="165" fontId="19" fillId="0" borderId="134" xfId="7" applyNumberFormat="1" applyFont="1" applyBorder="1" applyAlignment="1">
      <alignment horizontal="right" vertical="center" wrapText="1"/>
    </xf>
    <xf numFmtId="3" fontId="28" fillId="0" borderId="136" xfId="0" applyNumberFormat="1" applyFont="1" applyBorder="1" applyAlignment="1">
      <alignment horizontal="right" vertical="center"/>
    </xf>
    <xf numFmtId="167" fontId="28" fillId="0" borderId="52" xfId="11" applyNumberFormat="1" applyFont="1" applyFill="1" applyBorder="1" applyAlignment="1">
      <alignment horizontal="right" vertical="center"/>
    </xf>
    <xf numFmtId="3" fontId="28" fillId="0" borderId="8" xfId="0" applyNumberFormat="1" applyFont="1" applyBorder="1" applyAlignment="1">
      <alignment horizontal="right" vertical="center"/>
    </xf>
    <xf numFmtId="164" fontId="28" fillId="0" borderId="8" xfId="0" applyNumberFormat="1" applyFont="1" applyBorder="1" applyAlignment="1">
      <alignment horizontal="right" vertical="center"/>
    </xf>
    <xf numFmtId="164" fontId="28" fillId="0" borderId="125" xfId="11" applyNumberFormat="1" applyFont="1" applyFill="1" applyBorder="1" applyAlignment="1">
      <alignment horizontal="right" vertical="center"/>
    </xf>
    <xf numFmtId="3" fontId="28" fillId="0" borderId="37" xfId="0" applyNumberFormat="1" applyFont="1" applyBorder="1" applyAlignment="1">
      <alignment horizontal="right" vertical="center"/>
    </xf>
    <xf numFmtId="3" fontId="28" fillId="0" borderId="9" xfId="0" applyNumberFormat="1" applyFont="1" applyBorder="1" applyAlignment="1">
      <alignment horizontal="right" vertical="center"/>
    </xf>
    <xf numFmtId="167" fontId="28" fillId="0" borderId="38" xfId="11" applyNumberFormat="1" applyFont="1" applyFill="1" applyBorder="1" applyAlignment="1">
      <alignment horizontal="right" vertical="center"/>
    </xf>
    <xf numFmtId="167" fontId="28" fillId="0" borderId="39" xfId="11" applyNumberFormat="1" applyFont="1" applyFill="1" applyBorder="1" applyAlignment="1">
      <alignment horizontal="right" vertical="center"/>
    </xf>
    <xf numFmtId="164" fontId="55" fillId="0" borderId="0" xfId="0" applyNumberFormat="1" applyFont="1" applyAlignment="1">
      <alignment horizontal="center"/>
    </xf>
    <xf numFmtId="22" fontId="0" fillId="0" borderId="0" xfId="0" applyNumberFormat="1"/>
    <xf numFmtId="3" fontId="54" fillId="0" borderId="0" xfId="0" applyNumberFormat="1" applyFont="1" applyAlignment="1">
      <alignment horizontal="center"/>
    </xf>
    <xf numFmtId="3" fontId="54" fillId="3" borderId="0" xfId="0" applyNumberFormat="1" applyFont="1" applyFill="1" applyAlignment="1">
      <alignment horizontal="center"/>
    </xf>
    <xf numFmtId="167" fontId="28" fillId="0" borderId="145" xfId="0" applyNumberFormat="1" applyFont="1" applyBorder="1" applyAlignment="1">
      <alignment horizontal="right" vertical="center"/>
    </xf>
    <xf numFmtId="167" fontId="28" fillId="0" borderId="57" xfId="0" applyNumberFormat="1" applyFont="1" applyBorder="1" applyAlignment="1">
      <alignment horizontal="right" vertical="center"/>
    </xf>
    <xf numFmtId="167" fontId="28" fillId="0" borderId="149" xfId="0" applyNumberFormat="1" applyFont="1" applyBorder="1" applyAlignment="1">
      <alignment horizontal="right" vertical="center"/>
    </xf>
    <xf numFmtId="172" fontId="57" fillId="0" borderId="0" xfId="4" applyNumberFormat="1" applyFont="1"/>
    <xf numFmtId="167" fontId="28" fillId="0" borderId="51" xfId="11" applyNumberFormat="1" applyFont="1" applyFill="1" applyBorder="1" applyAlignment="1">
      <alignment horizontal="right" vertical="center"/>
    </xf>
    <xf numFmtId="167" fontId="28" fillId="0" borderId="8" xfId="11" applyNumberFormat="1" applyFont="1" applyFill="1" applyBorder="1" applyAlignment="1">
      <alignment horizontal="right" vertical="center"/>
    </xf>
    <xf numFmtId="167" fontId="28" fillId="0" borderId="9" xfId="11" applyNumberFormat="1" applyFont="1" applyFill="1" applyBorder="1" applyAlignment="1">
      <alignment horizontal="right" vertical="center"/>
    </xf>
    <xf numFmtId="167" fontId="28" fillId="0" borderId="35" xfId="11" applyNumberFormat="1" applyFont="1" applyFill="1" applyBorder="1" applyAlignment="1">
      <alignment horizontal="right" vertical="center"/>
    </xf>
    <xf numFmtId="167" fontId="28" fillId="3" borderId="0" xfId="11" applyNumberFormat="1" applyFont="1" applyFill="1" applyBorder="1" applyAlignment="1">
      <alignment horizontal="right" vertical="center"/>
    </xf>
    <xf numFmtId="167" fontId="28" fillId="0" borderId="50" xfId="11" applyNumberFormat="1" applyFont="1" applyFill="1" applyBorder="1" applyAlignment="1">
      <alignment horizontal="right" vertical="center"/>
    </xf>
    <xf numFmtId="167" fontId="28" fillId="0" borderId="10" xfId="11" applyNumberFormat="1" applyFont="1" applyFill="1" applyBorder="1" applyAlignment="1">
      <alignment horizontal="right" vertical="center"/>
    </xf>
    <xf numFmtId="167" fontId="28" fillId="0" borderId="37" xfId="11" applyNumberFormat="1" applyFont="1" applyFill="1" applyBorder="1" applyAlignment="1">
      <alignment horizontal="right" vertical="center"/>
    </xf>
    <xf numFmtId="167" fontId="28" fillId="8" borderId="10" xfId="11" applyNumberFormat="1" applyFont="1" applyFill="1" applyBorder="1" applyAlignment="1">
      <alignment horizontal="right" vertical="center"/>
    </xf>
    <xf numFmtId="167" fontId="28" fillId="0" borderId="13" xfId="11" applyNumberFormat="1" applyFont="1" applyFill="1" applyBorder="1" applyAlignment="1">
      <alignment horizontal="right" vertical="center"/>
    </xf>
    <xf numFmtId="3" fontId="28" fillId="0" borderId="13" xfId="0" applyNumberFormat="1" applyFont="1" applyBorder="1" applyAlignment="1">
      <alignment horizontal="right"/>
    </xf>
    <xf numFmtId="167" fontId="28" fillId="0" borderId="14" xfId="11" applyNumberFormat="1" applyFont="1" applyFill="1" applyBorder="1" applyAlignment="1">
      <alignment horizontal="right" vertical="center"/>
    </xf>
    <xf numFmtId="167" fontId="28" fillId="0" borderId="42" xfId="11" applyNumberFormat="1" applyFont="1" applyFill="1" applyBorder="1" applyAlignment="1">
      <alignment horizontal="right" vertical="center"/>
    </xf>
    <xf numFmtId="167" fontId="28" fillId="0" borderId="146" xfId="0" applyNumberFormat="1" applyFont="1" applyBorder="1" applyAlignment="1">
      <alignment horizontal="right" vertical="center"/>
    </xf>
    <xf numFmtId="167" fontId="28" fillId="0" borderId="64" xfId="10" applyNumberFormat="1" applyFont="1" applyBorder="1" applyAlignment="1">
      <alignment horizontal="right" vertical="center"/>
    </xf>
    <xf numFmtId="167" fontId="28" fillId="0" borderId="65" xfId="10" applyNumberFormat="1" applyFont="1" applyBorder="1" applyAlignment="1">
      <alignment horizontal="right" vertical="center"/>
    </xf>
    <xf numFmtId="164" fontId="28" fillId="0" borderId="59" xfId="9" applyNumberFormat="1" applyFont="1" applyFill="1" applyBorder="1" applyAlignment="1">
      <alignment horizontal="right" vertical="center" wrapText="1"/>
    </xf>
    <xf numFmtId="164" fontId="28" fillId="0" borderId="120" xfId="10" applyNumberFormat="1" applyFont="1" applyBorder="1" applyAlignment="1">
      <alignment horizontal="right" vertical="center"/>
    </xf>
    <xf numFmtId="167" fontId="19" fillId="0" borderId="64" xfId="11" applyNumberFormat="1" applyFont="1" applyFill="1" applyBorder="1" applyAlignment="1">
      <alignment horizontal="center" vertical="center"/>
    </xf>
    <xf numFmtId="167" fontId="19" fillId="0" borderId="65" xfId="11" applyNumberFormat="1" applyFont="1" applyFill="1" applyBorder="1" applyAlignment="1">
      <alignment horizontal="center" vertical="center"/>
    </xf>
    <xf numFmtId="167" fontId="19" fillId="0" borderId="56" xfId="11" applyNumberFormat="1" applyFont="1" applyFill="1" applyBorder="1" applyAlignment="1">
      <alignment horizontal="center" vertical="center"/>
    </xf>
    <xf numFmtId="167" fontId="19" fillId="0" borderId="57" xfId="11" applyNumberFormat="1" applyFont="1" applyFill="1" applyBorder="1" applyAlignment="1">
      <alignment horizontal="center" vertical="center"/>
    </xf>
    <xf numFmtId="164" fontId="19" fillId="0" borderId="59" xfId="10" applyNumberFormat="1" applyFont="1" applyBorder="1" applyAlignment="1">
      <alignment horizontal="right"/>
    </xf>
    <xf numFmtId="164" fontId="19" fillId="0" borderId="60" xfId="10" applyNumberFormat="1" applyFont="1" applyBorder="1" applyAlignment="1">
      <alignment horizontal="right"/>
    </xf>
    <xf numFmtId="164" fontId="0" fillId="0" borderId="0" xfId="0" applyNumberFormat="1" applyFont="1" applyAlignment="1">
      <alignment horizontal="center"/>
    </xf>
    <xf numFmtId="166" fontId="19" fillId="0" borderId="0" xfId="10" applyFont="1" applyAlignment="1">
      <alignment horizontal="center"/>
    </xf>
    <xf numFmtId="167" fontId="19" fillId="0" borderId="75" xfId="11" applyNumberFormat="1" applyFont="1" applyFill="1" applyBorder="1" applyAlignment="1">
      <alignment horizontal="center" vertical="center"/>
    </xf>
    <xf numFmtId="167" fontId="19" fillId="0" borderId="77" xfId="11" applyNumberFormat="1" applyFont="1" applyFill="1" applyBorder="1" applyAlignment="1">
      <alignment horizontal="center" vertical="center"/>
    </xf>
    <xf numFmtId="167" fontId="19" fillId="0" borderId="75" xfId="11" applyNumberFormat="1" applyFont="1" applyFill="1" applyBorder="1" applyAlignment="1">
      <alignment horizontal="right" vertical="center"/>
    </xf>
    <xf numFmtId="167" fontId="19" fillId="0" borderId="77" xfId="11" applyNumberFormat="1" applyFont="1" applyFill="1" applyBorder="1" applyAlignment="1">
      <alignment horizontal="right" vertical="center"/>
    </xf>
    <xf numFmtId="164" fontId="19" fillId="0" borderId="12" xfId="10" applyNumberFormat="1" applyFont="1" applyBorder="1" applyAlignment="1">
      <alignment horizontal="right"/>
    </xf>
    <xf numFmtId="167" fontId="19" fillId="0" borderId="74" xfId="11" applyNumberFormat="1" applyFont="1" applyFill="1" applyBorder="1" applyAlignment="1">
      <alignment horizontal="right" vertical="center"/>
    </xf>
    <xf numFmtId="167" fontId="19" fillId="0" borderId="56" xfId="11" applyNumberFormat="1" applyFont="1" applyFill="1" applyBorder="1" applyAlignment="1">
      <alignment horizontal="right" vertical="center"/>
    </xf>
    <xf numFmtId="167" fontId="19" fillId="0" borderId="0" xfId="10" applyNumberFormat="1" applyFont="1" applyAlignment="1">
      <alignment horizontal="center"/>
    </xf>
    <xf numFmtId="166" fontId="19" fillId="0" borderId="0" xfId="10" applyFont="1" applyAlignment="1">
      <alignment horizontal="right"/>
    </xf>
    <xf numFmtId="167" fontId="19" fillId="0" borderId="140" xfId="11" applyNumberFormat="1" applyFont="1" applyFill="1" applyBorder="1" applyAlignment="1">
      <alignment horizontal="right" vertical="center"/>
    </xf>
    <xf numFmtId="167" fontId="19" fillId="0" borderId="141" xfId="11" applyNumberFormat="1" applyFont="1" applyFill="1" applyBorder="1" applyAlignment="1">
      <alignment horizontal="right" vertical="center"/>
    </xf>
    <xf numFmtId="167" fontId="19" fillId="0" borderId="15" xfId="11" applyNumberFormat="1" applyFont="1" applyFill="1" applyBorder="1" applyAlignment="1">
      <alignment horizontal="center" vertical="center"/>
    </xf>
    <xf numFmtId="164" fontId="9" fillId="0" borderId="9" xfId="7" applyNumberFormat="1" applyFont="1" applyFill="1" applyBorder="1" applyAlignment="1">
      <alignment horizontal="center" vertical="center"/>
    </xf>
    <xf numFmtId="164" fontId="64" fillId="0" borderId="9" xfId="7" applyNumberFormat="1" applyFont="1" applyFill="1" applyBorder="1" applyAlignment="1">
      <alignment horizontal="center" vertical="center"/>
    </xf>
    <xf numFmtId="164" fontId="64" fillId="0" borderId="10" xfId="7" applyNumberFormat="1" applyFont="1" applyFill="1" applyBorder="1" applyAlignment="1">
      <alignment horizontal="center" vertical="center" wrapText="1"/>
    </xf>
    <xf numFmtId="0" fontId="57" fillId="0" borderId="0" xfId="7" applyFont="1" applyFill="1" applyAlignment="1">
      <alignment horizontal="center" vertical="center"/>
    </xf>
    <xf numFmtId="167" fontId="19" fillId="0" borderId="4" xfId="10" applyNumberFormat="1" applyFont="1" applyFill="1" applyBorder="1" applyAlignment="1">
      <alignment horizontal="right" vertical="center"/>
    </xf>
    <xf numFmtId="167" fontId="19" fillId="0" borderId="5" xfId="10" applyNumberFormat="1" applyFont="1" applyFill="1" applyBorder="1" applyAlignment="1">
      <alignment horizontal="right" vertical="center"/>
    </xf>
    <xf numFmtId="167" fontId="2" fillId="0" borderId="5" xfId="10" applyNumberFormat="1" applyFont="1" applyFill="1" applyBorder="1" applyAlignment="1">
      <alignment horizontal="right" vertical="center"/>
    </xf>
    <xf numFmtId="167" fontId="19" fillId="0" borderId="74" xfId="10" applyNumberFormat="1" applyFont="1" applyFill="1" applyBorder="1" applyAlignment="1">
      <alignment horizontal="right" vertical="center"/>
    </xf>
    <xf numFmtId="167" fontId="19" fillId="0" borderId="71" xfId="10" applyNumberFormat="1" applyFont="1" applyFill="1" applyBorder="1" applyAlignment="1">
      <alignment horizontal="right" vertical="center"/>
    </xf>
    <xf numFmtId="167" fontId="2" fillId="0" borderId="34" xfId="10" applyNumberFormat="1" applyFont="1" applyFill="1" applyBorder="1" applyAlignment="1">
      <alignment horizontal="right" vertical="center"/>
    </xf>
    <xf numFmtId="164" fontId="19" fillId="0" borderId="8" xfId="0" applyNumberFormat="1" applyFont="1" applyFill="1" applyBorder="1" applyAlignment="1">
      <alignment horizontal="right" vertical="center"/>
    </xf>
    <xf numFmtId="164" fontId="19" fillId="0" borderId="9" xfId="0" applyNumberFormat="1" applyFont="1" applyFill="1" applyBorder="1" applyAlignment="1">
      <alignment horizontal="right" vertical="center"/>
    </xf>
    <xf numFmtId="164" fontId="28" fillId="0" borderId="9" xfId="0" applyNumberFormat="1" applyFont="1" applyFill="1" applyBorder="1" applyAlignment="1">
      <alignment horizontal="right" vertical="center"/>
    </xf>
    <xf numFmtId="164" fontId="70" fillId="0" borderId="13" xfId="0" applyNumberFormat="1" applyFont="1" applyFill="1" applyBorder="1" applyAlignment="1">
      <alignment horizontal="right" vertical="center"/>
    </xf>
    <xf numFmtId="164" fontId="28" fillId="0" borderId="13" xfId="0" applyNumberFormat="1" applyFont="1" applyFill="1" applyBorder="1" applyAlignment="1">
      <alignment horizontal="right" vertical="center"/>
    </xf>
    <xf numFmtId="167" fontId="66" fillId="0" borderId="0" xfId="9" applyNumberFormat="1" applyFont="1" applyFill="1" applyBorder="1" applyAlignment="1">
      <alignment horizontal="right" vertical="center" wrapText="1"/>
    </xf>
    <xf numFmtId="167" fontId="19" fillId="0" borderId="4" xfId="10" applyNumberFormat="1" applyFont="1" applyFill="1" applyBorder="1" applyAlignment="1">
      <alignment horizontal="center" vertical="center"/>
    </xf>
    <xf numFmtId="167" fontId="19" fillId="0" borderId="5" xfId="10" applyNumberFormat="1" applyFont="1" applyFill="1" applyBorder="1" applyAlignment="1">
      <alignment horizontal="center" vertical="center"/>
    </xf>
    <xf numFmtId="167" fontId="2" fillId="0" borderId="5" xfId="10" applyNumberFormat="1" applyFont="1" applyFill="1" applyBorder="1" applyAlignment="1">
      <alignment horizontal="center" vertical="center"/>
    </xf>
    <xf numFmtId="167" fontId="19" fillId="0" borderId="8" xfId="10" applyNumberFormat="1" applyFont="1" applyFill="1" applyBorder="1" applyAlignment="1">
      <alignment horizontal="center" vertical="center"/>
    </xf>
    <xf numFmtId="167" fontId="19" fillId="0" borderId="9" xfId="10" applyNumberFormat="1" applyFont="1" applyFill="1" applyBorder="1" applyAlignment="1">
      <alignment horizontal="center" vertical="center"/>
    </xf>
    <xf numFmtId="167" fontId="2" fillId="0" borderId="9" xfId="10" applyNumberFormat="1" applyFont="1" applyFill="1" applyBorder="1" applyAlignment="1">
      <alignment horizontal="center" vertical="center"/>
    </xf>
    <xf numFmtId="164" fontId="19" fillId="0" borderId="12" xfId="0" applyNumberFormat="1" applyFont="1" applyFill="1" applyBorder="1" applyAlignment="1">
      <alignment horizontal="center" vertical="center"/>
    </xf>
    <xf numFmtId="164" fontId="19" fillId="0" borderId="13" xfId="0" applyNumberFormat="1" applyFont="1" applyFill="1" applyBorder="1" applyAlignment="1">
      <alignment horizontal="center" vertical="center"/>
    </xf>
    <xf numFmtId="166" fontId="15" fillId="0" borderId="0" xfId="10" applyFont="1" applyFill="1" applyAlignment="1">
      <alignment horizontal="center" vertical="center"/>
    </xf>
    <xf numFmtId="10" fontId="15" fillId="0" borderId="0" xfId="10" applyNumberFormat="1" applyFont="1" applyFill="1" applyAlignment="1">
      <alignment horizontal="center" vertical="center"/>
    </xf>
    <xf numFmtId="166" fontId="2" fillId="0" borderId="0" xfId="10" applyFont="1" applyFill="1" applyAlignment="1">
      <alignment horizontal="center" vertical="center"/>
    </xf>
    <xf numFmtId="167" fontId="19" fillId="0" borderId="51" xfId="10" applyNumberFormat="1" applyFont="1" applyFill="1" applyBorder="1" applyAlignment="1">
      <alignment horizontal="center" vertical="center"/>
    </xf>
    <xf numFmtId="167" fontId="19" fillId="0" borderId="15" xfId="10" applyNumberFormat="1" applyFont="1" applyFill="1" applyBorder="1" applyAlignment="1">
      <alignment horizontal="center" vertical="center"/>
    </xf>
    <xf numFmtId="164" fontId="19" fillId="0" borderId="49" xfId="0" applyNumberFormat="1" applyFont="1" applyFill="1" applyBorder="1" applyAlignment="1">
      <alignment horizontal="center" vertical="center"/>
    </xf>
    <xf numFmtId="167" fontId="2" fillId="0" borderId="37" xfId="11" applyNumberFormat="1" applyFont="1" applyFill="1" applyBorder="1" applyAlignment="1">
      <alignment horizontal="right" vertical="center"/>
    </xf>
    <xf numFmtId="3" fontId="9" fillId="0" borderId="0" xfId="0" applyNumberFormat="1" applyFont="1"/>
    <xf numFmtId="1" fontId="7" fillId="0" borderId="38" xfId="0" applyNumberFormat="1" applyFont="1" applyBorder="1" applyAlignment="1">
      <alignment horizontal="center" vertical="center" wrapText="1"/>
    </xf>
    <xf numFmtId="1" fontId="7" fillId="0" borderId="13" xfId="7" applyNumberFormat="1" applyFont="1" applyBorder="1" applyAlignment="1">
      <alignment horizontal="center" vertical="center" wrapText="1"/>
    </xf>
    <xf numFmtId="167" fontId="9" fillId="0" borderId="1" xfId="11" applyNumberFormat="1" applyFont="1" applyFill="1" applyBorder="1" applyAlignment="1">
      <alignment horizontal="center" vertical="center"/>
    </xf>
    <xf numFmtId="167" fontId="7" fillId="0" borderId="31" xfId="11" applyNumberFormat="1" applyFont="1" applyBorder="1" applyAlignment="1">
      <alignment vertical="center" wrapText="1"/>
    </xf>
    <xf numFmtId="167" fontId="7" fillId="0" borderId="17" xfId="7" applyNumberFormat="1" applyFont="1" applyBorder="1" applyAlignment="1">
      <alignment vertical="center" wrapText="1"/>
    </xf>
    <xf numFmtId="167" fontId="7" fillId="0" borderId="72" xfId="7" applyNumberFormat="1" applyFont="1" applyBorder="1" applyAlignment="1">
      <alignment vertical="center" wrapText="1"/>
    </xf>
  </cellXfs>
  <cellStyles count="28">
    <cellStyle name="% 2" xfId="13" xr:uid="{00000000-0005-0000-0000-000000000000}"/>
    <cellStyle name="40% - Accent4 2" xfId="14" xr:uid="{00000000-0005-0000-0000-000001000000}"/>
    <cellStyle name="40% - Accent4 2 2" xfId="15" xr:uid="{00000000-0005-0000-0000-000002000000}"/>
    <cellStyle name="Accent1 2" xfId="16" xr:uid="{00000000-0005-0000-0000-000003000000}"/>
    <cellStyle name="Comma" xfId="11" builtinId="3"/>
    <cellStyle name="Comma 2" xfId="21" xr:uid="{00000000-0005-0000-0000-000005000000}"/>
    <cellStyle name="Comma 2 2" xfId="25" xr:uid="{742B8E9B-D5B8-480E-8DD3-842F9CB9DC50}"/>
    <cellStyle name="Comma 3" xfId="22" xr:uid="{8A95727E-37CD-44D7-9573-EF92FBCEC86C}"/>
    <cellStyle name="Comma 3 2" xfId="26" xr:uid="{868F4C03-0CDF-4CE2-92A9-9564F844538E}"/>
    <cellStyle name="Comma 4" xfId="24" xr:uid="{24EC9EE3-4380-483F-AE6D-4F90377B4601}"/>
    <cellStyle name="Comma 5" xfId="27" xr:uid="{0D1769BA-05D6-4AB4-8622-5C59C6603408}"/>
    <cellStyle name="Hyperlink" xfId="8" builtinId="8"/>
    <cellStyle name="Normal" xfId="0" builtinId="0"/>
    <cellStyle name="Normal 2" xfId="1" xr:uid="{00000000-0005-0000-0000-000008000000}"/>
    <cellStyle name="Normal 2 2" xfId="6" xr:uid="{00000000-0005-0000-0000-000009000000}"/>
    <cellStyle name="Normal 2 3" xfId="10" xr:uid="{00000000-0005-0000-0000-00000A000000}"/>
    <cellStyle name="Normal 2 3 2" xfId="12" xr:uid="{00000000-0005-0000-0000-00000B000000}"/>
    <cellStyle name="Normal 3" xfId="3" xr:uid="{00000000-0005-0000-0000-00000C000000}"/>
    <cellStyle name="Normal 3 2" xfId="17" xr:uid="{00000000-0005-0000-0000-00000D000000}"/>
    <cellStyle name="Normal 4" xfId="4" xr:uid="{00000000-0005-0000-0000-00000E000000}"/>
    <cellStyle name="Normal 4 2" xfId="7" xr:uid="{00000000-0005-0000-0000-00000F000000}"/>
    <cellStyle name="Normal 5" xfId="18" xr:uid="{00000000-0005-0000-0000-000010000000}"/>
    <cellStyle name="Percent" xfId="9" builtinId="5"/>
    <cellStyle name="Percent 2" xfId="2" xr:uid="{00000000-0005-0000-0000-000012000000}"/>
    <cellStyle name="Percent 2 2 2" xfId="19" xr:uid="{00000000-0005-0000-0000-000013000000}"/>
    <cellStyle name="Percent 3" xfId="5" xr:uid="{00000000-0005-0000-0000-000014000000}"/>
    <cellStyle name="Percent 3 2" xfId="23" xr:uid="{0D849AE2-87E2-40C2-BF97-2DF8888E87B8}"/>
    <cellStyle name="Title 2" xfId="20" xr:uid="{00000000-0005-0000-0000-000015000000}"/>
  </cellStyles>
  <dxfs count="0"/>
  <tableStyles count="0" defaultTableStyle="TableStyleMedium2" defaultPivotStyle="PivotStyleLight16"/>
  <colors>
    <mruColors>
      <color rgb="FFFFFF00"/>
      <color rgb="FF007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670560</xdr:colOff>
      <xdr:row>0</xdr:row>
      <xdr:rowOff>22860</xdr:rowOff>
    </xdr:from>
    <xdr:to>
      <xdr:col>3</xdr:col>
      <xdr:colOff>114300</xdr:colOff>
      <xdr:row>9</xdr:row>
      <xdr:rowOff>110490</xdr:rowOff>
    </xdr:to>
    <xdr:pic>
      <xdr:nvPicPr>
        <xdr:cNvPr id="3" name="Picture 1">
          <a:extLst>
            <a:ext uri="{FF2B5EF4-FFF2-40B4-BE49-F238E27FC236}">
              <a16:creationId xmlns:a16="http://schemas.microsoft.com/office/drawing/2014/main" id="{F07DDABB-B5B6-4333-836B-187F375981B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22860"/>
          <a:ext cx="11695007" cy="1950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1797844" cy="968127"/>
    <xdr:pic>
      <xdr:nvPicPr>
        <xdr:cNvPr id="4" name="Picture 2">
          <a:extLst>
            <a:ext uri="{FF2B5EF4-FFF2-40B4-BE49-F238E27FC236}">
              <a16:creationId xmlns:a16="http://schemas.microsoft.com/office/drawing/2014/main" id="{B84B70DF-420F-4CF7-95B6-6CC10D4535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1797844" cy="9681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28750" cy="769372"/>
    <xdr:pic>
      <xdr:nvPicPr>
        <xdr:cNvPr id="2" name="Picture 1">
          <a:extLst>
            <a:ext uri="{FF2B5EF4-FFF2-40B4-BE49-F238E27FC236}">
              <a16:creationId xmlns:a16="http://schemas.microsoft.com/office/drawing/2014/main" id="{68C1F355-EBED-4EC4-AEA7-7CA48AF684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428750" cy="76937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0</xdr:row>
      <xdr:rowOff>0</xdr:rowOff>
    </xdr:from>
    <xdr:ext cx="1797844" cy="968127"/>
    <xdr:pic>
      <xdr:nvPicPr>
        <xdr:cNvPr id="2" name="Picture 2">
          <a:extLst>
            <a:ext uri="{FF2B5EF4-FFF2-40B4-BE49-F238E27FC236}">
              <a16:creationId xmlns:a16="http://schemas.microsoft.com/office/drawing/2014/main" id="{51674E6F-F3A0-4F54-A0A5-8A6E262ABB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1797844" cy="96812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xdr:colOff>
      <xdr:row>0</xdr:row>
      <xdr:rowOff>0</xdr:rowOff>
    </xdr:from>
    <xdr:ext cx="1797844" cy="968127"/>
    <xdr:pic>
      <xdr:nvPicPr>
        <xdr:cNvPr id="2" name="Picture 2">
          <a:extLst>
            <a:ext uri="{FF2B5EF4-FFF2-40B4-BE49-F238E27FC236}">
              <a16:creationId xmlns:a16="http://schemas.microsoft.com/office/drawing/2014/main" id="{96F1B873-8BDD-4483-9491-6762012B761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1797844" cy="968127"/>
        </a:xfrm>
        <a:prstGeom prst="rect">
          <a:avLst/>
        </a:prstGeom>
      </xdr:spPr>
    </xdr:pic>
    <xdr:clientData/>
  </xdr:oneCellAnchor>
  <xdr:oneCellAnchor>
    <xdr:from>
      <xdr:col>0</xdr:col>
      <xdr:colOff>1</xdr:colOff>
      <xdr:row>0</xdr:row>
      <xdr:rowOff>0</xdr:rowOff>
    </xdr:from>
    <xdr:ext cx="1797844" cy="968127"/>
    <xdr:pic>
      <xdr:nvPicPr>
        <xdr:cNvPr id="3" name="Picture 2">
          <a:extLst>
            <a:ext uri="{FF2B5EF4-FFF2-40B4-BE49-F238E27FC236}">
              <a16:creationId xmlns:a16="http://schemas.microsoft.com/office/drawing/2014/main" id="{415F20BA-A9AF-4B3A-858C-66F2569422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1797844" cy="96812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xdr:colOff>
      <xdr:row>0</xdr:row>
      <xdr:rowOff>0</xdr:rowOff>
    </xdr:from>
    <xdr:ext cx="1797844" cy="968127"/>
    <xdr:pic>
      <xdr:nvPicPr>
        <xdr:cNvPr id="3" name="Picture 2">
          <a:extLst>
            <a:ext uri="{FF2B5EF4-FFF2-40B4-BE49-F238E27FC236}">
              <a16:creationId xmlns:a16="http://schemas.microsoft.com/office/drawing/2014/main" id="{28F8EF1A-9B4B-40CF-94DA-B5AC058AA4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1797844" cy="968127"/>
        </a:xfrm>
        <a:prstGeom prst="rect">
          <a:avLst/>
        </a:prstGeom>
      </xdr:spPr>
    </xdr:pic>
    <xdr:clientData/>
  </xdr:oneCellAnchor>
  <xdr:oneCellAnchor>
    <xdr:from>
      <xdr:col>0</xdr:col>
      <xdr:colOff>1</xdr:colOff>
      <xdr:row>0</xdr:row>
      <xdr:rowOff>0</xdr:rowOff>
    </xdr:from>
    <xdr:ext cx="1797844" cy="968127"/>
    <xdr:pic>
      <xdr:nvPicPr>
        <xdr:cNvPr id="4" name="Picture 2">
          <a:extLst>
            <a:ext uri="{FF2B5EF4-FFF2-40B4-BE49-F238E27FC236}">
              <a16:creationId xmlns:a16="http://schemas.microsoft.com/office/drawing/2014/main" id="{3B8E4842-1FF0-4E8C-8619-EF0A9B13A2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1797844" cy="96812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collections/hmrc-quarterly-performance-updat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statistics/measuring-tax-gaps/tax-gaps-main-findings" TargetMode="External"/><Relationship Id="rId2" Type="http://schemas.openxmlformats.org/officeDocument/2006/relationships/hyperlink" Target="https://www.gov.uk/government/statistics/child-and-working-tax-credits-error-and-fraud-statistics-2021-to-2022/child-and-working-tax-credits-error-and-fraud-statistics-tax-year-2021-to-2022" TargetMode="External"/><Relationship Id="rId1" Type="http://schemas.openxmlformats.org/officeDocument/2006/relationships/hyperlink" Target="https://www.gov.uk/government/publications/hmrc-issue-briefing-ensuring-the-correct-tax-is-paid/ensuring-the-correct-tax-is-paid"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statistics/hmrc-tax-and-nics-receipts-for-the-uk" TargetMode="External"/><Relationship Id="rId1" Type="http://schemas.openxmlformats.org/officeDocument/2006/relationships/hyperlink" Target="https://www.gov.uk/government/publications/hmrc-issue-briefing-ensuring-the-correct-tax-is-paid/ensuring-the-correct-tax-is-paid"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overnment/statistics/child-and-working-tax-credits-error-and-fraud-statistics-2021-to-2022/child-and-working-tax-credits-error-and-fraud-statistics-tax-year-2021-to-2022" TargetMode="External"/><Relationship Id="rId2" Type="http://schemas.openxmlformats.org/officeDocument/2006/relationships/hyperlink" Target="https://www.gov.uk/government/publications/hmrc-issue-briefing-ensuring-the-correct-tax-is-paid/ensuring-the-correct-tax-is-paid" TargetMode="External"/><Relationship Id="rId1" Type="http://schemas.openxmlformats.org/officeDocument/2006/relationships/hyperlink" Target="https://www.gov.uk/government/publications/hmrc-issue-briefing-ensuring-the-correct-tax-is-paid/ensuring-the-correct-tax-is-pai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gov.uk/government/statistics/measuring-tax-gaps/tax-gaps-main-finding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CDED7-B1CB-449C-85A8-287002CE3E10}">
  <dimension ref="B1:C29"/>
  <sheetViews>
    <sheetView showGridLines="0" zoomScale="90" zoomScaleNormal="90" workbookViewId="0">
      <selection activeCell="B12" sqref="B12"/>
    </sheetView>
  </sheetViews>
  <sheetFormatPr defaultColWidth="9.42578125" defaultRowHeight="15" x14ac:dyDescent="0.25"/>
  <cols>
    <col min="1" max="1" width="10.5703125" customWidth="1"/>
    <col min="2" max="2" width="44.42578125" customWidth="1"/>
    <col min="3" max="3" width="128.5703125" bestFit="1" customWidth="1"/>
  </cols>
  <sheetData>
    <row r="1" spans="2:3" ht="24" customHeight="1" x14ac:dyDescent="0.25"/>
    <row r="11" spans="2:3" ht="36" x14ac:dyDescent="0.55000000000000004">
      <c r="B11" s="56" t="s">
        <v>0</v>
      </c>
    </row>
    <row r="12" spans="2:3" x14ac:dyDescent="0.25">
      <c r="B12" t="s">
        <v>1</v>
      </c>
    </row>
    <row r="13" spans="2:3" ht="15.75" thickBot="1" x14ac:dyDescent="0.3"/>
    <row r="14" spans="2:3" ht="21" thickBot="1" x14ac:dyDescent="0.3">
      <c r="B14" s="266" t="s">
        <v>2</v>
      </c>
      <c r="C14" s="162" t="s">
        <v>3</v>
      </c>
    </row>
    <row r="15" spans="2:3" x14ac:dyDescent="0.25">
      <c r="B15" s="267" t="s">
        <v>4</v>
      </c>
      <c r="C15" s="242" t="s">
        <v>5</v>
      </c>
    </row>
    <row r="16" spans="2:3" x14ac:dyDescent="0.25">
      <c r="B16" s="163" t="s">
        <v>6</v>
      </c>
      <c r="C16" s="244" t="s">
        <v>7</v>
      </c>
    </row>
    <row r="17" spans="2:3" x14ac:dyDescent="0.25">
      <c r="B17" s="211" t="s">
        <v>8</v>
      </c>
      <c r="C17" s="244" t="s">
        <v>9</v>
      </c>
    </row>
    <row r="18" spans="2:3" x14ac:dyDescent="0.25">
      <c r="B18" s="211" t="s">
        <v>10</v>
      </c>
      <c r="C18" s="244" t="s">
        <v>11</v>
      </c>
    </row>
    <row r="19" spans="2:3" x14ac:dyDescent="0.25">
      <c r="B19" s="211" t="s">
        <v>12</v>
      </c>
      <c r="C19" s="244" t="s">
        <v>13</v>
      </c>
    </row>
    <row r="20" spans="2:3" x14ac:dyDescent="0.25">
      <c r="B20" s="211" t="s">
        <v>14</v>
      </c>
      <c r="C20" s="244" t="s">
        <v>15</v>
      </c>
    </row>
    <row r="21" spans="2:3" x14ac:dyDescent="0.25">
      <c r="B21" s="211" t="s">
        <v>16</v>
      </c>
      <c r="C21" s="244" t="s">
        <v>17</v>
      </c>
    </row>
    <row r="22" spans="2:3" x14ac:dyDescent="0.25">
      <c r="B22" s="211" t="s">
        <v>18</v>
      </c>
      <c r="C22" s="244" t="s">
        <v>19</v>
      </c>
    </row>
    <row r="23" spans="2:3" x14ac:dyDescent="0.25">
      <c r="B23" s="211" t="s">
        <v>20</v>
      </c>
      <c r="C23" s="244" t="s">
        <v>21</v>
      </c>
    </row>
    <row r="24" spans="2:3" x14ac:dyDescent="0.25">
      <c r="B24" s="241" t="s">
        <v>22</v>
      </c>
      <c r="C24" s="243" t="s">
        <v>23</v>
      </c>
    </row>
    <row r="25" spans="2:3" ht="15.75" thickBot="1" x14ac:dyDescent="0.3">
      <c r="B25" s="161" t="s">
        <v>24</v>
      </c>
      <c r="C25" s="245" t="s">
        <v>25</v>
      </c>
    </row>
    <row r="28" spans="2:3" x14ac:dyDescent="0.25">
      <c r="B28" t="s">
        <v>26</v>
      </c>
    </row>
    <row r="29" spans="2:3" x14ac:dyDescent="0.25">
      <c r="B29" s="193" t="s">
        <v>27</v>
      </c>
    </row>
  </sheetData>
  <hyperlinks>
    <hyperlink ref="B16" location="'Other Performance Indicators'!A1" display="HMRC Priorities Outcomes" xr:uid="{D115513F-B8EF-429F-96BB-3D22182C4D53}"/>
    <hyperlink ref="B29" r:id="rId1" location="reporting-year-2021-to-2022" display="Previous years available in the link below" xr:uid="{7F9D5D38-F806-430E-A323-8755E5936CB1}"/>
    <hyperlink ref="B25" location="Definitions!A1" display="Definitions" xr:uid="{020FCD33-4679-45B5-B4BE-740C04C285D5}"/>
    <hyperlink ref="B21" location="'Correspondence Monthly Data'!A1" display="Correspondence Data" xr:uid="{5B8BCE5A-6F9E-4BE2-AE22-B91C9CD659BB}"/>
    <hyperlink ref="B20" location="'Telephony Monthly Data'!B6:N13" display="Telephony Data" xr:uid="{E5C0D744-9B52-4114-96F9-292DF97A9079}"/>
    <hyperlink ref="B17" location="'Priority Outcome Metrics'!C6:K14" display="Debt Balance and Compliance Yield" xr:uid="{F2016D99-10C5-49D2-9C8B-1B7D60AA642B}"/>
    <hyperlink ref="B23" location="'Other Performance Indicators'!C57:K61" display="HMRC Litigations" xr:uid="{A7BA2D11-97CB-47DA-9F52-304A60A17B56}"/>
    <hyperlink ref="B22" location="'Other Performance Indicators'!C34:K36" display="Criminal Investigations and Prosecutions" xr:uid="{CD530AD0-9CF4-4873-881B-6E7CA1B16030}"/>
    <hyperlink ref="B24" location="'Priority Outcome Metrics 22-23'!A1" display="Priority Outcome Metrics 22-23" xr:uid="{56785887-421D-4F39-B067-57E390747454}"/>
    <hyperlink ref="B15" location="'Priority Outcome Metrics'!A1" display="Priority Outcome Metrics" xr:uid="{C2AAF4CA-4B39-4A29-96AB-DE02027A9308}"/>
    <hyperlink ref="B19" location="'Other Performance Indicators'!C23:K25" display="Net Easy per categories" xr:uid="{129A419E-5327-435F-861F-CE582DBD4519}"/>
    <hyperlink ref="B18" location="'Other Performance Indicators'!C27:K29" display="Customer Satisfaction per categories" xr:uid="{9E888F2E-196D-436F-B4FE-7451EDC6E02F}"/>
  </hyperlinks>
  <pageMargins left="0.7" right="0.7" top="0.75" bottom="0.75" header="0.3" footer="0.3"/>
  <pageSetup paperSize="9" orientation="portrait" r:id="rId2"/>
  <headerFooter>
    <oddFooter>&amp;C&amp;1#&amp;"Calibri"&amp;10&amp;K000000OFFICIAL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2"/>
  <sheetViews>
    <sheetView showGridLines="0" topLeftCell="A17" zoomScale="70" zoomScaleNormal="70" workbookViewId="0">
      <selection activeCell="D34" sqref="D34"/>
    </sheetView>
  </sheetViews>
  <sheetFormatPr defaultRowHeight="12.75" x14ac:dyDescent="0.2"/>
  <cols>
    <col min="1" max="1" width="66.42578125" style="1" customWidth="1"/>
    <col min="2" max="2" width="76.42578125" style="1" customWidth="1"/>
    <col min="3" max="3" width="11.42578125" style="1" bestFit="1" customWidth="1"/>
    <col min="4" max="5" width="9.42578125" style="1" customWidth="1"/>
    <col min="6" max="6" width="11.5703125" style="5" customWidth="1"/>
    <col min="7" max="7" width="3.5703125" style="1" customWidth="1"/>
    <col min="8" max="8" width="11.42578125" style="724" bestFit="1" customWidth="1"/>
    <col min="9" max="9" width="10.28515625" style="1" customWidth="1"/>
    <col min="10" max="11" width="9.42578125" style="1" customWidth="1"/>
    <col min="12" max="12" width="3.42578125" style="5" customWidth="1"/>
    <col min="13" max="13" width="15.7109375" style="1" customWidth="1"/>
    <col min="14" max="14" width="9.42578125" style="1"/>
    <col min="15" max="15" width="10.7109375" style="1" customWidth="1"/>
    <col min="16" max="234" width="9.42578125" style="1"/>
    <col min="235" max="235" width="70.5703125" style="1" customWidth="1"/>
    <col min="236" max="238" width="9.42578125" style="1" bestFit="1" customWidth="1"/>
    <col min="239" max="239" width="10.5703125" style="1" bestFit="1" customWidth="1"/>
    <col min="240" max="240" width="9.42578125" style="1" customWidth="1"/>
    <col min="241" max="243" width="10.5703125" style="1" bestFit="1" customWidth="1"/>
    <col min="244" max="247" width="9.42578125" style="1" customWidth="1"/>
    <col min="248" max="490" width="9.42578125" style="1"/>
    <col min="491" max="491" width="70.5703125" style="1" customWidth="1"/>
    <col min="492" max="494" width="9.42578125" style="1" bestFit="1" customWidth="1"/>
    <col min="495" max="495" width="10.5703125" style="1" bestFit="1" customWidth="1"/>
    <col min="496" max="496" width="9.42578125" style="1" customWidth="1"/>
    <col min="497" max="499" width="10.5703125" style="1" bestFit="1" customWidth="1"/>
    <col min="500" max="503" width="9.42578125" style="1" customWidth="1"/>
    <col min="504" max="746" width="9.42578125" style="1"/>
    <col min="747" max="747" width="70.5703125" style="1" customWidth="1"/>
    <col min="748" max="750" width="9.42578125" style="1" bestFit="1" customWidth="1"/>
    <col min="751" max="751" width="10.5703125" style="1" bestFit="1" customWidth="1"/>
    <col min="752" max="752" width="9.42578125" style="1" customWidth="1"/>
    <col min="753" max="755" width="10.5703125" style="1" bestFit="1" customWidth="1"/>
    <col min="756" max="759" width="9.42578125" style="1" customWidth="1"/>
    <col min="760" max="1002" width="9.42578125" style="1"/>
    <col min="1003" max="1003" width="70.5703125" style="1" customWidth="1"/>
    <col min="1004" max="1006" width="9.42578125" style="1" bestFit="1" customWidth="1"/>
    <col min="1007" max="1007" width="10.5703125" style="1" bestFit="1" customWidth="1"/>
    <col min="1008" max="1008" width="9.42578125" style="1" customWidth="1"/>
    <col min="1009" max="1011" width="10.5703125" style="1" bestFit="1" customWidth="1"/>
    <col min="1012" max="1015" width="9.42578125" style="1" customWidth="1"/>
    <col min="1016" max="1258" width="9.42578125" style="1"/>
    <col min="1259" max="1259" width="70.5703125" style="1" customWidth="1"/>
    <col min="1260" max="1262" width="9.42578125" style="1" bestFit="1" customWidth="1"/>
    <col min="1263" max="1263" width="10.5703125" style="1" bestFit="1" customWidth="1"/>
    <col min="1264" max="1264" width="9.42578125" style="1" customWidth="1"/>
    <col min="1265" max="1267" width="10.5703125" style="1" bestFit="1" customWidth="1"/>
    <col min="1268" max="1271" width="9.42578125" style="1" customWidth="1"/>
    <col min="1272" max="1514" width="9.42578125" style="1"/>
    <col min="1515" max="1515" width="70.5703125" style="1" customWidth="1"/>
    <col min="1516" max="1518" width="9.42578125" style="1" bestFit="1" customWidth="1"/>
    <col min="1519" max="1519" width="10.5703125" style="1" bestFit="1" customWidth="1"/>
    <col min="1520" max="1520" width="9.42578125" style="1" customWidth="1"/>
    <col min="1521" max="1523" width="10.5703125" style="1" bestFit="1" customWidth="1"/>
    <col min="1524" max="1527" width="9.42578125" style="1" customWidth="1"/>
    <col min="1528" max="1770" width="9.42578125" style="1"/>
    <col min="1771" max="1771" width="70.5703125" style="1" customWidth="1"/>
    <col min="1772" max="1774" width="9.42578125" style="1" bestFit="1" customWidth="1"/>
    <col min="1775" max="1775" width="10.5703125" style="1" bestFit="1" customWidth="1"/>
    <col min="1776" max="1776" width="9.42578125" style="1" customWidth="1"/>
    <col min="1777" max="1779" width="10.5703125" style="1" bestFit="1" customWidth="1"/>
    <col min="1780" max="1783" width="9.42578125" style="1" customWidth="1"/>
    <col min="1784" max="2026" width="9.42578125" style="1"/>
    <col min="2027" max="2027" width="70.5703125" style="1" customWidth="1"/>
    <col min="2028" max="2030" width="9.42578125" style="1" bestFit="1" customWidth="1"/>
    <col min="2031" max="2031" width="10.5703125" style="1" bestFit="1" customWidth="1"/>
    <col min="2032" max="2032" width="9.42578125" style="1" customWidth="1"/>
    <col min="2033" max="2035" width="10.5703125" style="1" bestFit="1" customWidth="1"/>
    <col min="2036" max="2039" width="9.42578125" style="1" customWidth="1"/>
    <col min="2040" max="2282" width="9.42578125" style="1"/>
    <col min="2283" max="2283" width="70.5703125" style="1" customWidth="1"/>
    <col min="2284" max="2286" width="9.42578125" style="1" bestFit="1" customWidth="1"/>
    <col min="2287" max="2287" width="10.5703125" style="1" bestFit="1" customWidth="1"/>
    <col min="2288" max="2288" width="9.42578125" style="1" customWidth="1"/>
    <col min="2289" max="2291" width="10.5703125" style="1" bestFit="1" customWidth="1"/>
    <col min="2292" max="2295" width="9.42578125" style="1" customWidth="1"/>
    <col min="2296" max="2538" width="9.42578125" style="1"/>
    <col min="2539" max="2539" width="70.5703125" style="1" customWidth="1"/>
    <col min="2540" max="2542" width="9.42578125" style="1" bestFit="1" customWidth="1"/>
    <col min="2543" max="2543" width="10.5703125" style="1" bestFit="1" customWidth="1"/>
    <col min="2544" max="2544" width="9.42578125" style="1" customWidth="1"/>
    <col min="2545" max="2547" width="10.5703125" style="1" bestFit="1" customWidth="1"/>
    <col min="2548" max="2551" width="9.42578125" style="1" customWidth="1"/>
    <col min="2552" max="2794" width="9.42578125" style="1"/>
    <col min="2795" max="2795" width="70.5703125" style="1" customWidth="1"/>
    <col min="2796" max="2798" width="9.42578125" style="1" bestFit="1" customWidth="1"/>
    <col min="2799" max="2799" width="10.5703125" style="1" bestFit="1" customWidth="1"/>
    <col min="2800" max="2800" width="9.42578125" style="1" customWidth="1"/>
    <col min="2801" max="2803" width="10.5703125" style="1" bestFit="1" customWidth="1"/>
    <col min="2804" max="2807" width="9.42578125" style="1" customWidth="1"/>
    <col min="2808" max="3050" width="9.42578125" style="1"/>
    <col min="3051" max="3051" width="70.5703125" style="1" customWidth="1"/>
    <col min="3052" max="3054" width="9.42578125" style="1" bestFit="1" customWidth="1"/>
    <col min="3055" max="3055" width="10.5703125" style="1" bestFit="1" customWidth="1"/>
    <col min="3056" max="3056" width="9.42578125" style="1" customWidth="1"/>
    <col min="3057" max="3059" width="10.5703125" style="1" bestFit="1" customWidth="1"/>
    <col min="3060" max="3063" width="9.42578125" style="1" customWidth="1"/>
    <col min="3064" max="3306" width="9.42578125" style="1"/>
    <col min="3307" max="3307" width="70.5703125" style="1" customWidth="1"/>
    <col min="3308" max="3310" width="9.42578125" style="1" bestFit="1" customWidth="1"/>
    <col min="3311" max="3311" width="10.5703125" style="1" bestFit="1" customWidth="1"/>
    <col min="3312" max="3312" width="9.42578125" style="1" customWidth="1"/>
    <col min="3313" max="3315" width="10.5703125" style="1" bestFit="1" customWidth="1"/>
    <col min="3316" max="3319" width="9.42578125" style="1" customWidth="1"/>
    <col min="3320" max="3562" width="9.42578125" style="1"/>
    <col min="3563" max="3563" width="70.5703125" style="1" customWidth="1"/>
    <col min="3564" max="3566" width="9.42578125" style="1" bestFit="1" customWidth="1"/>
    <col min="3567" max="3567" width="10.5703125" style="1" bestFit="1" customWidth="1"/>
    <col min="3568" max="3568" width="9.42578125" style="1" customWidth="1"/>
    <col min="3569" max="3571" width="10.5703125" style="1" bestFit="1" customWidth="1"/>
    <col min="3572" max="3575" width="9.42578125" style="1" customWidth="1"/>
    <col min="3576" max="3818" width="9.42578125" style="1"/>
    <col min="3819" max="3819" width="70.5703125" style="1" customWidth="1"/>
    <col min="3820" max="3822" width="9.42578125" style="1" bestFit="1" customWidth="1"/>
    <col min="3823" max="3823" width="10.5703125" style="1" bestFit="1" customWidth="1"/>
    <col min="3824" max="3824" width="9.42578125" style="1" customWidth="1"/>
    <col min="3825" max="3827" width="10.5703125" style="1" bestFit="1" customWidth="1"/>
    <col min="3828" max="3831" width="9.42578125" style="1" customWidth="1"/>
    <col min="3832" max="4074" width="9.42578125" style="1"/>
    <col min="4075" max="4075" width="70.5703125" style="1" customWidth="1"/>
    <col min="4076" max="4078" width="9.42578125" style="1" bestFit="1" customWidth="1"/>
    <col min="4079" max="4079" width="10.5703125" style="1" bestFit="1" customWidth="1"/>
    <col min="4080" max="4080" width="9.42578125" style="1" customWidth="1"/>
    <col min="4081" max="4083" width="10.5703125" style="1" bestFit="1" customWidth="1"/>
    <col min="4084" max="4087" width="9.42578125" style="1" customWidth="1"/>
    <col min="4088" max="4330" width="9.42578125" style="1"/>
    <col min="4331" max="4331" width="70.5703125" style="1" customWidth="1"/>
    <col min="4332" max="4334" width="9.42578125" style="1" bestFit="1" customWidth="1"/>
    <col min="4335" max="4335" width="10.5703125" style="1" bestFit="1" customWidth="1"/>
    <col min="4336" max="4336" width="9.42578125" style="1" customWidth="1"/>
    <col min="4337" max="4339" width="10.5703125" style="1" bestFit="1" customWidth="1"/>
    <col min="4340" max="4343" width="9.42578125" style="1" customWidth="1"/>
    <col min="4344" max="4586" width="9.42578125" style="1"/>
    <col min="4587" max="4587" width="70.5703125" style="1" customWidth="1"/>
    <col min="4588" max="4590" width="9.42578125" style="1" bestFit="1" customWidth="1"/>
    <col min="4591" max="4591" width="10.5703125" style="1" bestFit="1" customWidth="1"/>
    <col min="4592" max="4592" width="9.42578125" style="1" customWidth="1"/>
    <col min="4593" max="4595" width="10.5703125" style="1" bestFit="1" customWidth="1"/>
    <col min="4596" max="4599" width="9.42578125" style="1" customWidth="1"/>
    <col min="4600" max="4842" width="9.42578125" style="1"/>
    <col min="4843" max="4843" width="70.5703125" style="1" customWidth="1"/>
    <col min="4844" max="4846" width="9.42578125" style="1" bestFit="1" customWidth="1"/>
    <col min="4847" max="4847" width="10.5703125" style="1" bestFit="1" customWidth="1"/>
    <col min="4848" max="4848" width="9.42578125" style="1" customWidth="1"/>
    <col min="4849" max="4851" width="10.5703125" style="1" bestFit="1" customWidth="1"/>
    <col min="4852" max="4855" width="9.42578125" style="1" customWidth="1"/>
    <col min="4856" max="5098" width="9.42578125" style="1"/>
    <col min="5099" max="5099" width="70.5703125" style="1" customWidth="1"/>
    <col min="5100" max="5102" width="9.42578125" style="1" bestFit="1" customWidth="1"/>
    <col min="5103" max="5103" width="10.5703125" style="1" bestFit="1" customWidth="1"/>
    <col min="5104" max="5104" width="9.42578125" style="1" customWidth="1"/>
    <col min="5105" max="5107" width="10.5703125" style="1" bestFit="1" customWidth="1"/>
    <col min="5108" max="5111" width="9.42578125" style="1" customWidth="1"/>
    <col min="5112" max="5354" width="9.42578125" style="1"/>
    <col min="5355" max="5355" width="70.5703125" style="1" customWidth="1"/>
    <col min="5356" max="5358" width="9.42578125" style="1" bestFit="1" customWidth="1"/>
    <col min="5359" max="5359" width="10.5703125" style="1" bestFit="1" customWidth="1"/>
    <col min="5360" max="5360" width="9.42578125" style="1" customWidth="1"/>
    <col min="5361" max="5363" width="10.5703125" style="1" bestFit="1" customWidth="1"/>
    <col min="5364" max="5367" width="9.42578125" style="1" customWidth="1"/>
    <col min="5368" max="5610" width="9.42578125" style="1"/>
    <col min="5611" max="5611" width="70.5703125" style="1" customWidth="1"/>
    <col min="5612" max="5614" width="9.42578125" style="1" bestFit="1" customWidth="1"/>
    <col min="5615" max="5615" width="10.5703125" style="1" bestFit="1" customWidth="1"/>
    <col min="5616" max="5616" width="9.42578125" style="1" customWidth="1"/>
    <col min="5617" max="5619" width="10.5703125" style="1" bestFit="1" customWidth="1"/>
    <col min="5620" max="5623" width="9.42578125" style="1" customWidth="1"/>
    <col min="5624" max="5866" width="9.42578125" style="1"/>
    <col min="5867" max="5867" width="70.5703125" style="1" customWidth="1"/>
    <col min="5868" max="5870" width="9.42578125" style="1" bestFit="1" customWidth="1"/>
    <col min="5871" max="5871" width="10.5703125" style="1" bestFit="1" customWidth="1"/>
    <col min="5872" max="5872" width="9.42578125" style="1" customWidth="1"/>
    <col min="5873" max="5875" width="10.5703125" style="1" bestFit="1" customWidth="1"/>
    <col min="5876" max="5879" width="9.42578125" style="1" customWidth="1"/>
    <col min="5880" max="6122" width="9.42578125" style="1"/>
    <col min="6123" max="6123" width="70.5703125" style="1" customWidth="1"/>
    <col min="6124" max="6126" width="9.42578125" style="1" bestFit="1" customWidth="1"/>
    <col min="6127" max="6127" width="10.5703125" style="1" bestFit="1" customWidth="1"/>
    <col min="6128" max="6128" width="9.42578125" style="1" customWidth="1"/>
    <col min="6129" max="6131" width="10.5703125" style="1" bestFit="1" customWidth="1"/>
    <col min="6132" max="6135" width="9.42578125" style="1" customWidth="1"/>
    <col min="6136" max="6378" width="9.42578125" style="1"/>
    <col min="6379" max="6379" width="70.5703125" style="1" customWidth="1"/>
    <col min="6380" max="6382" width="9.42578125" style="1" bestFit="1" customWidth="1"/>
    <col min="6383" max="6383" width="10.5703125" style="1" bestFit="1" customWidth="1"/>
    <col min="6384" max="6384" width="9.42578125" style="1" customWidth="1"/>
    <col min="6385" max="6387" width="10.5703125" style="1" bestFit="1" customWidth="1"/>
    <col min="6388" max="6391" width="9.42578125" style="1" customWidth="1"/>
    <col min="6392" max="6634" width="9.42578125" style="1"/>
    <col min="6635" max="6635" width="70.5703125" style="1" customWidth="1"/>
    <col min="6636" max="6638" width="9.42578125" style="1" bestFit="1" customWidth="1"/>
    <col min="6639" max="6639" width="10.5703125" style="1" bestFit="1" customWidth="1"/>
    <col min="6640" max="6640" width="9.42578125" style="1" customWidth="1"/>
    <col min="6641" max="6643" width="10.5703125" style="1" bestFit="1" customWidth="1"/>
    <col min="6644" max="6647" width="9.42578125" style="1" customWidth="1"/>
    <col min="6648" max="6890" width="9.42578125" style="1"/>
    <col min="6891" max="6891" width="70.5703125" style="1" customWidth="1"/>
    <col min="6892" max="6894" width="9.42578125" style="1" bestFit="1" customWidth="1"/>
    <col min="6895" max="6895" width="10.5703125" style="1" bestFit="1" customWidth="1"/>
    <col min="6896" max="6896" width="9.42578125" style="1" customWidth="1"/>
    <col min="6897" max="6899" width="10.5703125" style="1" bestFit="1" customWidth="1"/>
    <col min="6900" max="6903" width="9.42578125" style="1" customWidth="1"/>
    <col min="6904" max="7146" width="9.42578125" style="1"/>
    <col min="7147" max="7147" width="70.5703125" style="1" customWidth="1"/>
    <col min="7148" max="7150" width="9.42578125" style="1" bestFit="1" customWidth="1"/>
    <col min="7151" max="7151" width="10.5703125" style="1" bestFit="1" customWidth="1"/>
    <col min="7152" max="7152" width="9.42578125" style="1" customWidth="1"/>
    <col min="7153" max="7155" width="10.5703125" style="1" bestFit="1" customWidth="1"/>
    <col min="7156" max="7159" width="9.42578125" style="1" customWidth="1"/>
    <col min="7160" max="7402" width="9.42578125" style="1"/>
    <col min="7403" max="7403" width="70.5703125" style="1" customWidth="1"/>
    <col min="7404" max="7406" width="9.42578125" style="1" bestFit="1" customWidth="1"/>
    <col min="7407" max="7407" width="10.5703125" style="1" bestFit="1" customWidth="1"/>
    <col min="7408" max="7408" width="9.42578125" style="1" customWidth="1"/>
    <col min="7409" max="7411" width="10.5703125" style="1" bestFit="1" customWidth="1"/>
    <col min="7412" max="7415" width="9.42578125" style="1" customWidth="1"/>
    <col min="7416" max="7658" width="9.42578125" style="1"/>
    <col min="7659" max="7659" width="70.5703125" style="1" customWidth="1"/>
    <col min="7660" max="7662" width="9.42578125" style="1" bestFit="1" customWidth="1"/>
    <col min="7663" max="7663" width="10.5703125" style="1" bestFit="1" customWidth="1"/>
    <col min="7664" max="7664" width="9.42578125" style="1" customWidth="1"/>
    <col min="7665" max="7667" width="10.5703125" style="1" bestFit="1" customWidth="1"/>
    <col min="7668" max="7671" width="9.42578125" style="1" customWidth="1"/>
    <col min="7672" max="7914" width="9.42578125" style="1"/>
    <col min="7915" max="7915" width="70.5703125" style="1" customWidth="1"/>
    <col min="7916" max="7918" width="9.42578125" style="1" bestFit="1" customWidth="1"/>
    <col min="7919" max="7919" width="10.5703125" style="1" bestFit="1" customWidth="1"/>
    <col min="7920" max="7920" width="9.42578125" style="1" customWidth="1"/>
    <col min="7921" max="7923" width="10.5703125" style="1" bestFit="1" customWidth="1"/>
    <col min="7924" max="7927" width="9.42578125" style="1" customWidth="1"/>
    <col min="7928" max="8170" width="9.42578125" style="1"/>
    <col min="8171" max="8171" width="70.5703125" style="1" customWidth="1"/>
    <col min="8172" max="8174" width="9.42578125" style="1" bestFit="1" customWidth="1"/>
    <col min="8175" max="8175" width="10.5703125" style="1" bestFit="1" customWidth="1"/>
    <col min="8176" max="8176" width="9.42578125" style="1" customWidth="1"/>
    <col min="8177" max="8179" width="10.5703125" style="1" bestFit="1" customWidth="1"/>
    <col min="8180" max="8183" width="9.42578125" style="1" customWidth="1"/>
    <col min="8184" max="8426" width="9.42578125" style="1"/>
    <col min="8427" max="8427" width="70.5703125" style="1" customWidth="1"/>
    <col min="8428" max="8430" width="9.42578125" style="1" bestFit="1" customWidth="1"/>
    <col min="8431" max="8431" width="10.5703125" style="1" bestFit="1" customWidth="1"/>
    <col min="8432" max="8432" width="9.42578125" style="1" customWidth="1"/>
    <col min="8433" max="8435" width="10.5703125" style="1" bestFit="1" customWidth="1"/>
    <col min="8436" max="8439" width="9.42578125" style="1" customWidth="1"/>
    <col min="8440" max="8682" width="9.42578125" style="1"/>
    <col min="8683" max="8683" width="70.5703125" style="1" customWidth="1"/>
    <col min="8684" max="8686" width="9.42578125" style="1" bestFit="1" customWidth="1"/>
    <col min="8687" max="8687" width="10.5703125" style="1" bestFit="1" customWidth="1"/>
    <col min="8688" max="8688" width="9.42578125" style="1" customWidth="1"/>
    <col min="8689" max="8691" width="10.5703125" style="1" bestFit="1" customWidth="1"/>
    <col min="8692" max="8695" width="9.42578125" style="1" customWidth="1"/>
    <col min="8696" max="8938" width="9.42578125" style="1"/>
    <col min="8939" max="8939" width="70.5703125" style="1" customWidth="1"/>
    <col min="8940" max="8942" width="9.42578125" style="1" bestFit="1" customWidth="1"/>
    <col min="8943" max="8943" width="10.5703125" style="1" bestFit="1" customWidth="1"/>
    <col min="8944" max="8944" width="9.42578125" style="1" customWidth="1"/>
    <col min="8945" max="8947" width="10.5703125" style="1" bestFit="1" customWidth="1"/>
    <col min="8948" max="8951" width="9.42578125" style="1" customWidth="1"/>
    <col min="8952" max="9194" width="9.42578125" style="1"/>
    <col min="9195" max="9195" width="70.5703125" style="1" customWidth="1"/>
    <col min="9196" max="9198" width="9.42578125" style="1" bestFit="1" customWidth="1"/>
    <col min="9199" max="9199" width="10.5703125" style="1" bestFit="1" customWidth="1"/>
    <col min="9200" max="9200" width="9.42578125" style="1" customWidth="1"/>
    <col min="9201" max="9203" width="10.5703125" style="1" bestFit="1" customWidth="1"/>
    <col min="9204" max="9207" width="9.42578125" style="1" customWidth="1"/>
    <col min="9208" max="9450" width="9.42578125" style="1"/>
    <col min="9451" max="9451" width="70.5703125" style="1" customWidth="1"/>
    <col min="9452" max="9454" width="9.42578125" style="1" bestFit="1" customWidth="1"/>
    <col min="9455" max="9455" width="10.5703125" style="1" bestFit="1" customWidth="1"/>
    <col min="9456" max="9456" width="9.42578125" style="1" customWidth="1"/>
    <col min="9457" max="9459" width="10.5703125" style="1" bestFit="1" customWidth="1"/>
    <col min="9460" max="9463" width="9.42578125" style="1" customWidth="1"/>
    <col min="9464" max="9706" width="9.42578125" style="1"/>
    <col min="9707" max="9707" width="70.5703125" style="1" customWidth="1"/>
    <col min="9708" max="9710" width="9.42578125" style="1" bestFit="1" customWidth="1"/>
    <col min="9711" max="9711" width="10.5703125" style="1" bestFit="1" customWidth="1"/>
    <col min="9712" max="9712" width="9.42578125" style="1" customWidth="1"/>
    <col min="9713" max="9715" width="10.5703125" style="1" bestFit="1" customWidth="1"/>
    <col min="9716" max="9719" width="9.42578125" style="1" customWidth="1"/>
    <col min="9720" max="9962" width="9.42578125" style="1"/>
    <col min="9963" max="9963" width="70.5703125" style="1" customWidth="1"/>
    <col min="9964" max="9966" width="9.42578125" style="1" bestFit="1" customWidth="1"/>
    <col min="9967" max="9967" width="10.5703125" style="1" bestFit="1" customWidth="1"/>
    <col min="9968" max="9968" width="9.42578125" style="1" customWidth="1"/>
    <col min="9969" max="9971" width="10.5703125" style="1" bestFit="1" customWidth="1"/>
    <col min="9972" max="9975" width="9.42578125" style="1" customWidth="1"/>
    <col min="9976" max="10218" width="9.42578125" style="1"/>
    <col min="10219" max="10219" width="70.5703125" style="1" customWidth="1"/>
    <col min="10220" max="10222" width="9.42578125" style="1" bestFit="1" customWidth="1"/>
    <col min="10223" max="10223" width="10.5703125" style="1" bestFit="1" customWidth="1"/>
    <col min="10224" max="10224" width="9.42578125" style="1" customWidth="1"/>
    <col min="10225" max="10227" width="10.5703125" style="1" bestFit="1" customWidth="1"/>
    <col min="10228" max="10231" width="9.42578125" style="1" customWidth="1"/>
    <col min="10232" max="10474" width="9.42578125" style="1"/>
    <col min="10475" max="10475" width="70.5703125" style="1" customWidth="1"/>
    <col min="10476" max="10478" width="9.42578125" style="1" bestFit="1" customWidth="1"/>
    <col min="10479" max="10479" width="10.5703125" style="1" bestFit="1" customWidth="1"/>
    <col min="10480" max="10480" width="9.42578125" style="1" customWidth="1"/>
    <col min="10481" max="10483" width="10.5703125" style="1" bestFit="1" customWidth="1"/>
    <col min="10484" max="10487" width="9.42578125" style="1" customWidth="1"/>
    <col min="10488" max="10730" width="9.42578125" style="1"/>
    <col min="10731" max="10731" width="70.5703125" style="1" customWidth="1"/>
    <col min="10732" max="10734" width="9.42578125" style="1" bestFit="1" customWidth="1"/>
    <col min="10735" max="10735" width="10.5703125" style="1" bestFit="1" customWidth="1"/>
    <col min="10736" max="10736" width="9.42578125" style="1" customWidth="1"/>
    <col min="10737" max="10739" width="10.5703125" style="1" bestFit="1" customWidth="1"/>
    <col min="10740" max="10743" width="9.42578125" style="1" customWidth="1"/>
    <col min="10744" max="10986" width="9.42578125" style="1"/>
    <col min="10987" max="10987" width="70.5703125" style="1" customWidth="1"/>
    <col min="10988" max="10990" width="9.42578125" style="1" bestFit="1" customWidth="1"/>
    <col min="10991" max="10991" width="10.5703125" style="1" bestFit="1" customWidth="1"/>
    <col min="10992" max="10992" width="9.42578125" style="1" customWidth="1"/>
    <col min="10993" max="10995" width="10.5703125" style="1" bestFit="1" customWidth="1"/>
    <col min="10996" max="10999" width="9.42578125" style="1" customWidth="1"/>
    <col min="11000" max="11242" width="9.42578125" style="1"/>
    <col min="11243" max="11243" width="70.5703125" style="1" customWidth="1"/>
    <col min="11244" max="11246" width="9.42578125" style="1" bestFit="1" customWidth="1"/>
    <col min="11247" max="11247" width="10.5703125" style="1" bestFit="1" customWidth="1"/>
    <col min="11248" max="11248" width="9.42578125" style="1" customWidth="1"/>
    <col min="11249" max="11251" width="10.5703125" style="1" bestFit="1" customWidth="1"/>
    <col min="11252" max="11255" width="9.42578125" style="1" customWidth="1"/>
    <col min="11256" max="11498" width="9.42578125" style="1"/>
    <col min="11499" max="11499" width="70.5703125" style="1" customWidth="1"/>
    <col min="11500" max="11502" width="9.42578125" style="1" bestFit="1" customWidth="1"/>
    <col min="11503" max="11503" width="10.5703125" style="1" bestFit="1" customWidth="1"/>
    <col min="11504" max="11504" width="9.42578125" style="1" customWidth="1"/>
    <col min="11505" max="11507" width="10.5703125" style="1" bestFit="1" customWidth="1"/>
    <col min="11508" max="11511" width="9.42578125" style="1" customWidth="1"/>
    <col min="11512" max="11754" width="9.42578125" style="1"/>
    <col min="11755" max="11755" width="70.5703125" style="1" customWidth="1"/>
    <col min="11756" max="11758" width="9.42578125" style="1" bestFit="1" customWidth="1"/>
    <col min="11759" max="11759" width="10.5703125" style="1" bestFit="1" customWidth="1"/>
    <col min="11760" max="11760" width="9.42578125" style="1" customWidth="1"/>
    <col min="11761" max="11763" width="10.5703125" style="1" bestFit="1" customWidth="1"/>
    <col min="11764" max="11767" width="9.42578125" style="1" customWidth="1"/>
    <col min="11768" max="12010" width="9.42578125" style="1"/>
    <col min="12011" max="12011" width="70.5703125" style="1" customWidth="1"/>
    <col min="12012" max="12014" width="9.42578125" style="1" bestFit="1" customWidth="1"/>
    <col min="12015" max="12015" width="10.5703125" style="1" bestFit="1" customWidth="1"/>
    <col min="12016" max="12016" width="9.42578125" style="1" customWidth="1"/>
    <col min="12017" max="12019" width="10.5703125" style="1" bestFit="1" customWidth="1"/>
    <col min="12020" max="12023" width="9.42578125" style="1" customWidth="1"/>
    <col min="12024" max="12266" width="9.42578125" style="1"/>
    <col min="12267" max="12267" width="70.5703125" style="1" customWidth="1"/>
    <col min="12268" max="12270" width="9.42578125" style="1" bestFit="1" customWidth="1"/>
    <col min="12271" max="12271" width="10.5703125" style="1" bestFit="1" customWidth="1"/>
    <col min="12272" max="12272" width="9.42578125" style="1" customWidth="1"/>
    <col min="12273" max="12275" width="10.5703125" style="1" bestFit="1" customWidth="1"/>
    <col min="12276" max="12279" width="9.42578125" style="1" customWidth="1"/>
    <col min="12280" max="12522" width="9.42578125" style="1"/>
    <col min="12523" max="12523" width="70.5703125" style="1" customWidth="1"/>
    <col min="12524" max="12526" width="9.42578125" style="1" bestFit="1" customWidth="1"/>
    <col min="12527" max="12527" width="10.5703125" style="1" bestFit="1" customWidth="1"/>
    <col min="12528" max="12528" width="9.42578125" style="1" customWidth="1"/>
    <col min="12529" max="12531" width="10.5703125" style="1" bestFit="1" customWidth="1"/>
    <col min="12532" max="12535" width="9.42578125" style="1" customWidth="1"/>
    <col min="12536" max="12778" width="9.42578125" style="1"/>
    <col min="12779" max="12779" width="70.5703125" style="1" customWidth="1"/>
    <col min="12780" max="12782" width="9.42578125" style="1" bestFit="1" customWidth="1"/>
    <col min="12783" max="12783" width="10.5703125" style="1" bestFit="1" customWidth="1"/>
    <col min="12784" max="12784" width="9.42578125" style="1" customWidth="1"/>
    <col min="12785" max="12787" width="10.5703125" style="1" bestFit="1" customWidth="1"/>
    <col min="12788" max="12791" width="9.42578125" style="1" customWidth="1"/>
    <col min="12792" max="13034" width="9.42578125" style="1"/>
    <col min="13035" max="13035" width="70.5703125" style="1" customWidth="1"/>
    <col min="13036" max="13038" width="9.42578125" style="1" bestFit="1" customWidth="1"/>
    <col min="13039" max="13039" width="10.5703125" style="1" bestFit="1" customWidth="1"/>
    <col min="13040" max="13040" width="9.42578125" style="1" customWidth="1"/>
    <col min="13041" max="13043" width="10.5703125" style="1" bestFit="1" customWidth="1"/>
    <col min="13044" max="13047" width="9.42578125" style="1" customWidth="1"/>
    <col min="13048" max="13290" width="9.42578125" style="1"/>
    <col min="13291" max="13291" width="70.5703125" style="1" customWidth="1"/>
    <col min="13292" max="13294" width="9.42578125" style="1" bestFit="1" customWidth="1"/>
    <col min="13295" max="13295" width="10.5703125" style="1" bestFit="1" customWidth="1"/>
    <col min="13296" max="13296" width="9.42578125" style="1" customWidth="1"/>
    <col min="13297" max="13299" width="10.5703125" style="1" bestFit="1" customWidth="1"/>
    <col min="13300" max="13303" width="9.42578125" style="1" customWidth="1"/>
    <col min="13304" max="13546" width="9.42578125" style="1"/>
    <col min="13547" max="13547" width="70.5703125" style="1" customWidth="1"/>
    <col min="13548" max="13550" width="9.42578125" style="1" bestFit="1" customWidth="1"/>
    <col min="13551" max="13551" width="10.5703125" style="1" bestFit="1" customWidth="1"/>
    <col min="13552" max="13552" width="9.42578125" style="1" customWidth="1"/>
    <col min="13553" max="13555" width="10.5703125" style="1" bestFit="1" customWidth="1"/>
    <col min="13556" max="13559" width="9.42578125" style="1" customWidth="1"/>
    <col min="13560" max="13802" width="9.42578125" style="1"/>
    <col min="13803" max="13803" width="70.5703125" style="1" customWidth="1"/>
    <col min="13804" max="13806" width="9.42578125" style="1" bestFit="1" customWidth="1"/>
    <col min="13807" max="13807" width="10.5703125" style="1" bestFit="1" customWidth="1"/>
    <col min="13808" max="13808" width="9.42578125" style="1" customWidth="1"/>
    <col min="13809" max="13811" width="10.5703125" style="1" bestFit="1" customWidth="1"/>
    <col min="13812" max="13815" width="9.42578125" style="1" customWidth="1"/>
    <col min="13816" max="14058" width="9.42578125" style="1"/>
    <col min="14059" max="14059" width="70.5703125" style="1" customWidth="1"/>
    <col min="14060" max="14062" width="9.42578125" style="1" bestFit="1" customWidth="1"/>
    <col min="14063" max="14063" width="10.5703125" style="1" bestFit="1" customWidth="1"/>
    <col min="14064" max="14064" width="9.42578125" style="1" customWidth="1"/>
    <col min="14065" max="14067" width="10.5703125" style="1" bestFit="1" customWidth="1"/>
    <col min="14068" max="14071" width="9.42578125" style="1" customWidth="1"/>
    <col min="14072" max="14314" width="9.42578125" style="1"/>
    <col min="14315" max="14315" width="70.5703125" style="1" customWidth="1"/>
    <col min="14316" max="14318" width="9.42578125" style="1" bestFit="1" customWidth="1"/>
    <col min="14319" max="14319" width="10.5703125" style="1" bestFit="1" customWidth="1"/>
    <col min="14320" max="14320" width="9.42578125" style="1" customWidth="1"/>
    <col min="14321" max="14323" width="10.5703125" style="1" bestFit="1" customWidth="1"/>
    <col min="14324" max="14327" width="9.42578125" style="1" customWidth="1"/>
    <col min="14328" max="14570" width="9.42578125" style="1"/>
    <col min="14571" max="14571" width="70.5703125" style="1" customWidth="1"/>
    <col min="14572" max="14574" width="9.42578125" style="1" bestFit="1" customWidth="1"/>
    <col min="14575" max="14575" width="10.5703125" style="1" bestFit="1" customWidth="1"/>
    <col min="14576" max="14576" width="9.42578125" style="1" customWidth="1"/>
    <col min="14577" max="14579" width="10.5703125" style="1" bestFit="1" customWidth="1"/>
    <col min="14580" max="14583" width="9.42578125" style="1" customWidth="1"/>
    <col min="14584" max="14826" width="9.42578125" style="1"/>
    <col min="14827" max="14827" width="70.5703125" style="1" customWidth="1"/>
    <col min="14828" max="14830" width="9.42578125" style="1" bestFit="1" customWidth="1"/>
    <col min="14831" max="14831" width="10.5703125" style="1" bestFit="1" customWidth="1"/>
    <col min="14832" max="14832" width="9.42578125" style="1" customWidth="1"/>
    <col min="14833" max="14835" width="10.5703125" style="1" bestFit="1" customWidth="1"/>
    <col min="14836" max="14839" width="9.42578125" style="1" customWidth="1"/>
    <col min="14840" max="15082" width="9.42578125" style="1"/>
    <col min="15083" max="15083" width="70.5703125" style="1" customWidth="1"/>
    <col min="15084" max="15086" width="9.42578125" style="1" bestFit="1" customWidth="1"/>
    <col min="15087" max="15087" width="10.5703125" style="1" bestFit="1" customWidth="1"/>
    <col min="15088" max="15088" width="9.42578125" style="1" customWidth="1"/>
    <col min="15089" max="15091" width="10.5703125" style="1" bestFit="1" customWidth="1"/>
    <col min="15092" max="15095" width="9.42578125" style="1" customWidth="1"/>
    <col min="15096" max="15338" width="9.42578125" style="1"/>
    <col min="15339" max="15339" width="70.5703125" style="1" customWidth="1"/>
    <col min="15340" max="15342" width="9.42578125" style="1" bestFit="1" customWidth="1"/>
    <col min="15343" max="15343" width="10.5703125" style="1" bestFit="1" customWidth="1"/>
    <col min="15344" max="15344" width="9.42578125" style="1" customWidth="1"/>
    <col min="15345" max="15347" width="10.5703125" style="1" bestFit="1" customWidth="1"/>
    <col min="15348" max="15351" width="9.42578125" style="1" customWidth="1"/>
    <col min="15352" max="15594" width="9.42578125" style="1"/>
    <col min="15595" max="15595" width="70.5703125" style="1" customWidth="1"/>
    <col min="15596" max="15598" width="9.42578125" style="1" bestFit="1" customWidth="1"/>
    <col min="15599" max="15599" width="10.5703125" style="1" bestFit="1" customWidth="1"/>
    <col min="15600" max="15600" width="9.42578125" style="1" customWidth="1"/>
    <col min="15601" max="15603" width="10.5703125" style="1" bestFit="1" customWidth="1"/>
    <col min="15604" max="15607" width="9.42578125" style="1" customWidth="1"/>
    <col min="15608" max="15850" width="9.42578125" style="1"/>
    <col min="15851" max="15851" width="70.5703125" style="1" customWidth="1"/>
    <col min="15852" max="15854" width="9.42578125" style="1" bestFit="1" customWidth="1"/>
    <col min="15855" max="15855" width="10.5703125" style="1" bestFit="1" customWidth="1"/>
    <col min="15856" max="15856" width="9.42578125" style="1" customWidth="1"/>
    <col min="15857" max="15859" width="10.5703125" style="1" bestFit="1" customWidth="1"/>
    <col min="15860" max="15863" width="9.42578125" style="1" customWidth="1"/>
    <col min="15864" max="16106" width="9.42578125" style="1"/>
    <col min="16107" max="16107" width="70.5703125" style="1" customWidth="1"/>
    <col min="16108" max="16110" width="9.42578125" style="1" bestFit="1" customWidth="1"/>
    <col min="16111" max="16111" width="10.5703125" style="1" bestFit="1" customWidth="1"/>
    <col min="16112" max="16112" width="9.42578125" style="1" customWidth="1"/>
    <col min="16113" max="16115" width="10.5703125" style="1" bestFit="1" customWidth="1"/>
    <col min="16116" max="16119" width="9.42578125" style="1" customWidth="1"/>
    <col min="16120" max="16369" width="9.42578125" style="1"/>
    <col min="16370" max="16382" width="9.42578125" style="1" customWidth="1"/>
    <col min="16383" max="16383" width="9.42578125" style="1"/>
    <col min="16384" max="16384" width="9.42578125" style="1" customWidth="1"/>
  </cols>
  <sheetData>
    <row r="1" spans="1:21" s="2" customFormat="1" ht="24" hidden="1" customHeight="1" thickBot="1" x14ac:dyDescent="0.3">
      <c r="B1" s="53"/>
      <c r="C1" s="131" t="s">
        <v>28</v>
      </c>
      <c r="D1" s="131"/>
      <c r="E1" s="131"/>
      <c r="F1" s="131"/>
      <c r="G1" s="131"/>
      <c r="H1" s="712"/>
      <c r="I1" s="131"/>
      <c r="J1" s="131"/>
      <c r="K1" s="131"/>
      <c r="L1" s="131"/>
    </row>
    <row r="2" spans="1:21" s="4" customFormat="1" ht="90" customHeight="1" thickBot="1" x14ac:dyDescent="0.25">
      <c r="A2" s="10"/>
      <c r="B2" s="59"/>
      <c r="C2" s="192" t="s">
        <v>29</v>
      </c>
      <c r="D2" s="192"/>
      <c r="E2" s="192"/>
      <c r="F2" s="192"/>
      <c r="G2" s="192"/>
      <c r="H2" s="713"/>
      <c r="I2" s="192"/>
      <c r="J2" s="192"/>
      <c r="K2" s="192"/>
      <c r="L2" s="29"/>
    </row>
    <row r="3" spans="1:21" s="4" customFormat="1" ht="36.75" customHeight="1" thickBot="1" x14ac:dyDescent="0.4">
      <c r="A3" s="3"/>
      <c r="B3" s="3"/>
      <c r="C3" s="194" t="s">
        <v>30</v>
      </c>
      <c r="D3" s="195"/>
      <c r="E3" s="195"/>
      <c r="F3" s="196"/>
      <c r="G3" s="28"/>
      <c r="H3" s="194" t="s">
        <v>31</v>
      </c>
      <c r="I3" s="195"/>
      <c r="J3" s="195"/>
      <c r="K3" s="196"/>
      <c r="L3" s="29"/>
      <c r="M3" s="796" t="s">
        <v>32</v>
      </c>
      <c r="N3" s="12"/>
      <c r="O3" s="12"/>
    </row>
    <row r="4" spans="1:21" ht="15.75" customHeight="1" thickBot="1" x14ac:dyDescent="0.3">
      <c r="A4" s="568" t="s">
        <v>33</v>
      </c>
      <c r="B4" s="567" t="s">
        <v>34</v>
      </c>
      <c r="C4" s="197" t="s">
        <v>35</v>
      </c>
      <c r="D4" s="197"/>
      <c r="E4" s="197"/>
      <c r="F4" s="198"/>
      <c r="G4" s="25"/>
      <c r="H4" s="714" t="s">
        <v>35</v>
      </c>
      <c r="I4" s="203"/>
      <c r="J4" s="203"/>
      <c r="K4" s="204"/>
      <c r="L4" s="29"/>
      <c r="M4" s="800" t="s">
        <v>35</v>
      </c>
    </row>
    <row r="5" spans="1:21" ht="15" customHeight="1" thickBot="1" x14ac:dyDescent="0.25">
      <c r="A5" s="152"/>
      <c r="B5" s="135"/>
      <c r="C5" s="157" t="s">
        <v>36</v>
      </c>
      <c r="D5" s="158" t="s">
        <v>37</v>
      </c>
      <c r="E5" s="158" t="s">
        <v>38</v>
      </c>
      <c r="F5" s="159" t="s">
        <v>39</v>
      </c>
      <c r="G5" s="156"/>
      <c r="H5" s="715" t="s">
        <v>36</v>
      </c>
      <c r="I5" s="158" t="s">
        <v>37</v>
      </c>
      <c r="J5" s="158" t="s">
        <v>38</v>
      </c>
      <c r="K5" s="159" t="s">
        <v>39</v>
      </c>
      <c r="L5" s="29"/>
    </row>
    <row r="6" spans="1:21" ht="27" customHeight="1" thickBot="1" x14ac:dyDescent="0.25">
      <c r="A6" s="595" t="s">
        <v>40</v>
      </c>
      <c r="B6" s="577" t="s">
        <v>41</v>
      </c>
      <c r="C6" s="959">
        <v>8120.6</v>
      </c>
      <c r="D6" s="960">
        <v>4893.8</v>
      </c>
      <c r="E6" s="811"/>
      <c r="F6" s="812"/>
      <c r="G6" s="813"/>
      <c r="H6" s="959">
        <v>8120.6</v>
      </c>
      <c r="I6" s="961">
        <v>13014.4</v>
      </c>
      <c r="J6" s="252"/>
      <c r="K6" s="253"/>
      <c r="L6" s="7"/>
      <c r="M6" s="958">
        <v>40500</v>
      </c>
      <c r="N6" s="404"/>
      <c r="O6" s="835"/>
      <c r="P6" s="836"/>
    </row>
    <row r="7" spans="1:21" s="29" customFormat="1" ht="32.25" customHeight="1" x14ac:dyDescent="0.2">
      <c r="A7" s="87"/>
      <c r="B7" s="283" t="s">
        <v>42</v>
      </c>
      <c r="C7" s="209"/>
      <c r="D7" s="209"/>
      <c r="E7" s="209"/>
      <c r="F7" s="209"/>
      <c r="G7" s="210"/>
      <c r="H7" s="209"/>
      <c r="I7" s="209"/>
      <c r="J7" s="209"/>
      <c r="K7" s="209"/>
      <c r="L7" s="7"/>
      <c r="M7" s="404"/>
      <c r="N7" s="404"/>
      <c r="O7" s="835"/>
      <c r="P7" s="836"/>
    </row>
    <row r="8" spans="1:21" s="29" customFormat="1" ht="40.15" customHeight="1" x14ac:dyDescent="0.2">
      <c r="A8" s="87" t="s">
        <v>43</v>
      </c>
      <c r="B8" s="565" t="s">
        <v>44</v>
      </c>
      <c r="C8" s="790">
        <v>1678</v>
      </c>
      <c r="D8" s="780">
        <v>1738.9</v>
      </c>
      <c r="E8" s="780"/>
      <c r="F8" s="781"/>
      <c r="G8" s="782"/>
      <c r="H8" s="790">
        <v>1678</v>
      </c>
      <c r="I8" s="407">
        <v>3416.9</v>
      </c>
      <c r="J8" s="433"/>
      <c r="K8" s="277"/>
      <c r="L8" s="7"/>
      <c r="M8" s="404"/>
      <c r="N8" s="404"/>
      <c r="O8" s="835"/>
      <c r="P8" s="836"/>
    </row>
    <row r="9" spans="1:21" s="29" customFormat="1" ht="69" customHeight="1" x14ac:dyDescent="0.2">
      <c r="A9" s="87" t="s">
        <v>45</v>
      </c>
      <c r="B9" s="565" t="s">
        <v>46</v>
      </c>
      <c r="C9" s="791">
        <v>1683.4</v>
      </c>
      <c r="D9" s="783">
        <v>2301.9</v>
      </c>
      <c r="E9" s="783"/>
      <c r="F9" s="784"/>
      <c r="G9" s="785"/>
      <c r="H9" s="791">
        <v>1683.4</v>
      </c>
      <c r="I9" s="408">
        <v>3985.3</v>
      </c>
      <c r="J9" s="434"/>
      <c r="K9" s="278"/>
      <c r="L9" s="7"/>
      <c r="M9" s="404"/>
      <c r="N9" s="404"/>
      <c r="O9" s="835"/>
      <c r="P9" s="836"/>
    </row>
    <row r="10" spans="1:21" s="29" customFormat="1" ht="43.15" customHeight="1" x14ac:dyDescent="0.2">
      <c r="A10" s="87" t="s">
        <v>47</v>
      </c>
      <c r="B10" s="565" t="s">
        <v>48</v>
      </c>
      <c r="C10" s="791">
        <v>4059.9</v>
      </c>
      <c r="D10" s="783">
        <v>184.9</v>
      </c>
      <c r="E10" s="783"/>
      <c r="F10" s="784"/>
      <c r="G10" s="785"/>
      <c r="H10" s="791">
        <v>4059.9</v>
      </c>
      <c r="I10" s="408">
        <v>4244.8</v>
      </c>
      <c r="J10" s="434"/>
      <c r="K10" s="278"/>
      <c r="L10" s="7"/>
      <c r="M10" s="404"/>
      <c r="N10" s="404"/>
      <c r="O10" s="835"/>
      <c r="P10" s="836"/>
    </row>
    <row r="11" spans="1:21" s="29" customFormat="1" ht="54" customHeight="1" x14ac:dyDescent="0.2">
      <c r="A11" s="87" t="s">
        <v>49</v>
      </c>
      <c r="B11" s="565" t="s">
        <v>50</v>
      </c>
      <c r="C11" s="792">
        <v>0</v>
      </c>
      <c r="D11" s="783">
        <v>340</v>
      </c>
      <c r="E11" s="783"/>
      <c r="F11" s="784"/>
      <c r="G11" s="786"/>
      <c r="H11" s="792">
        <v>0</v>
      </c>
      <c r="I11" s="408">
        <v>340</v>
      </c>
      <c r="J11" s="434"/>
      <c r="K11" s="278"/>
      <c r="L11" s="7"/>
      <c r="M11" s="404"/>
      <c r="N11" s="404"/>
      <c r="O11" s="835"/>
      <c r="P11" s="836"/>
    </row>
    <row r="12" spans="1:21" s="29" customFormat="1" ht="30.75" customHeight="1" x14ac:dyDescent="0.2">
      <c r="A12" s="595"/>
      <c r="B12" s="566" t="s">
        <v>51</v>
      </c>
      <c r="C12" s="956">
        <v>699.4</v>
      </c>
      <c r="D12" s="957">
        <v>328.1</v>
      </c>
      <c r="E12" s="787"/>
      <c r="F12" s="788"/>
      <c r="G12" s="789"/>
      <c r="H12" s="956">
        <v>699.4</v>
      </c>
      <c r="I12" s="409">
        <v>1027.5</v>
      </c>
      <c r="J12" s="435"/>
      <c r="K12" s="280"/>
      <c r="L12" s="7"/>
      <c r="M12" s="404"/>
      <c r="N12" s="404"/>
      <c r="O12" s="835"/>
      <c r="P12" s="836"/>
    </row>
    <row r="13" spans="1:21" s="29" customFormat="1" ht="22.5" customHeight="1" thickBot="1" x14ac:dyDescent="0.25">
      <c r="A13" s="595"/>
      <c r="B13" s="281"/>
      <c r="C13" s="667"/>
      <c r="D13" s="668"/>
      <c r="E13" s="668"/>
      <c r="F13" s="668"/>
      <c r="G13" s="669"/>
      <c r="H13" s="716"/>
      <c r="I13" s="282"/>
      <c r="J13" s="282"/>
      <c r="K13" s="282"/>
      <c r="L13" s="7"/>
      <c r="M13" s="404"/>
      <c r="N13" s="404"/>
    </row>
    <row r="14" spans="1:21" s="29" customFormat="1" ht="30" customHeight="1" x14ac:dyDescent="0.2">
      <c r="A14" s="596"/>
      <c r="B14" s="564" t="s">
        <v>52</v>
      </c>
      <c r="C14" s="670">
        <v>44496</v>
      </c>
      <c r="D14" s="438">
        <v>45478.526137000197</v>
      </c>
      <c r="E14" s="709"/>
      <c r="F14" s="710"/>
      <c r="G14" s="711"/>
      <c r="H14" s="717">
        <v>44496</v>
      </c>
      <c r="I14" s="438">
        <v>45478.526137000197</v>
      </c>
      <c r="J14" s="437"/>
      <c r="K14" s="284"/>
      <c r="L14" s="7"/>
      <c r="M14" s="404"/>
      <c r="N14" s="404"/>
      <c r="O14" s="835"/>
      <c r="P14" s="836"/>
    </row>
    <row r="15" spans="1:21" s="29" customFormat="1" ht="45" x14ac:dyDescent="0.2">
      <c r="A15" s="596"/>
      <c r="B15" s="578" t="s">
        <v>53</v>
      </c>
      <c r="C15" s="634" t="s">
        <v>54</v>
      </c>
      <c r="D15" s="250"/>
      <c r="E15" s="250"/>
      <c r="F15" s="250"/>
      <c r="G15" s="250"/>
      <c r="H15" s="718"/>
      <c r="I15" s="250"/>
      <c r="J15" s="250"/>
      <c r="K15" s="251"/>
      <c r="L15" s="7"/>
      <c r="O15" s="835"/>
      <c r="P15" s="836"/>
      <c r="U15" s="955"/>
    </row>
    <row r="16" spans="1:21" s="6" customFormat="1" ht="66" customHeight="1" x14ac:dyDescent="0.2">
      <c r="A16" s="586"/>
      <c r="B16" s="579" t="s">
        <v>55</v>
      </c>
      <c r="C16" s="633" t="s">
        <v>56</v>
      </c>
      <c r="D16" s="250"/>
      <c r="E16" s="250"/>
      <c r="F16" s="250"/>
      <c r="G16" s="250"/>
      <c r="H16" s="718"/>
      <c r="I16" s="250"/>
      <c r="J16" s="250"/>
      <c r="K16" s="251"/>
      <c r="L16" s="7"/>
      <c r="O16" s="835"/>
      <c r="P16" s="836"/>
    </row>
    <row r="17" spans="1:20" ht="30" customHeight="1" x14ac:dyDescent="0.2">
      <c r="A17" s="597"/>
      <c r="B17" s="27"/>
      <c r="C17" s="26"/>
      <c r="D17" s="26"/>
      <c r="E17" s="26"/>
      <c r="F17" s="26"/>
      <c r="G17" s="25"/>
      <c r="H17" s="719"/>
      <c r="I17" s="25"/>
      <c r="J17" s="25"/>
      <c r="K17" s="25"/>
      <c r="L17" s="7"/>
      <c r="O17" s="835"/>
      <c r="P17" s="836"/>
    </row>
    <row r="18" spans="1:20" s="6" customFormat="1" ht="62.25" customHeight="1" x14ac:dyDescent="0.2">
      <c r="A18" s="598" t="s">
        <v>57</v>
      </c>
      <c r="B18" s="568" t="s">
        <v>34</v>
      </c>
      <c r="C18" s="205" t="s">
        <v>35</v>
      </c>
      <c r="D18" s="206"/>
      <c r="E18" s="206"/>
      <c r="F18" s="207"/>
      <c r="G18" s="25"/>
      <c r="H18" s="720" t="s">
        <v>35</v>
      </c>
      <c r="I18" s="206"/>
      <c r="J18" s="206"/>
      <c r="K18" s="207"/>
      <c r="L18" s="7"/>
      <c r="O18" s="835"/>
      <c r="P18" s="836"/>
    </row>
    <row r="19" spans="1:20" s="6" customFormat="1" ht="29.25" thickBot="1" x14ac:dyDescent="0.25">
      <c r="A19" s="92" t="s">
        <v>58</v>
      </c>
      <c r="B19" s="112"/>
      <c r="C19" s="235" t="s">
        <v>36</v>
      </c>
      <c r="D19" s="235" t="s">
        <v>37</v>
      </c>
      <c r="E19" s="236" t="s">
        <v>38</v>
      </c>
      <c r="F19" s="236" t="s">
        <v>39</v>
      </c>
      <c r="G19" s="153"/>
      <c r="H19" s="721" t="s">
        <v>36</v>
      </c>
      <c r="I19" s="235" t="s">
        <v>37</v>
      </c>
      <c r="J19" s="236" t="s">
        <v>38</v>
      </c>
      <c r="K19" s="236" t="s">
        <v>39</v>
      </c>
      <c r="L19" s="7"/>
      <c r="O19" s="835"/>
      <c r="P19" s="836"/>
    </row>
    <row r="20" spans="1:20" s="58" customFormat="1" ht="43.9" customHeight="1" x14ac:dyDescent="0.2">
      <c r="A20" s="92" t="s">
        <v>59</v>
      </c>
      <c r="B20" s="580" t="s">
        <v>60</v>
      </c>
      <c r="C20" s="839">
        <v>58.4</v>
      </c>
      <c r="D20" s="840">
        <v>59.9</v>
      </c>
      <c r="E20" s="698"/>
      <c r="F20" s="699"/>
      <c r="G20" s="700"/>
      <c r="H20" s="839">
        <v>58.4</v>
      </c>
      <c r="I20" s="840">
        <v>59.1</v>
      </c>
      <c r="J20" s="337"/>
      <c r="K20" s="338"/>
      <c r="L20" s="7"/>
      <c r="M20" s="797">
        <v>70</v>
      </c>
      <c r="O20" s="835"/>
      <c r="P20" s="836"/>
    </row>
    <row r="21" spans="1:20" s="6" customFormat="1" ht="49.15" customHeight="1" thickBot="1" x14ac:dyDescent="0.25">
      <c r="A21" s="92" t="s">
        <v>61</v>
      </c>
      <c r="B21" s="581" t="s">
        <v>62</v>
      </c>
      <c r="C21" s="722">
        <v>0.63400000000000001</v>
      </c>
      <c r="D21" s="814">
        <v>0.69299999999999995</v>
      </c>
      <c r="E21" s="701"/>
      <c r="F21" s="702"/>
      <c r="G21" s="703"/>
      <c r="H21" s="722">
        <v>0.63400000000000001</v>
      </c>
      <c r="I21" s="814">
        <v>0.66100000000000003</v>
      </c>
      <c r="J21" s="8"/>
      <c r="K21" s="9"/>
      <c r="L21" s="7"/>
      <c r="M21" s="798">
        <v>0.85</v>
      </c>
      <c r="O21" s="835"/>
      <c r="P21" s="836"/>
      <c r="T21" s="623"/>
    </row>
    <row r="22" spans="1:20" s="6" customFormat="1" ht="37.35" customHeight="1" thickBot="1" x14ac:dyDescent="0.25">
      <c r="A22" s="92"/>
      <c r="B22" s="583" t="s">
        <v>63</v>
      </c>
      <c r="C22" s="722">
        <v>0.93700000000000006</v>
      </c>
      <c r="D22" s="814">
        <v>0.95699999999999996</v>
      </c>
      <c r="E22" s="701"/>
      <c r="F22" s="702"/>
      <c r="G22" s="703"/>
      <c r="H22" s="722">
        <v>0.93700000000000006</v>
      </c>
      <c r="I22" s="814">
        <v>0.95</v>
      </c>
      <c r="J22" s="8"/>
      <c r="K22" s="9"/>
      <c r="L22" s="7"/>
      <c r="O22" s="835"/>
      <c r="P22" s="836"/>
    </row>
    <row r="23" spans="1:20" s="6" customFormat="1" ht="37.35" customHeight="1" thickBot="1" x14ac:dyDescent="0.25">
      <c r="A23" s="87"/>
      <c r="B23" s="582" t="s">
        <v>64</v>
      </c>
      <c r="C23" s="722">
        <v>0.74099999999999999</v>
      </c>
      <c r="D23" s="924">
        <v>0.73899999999999999</v>
      </c>
      <c r="E23" s="925"/>
      <c r="F23" s="926"/>
      <c r="G23" s="927"/>
      <c r="H23" s="722">
        <v>0.74099999999999999</v>
      </c>
      <c r="I23" s="814">
        <v>0.74</v>
      </c>
      <c r="J23" s="815"/>
      <c r="K23" s="9"/>
      <c r="L23" s="7"/>
      <c r="M23" s="799">
        <v>0.8</v>
      </c>
      <c r="O23" s="835"/>
      <c r="P23" s="836"/>
    </row>
    <row r="24" spans="1:20" s="6" customFormat="1" ht="37.35" customHeight="1" thickBot="1" x14ac:dyDescent="0.25">
      <c r="A24" s="87"/>
      <c r="B24" s="582" t="s">
        <v>65</v>
      </c>
      <c r="C24" s="841">
        <v>0.82399999999999995</v>
      </c>
      <c r="D24" s="842">
        <v>0.84</v>
      </c>
      <c r="E24" s="704"/>
      <c r="F24" s="705"/>
      <c r="G24" s="703"/>
      <c r="H24" s="841">
        <v>0.82399999999999995</v>
      </c>
      <c r="I24" s="842">
        <v>0.83099999999999996</v>
      </c>
      <c r="J24" s="816"/>
      <c r="K24" s="537"/>
      <c r="L24" s="7"/>
      <c r="O24" s="835"/>
      <c r="P24" s="836"/>
    </row>
    <row r="25" spans="1:20" s="6" customFormat="1" ht="36.75" customHeight="1" x14ac:dyDescent="0.2">
      <c r="A25" s="586"/>
      <c r="B25" s="584" t="s">
        <v>66</v>
      </c>
      <c r="C25" s="732" t="s">
        <v>67</v>
      </c>
      <c r="D25" s="723"/>
      <c r="E25" s="723"/>
      <c r="F25" s="723"/>
      <c r="G25" s="731"/>
      <c r="H25" s="723"/>
      <c r="I25" s="723"/>
      <c r="J25" s="723"/>
      <c r="K25" s="733"/>
      <c r="L25" s="7"/>
      <c r="O25" s="835"/>
      <c r="P25" s="836"/>
    </row>
    <row r="26" spans="1:20" ht="14.25" x14ac:dyDescent="0.2">
      <c r="A26" s="26"/>
      <c r="B26" s="560"/>
      <c r="C26" s="497"/>
      <c r="D26" s="497"/>
      <c r="E26" s="497"/>
      <c r="F26" s="497"/>
      <c r="G26" s="497"/>
      <c r="I26" s="5"/>
      <c r="J26" s="5"/>
      <c r="K26" s="5"/>
      <c r="L26" s="7"/>
      <c r="O26" s="835"/>
      <c r="P26" s="836"/>
    </row>
    <row r="27" spans="1:20" ht="48" customHeight="1" x14ac:dyDescent="0.2">
      <c r="A27" s="561"/>
      <c r="B27" s="562"/>
      <c r="C27" s="720" t="s">
        <v>35</v>
      </c>
      <c r="D27" s="734"/>
      <c r="E27" s="734"/>
      <c r="F27" s="735"/>
      <c r="G27" s="497"/>
      <c r="H27" s="720" t="s">
        <v>35</v>
      </c>
      <c r="I27" s="696"/>
      <c r="J27" s="696"/>
      <c r="K27" s="697"/>
      <c r="L27" s="7"/>
      <c r="O27" s="835"/>
      <c r="P27" s="836"/>
    </row>
    <row r="28" spans="1:20" ht="30.75" customHeight="1" x14ac:dyDescent="0.2">
      <c r="A28" s="590"/>
      <c r="B28" s="569" t="s">
        <v>34</v>
      </c>
      <c r="C28" s="736" t="s">
        <v>36</v>
      </c>
      <c r="D28" s="736" t="s">
        <v>37</v>
      </c>
      <c r="E28" s="737" t="s">
        <v>38</v>
      </c>
      <c r="F28" s="737" t="s">
        <v>39</v>
      </c>
      <c r="G28" s="706"/>
      <c r="H28" s="721" t="s">
        <v>36</v>
      </c>
      <c r="I28" s="235" t="s">
        <v>37</v>
      </c>
      <c r="J28" s="236" t="s">
        <v>38</v>
      </c>
      <c r="K28" s="236" t="s">
        <v>39</v>
      </c>
      <c r="L28" s="7"/>
      <c r="O28" s="835"/>
      <c r="P28" s="836"/>
    </row>
    <row r="29" spans="1:20" ht="30" x14ac:dyDescent="0.2">
      <c r="A29" s="591" t="s">
        <v>68</v>
      </c>
      <c r="B29" s="585" t="s">
        <v>69</v>
      </c>
      <c r="C29" s="725">
        <v>0.78100000000000003</v>
      </c>
      <c r="D29" s="843">
        <v>0.78900000000000003</v>
      </c>
      <c r="E29" s="707"/>
      <c r="F29" s="708"/>
      <c r="G29" s="706"/>
      <c r="H29" s="725">
        <v>0.78100000000000003</v>
      </c>
      <c r="I29" s="843">
        <v>0.78500000000000003</v>
      </c>
      <c r="J29" s="707"/>
      <c r="K29" s="708"/>
      <c r="L29" s="838"/>
      <c r="M29" s="799">
        <v>0.8</v>
      </c>
      <c r="O29" s="835"/>
      <c r="P29" s="836"/>
    </row>
    <row r="30" spans="1:20" ht="57" x14ac:dyDescent="0.2">
      <c r="A30" s="592" t="s">
        <v>70</v>
      </c>
      <c r="B30" s="587" t="s">
        <v>71</v>
      </c>
      <c r="C30" s="563"/>
      <c r="D30" s="246"/>
      <c r="E30" s="246"/>
      <c r="F30" s="246"/>
      <c r="G30" s="246"/>
      <c r="H30" s="726"/>
      <c r="I30" s="246"/>
      <c r="J30" s="246"/>
      <c r="K30" s="247"/>
      <c r="L30" s="7"/>
      <c r="O30" s="835"/>
      <c r="P30" s="836"/>
    </row>
    <row r="31" spans="1:20" ht="57" x14ac:dyDescent="0.2">
      <c r="A31" s="593" t="s">
        <v>72</v>
      </c>
      <c r="B31" s="588" t="s">
        <v>73</v>
      </c>
      <c r="C31" s="248" t="s">
        <v>74</v>
      </c>
      <c r="D31" s="555"/>
      <c r="E31" s="555"/>
      <c r="F31" s="555"/>
      <c r="G31" s="555"/>
      <c r="H31" s="727"/>
      <c r="I31" s="555"/>
      <c r="J31" s="555"/>
      <c r="K31" s="249"/>
      <c r="L31" s="7"/>
      <c r="O31" s="835"/>
      <c r="P31" s="836"/>
    </row>
    <row r="32" spans="1:20" s="6" customFormat="1" ht="64.150000000000006" customHeight="1" x14ac:dyDescent="0.2">
      <c r="A32" s="594" t="s">
        <v>75</v>
      </c>
      <c r="B32" s="589" t="s">
        <v>76</v>
      </c>
      <c r="C32" s="556"/>
      <c r="D32" s="557"/>
      <c r="E32" s="557"/>
      <c r="F32" s="557"/>
      <c r="G32" s="558"/>
      <c r="H32" s="728"/>
      <c r="I32" s="557"/>
      <c r="J32" s="557"/>
      <c r="K32" s="559"/>
      <c r="L32" s="7"/>
      <c r="O32" s="835"/>
      <c r="P32" s="836"/>
    </row>
    <row r="33" spans="1:12" s="6" customFormat="1" ht="17.25" customHeight="1" x14ac:dyDescent="0.2">
      <c r="A33" s="217"/>
      <c r="B33" s="240"/>
      <c r="D33" s="215"/>
      <c r="E33" s="215"/>
      <c r="F33" s="215"/>
      <c r="G33" s="216"/>
      <c r="H33" s="729"/>
      <c r="I33" s="215"/>
      <c r="J33" s="215"/>
      <c r="K33" s="215"/>
      <c r="L33" s="7"/>
    </row>
    <row r="34" spans="1:12" s="6" customFormat="1" ht="14.25" x14ac:dyDescent="0.2">
      <c r="A34" s="217"/>
      <c r="B34" s="240"/>
      <c r="D34" s="215"/>
      <c r="E34" s="215"/>
      <c r="F34" s="215"/>
      <c r="G34" s="216"/>
      <c r="H34" s="729"/>
      <c r="I34" s="215"/>
      <c r="J34" s="215"/>
      <c r="K34" s="215"/>
      <c r="L34" s="216"/>
    </row>
    <row r="35" spans="1:12" s="6" customFormat="1" ht="14.25" x14ac:dyDescent="0.2">
      <c r="A35" s="217" t="s">
        <v>77</v>
      </c>
      <c r="B35" s="240"/>
      <c r="D35" s="215"/>
      <c r="E35" s="215"/>
      <c r="F35" s="215"/>
      <c r="G35" s="216"/>
      <c r="H35" s="729"/>
      <c r="I35" s="215"/>
      <c r="J35" s="215"/>
      <c r="K35" s="215"/>
      <c r="L35" s="216"/>
    </row>
    <row r="36" spans="1:12" s="6" customFormat="1" ht="14.25" x14ac:dyDescent="0.2">
      <c r="A36" s="217" t="s">
        <v>78</v>
      </c>
      <c r="B36" s="240"/>
      <c r="D36" s="215"/>
      <c r="E36" s="215"/>
      <c r="F36" s="215"/>
      <c r="G36" s="216"/>
      <c r="H36" s="729"/>
      <c r="I36" s="215"/>
      <c r="J36" s="215"/>
      <c r="K36" s="215"/>
      <c r="L36" s="216"/>
    </row>
    <row r="37" spans="1:12" s="5" customFormat="1" x14ac:dyDescent="0.2">
      <c r="A37" s="217"/>
      <c r="B37" s="240"/>
      <c r="C37" s="6"/>
      <c r="D37" s="6"/>
      <c r="E37" s="6"/>
      <c r="F37" s="6"/>
      <c r="G37" s="6"/>
      <c r="H37" s="730"/>
      <c r="I37" s="6"/>
      <c r="J37" s="6"/>
    </row>
    <row r="38" spans="1:12" s="5" customFormat="1" x14ac:dyDescent="0.2">
      <c r="A38" s="219"/>
      <c r="B38" s="218"/>
      <c r="C38" s="6"/>
      <c r="D38" s="6"/>
      <c r="E38" s="6"/>
      <c r="F38" s="6"/>
      <c r="G38" s="6"/>
      <c r="H38" s="730"/>
      <c r="I38" s="6"/>
      <c r="J38" s="6"/>
    </row>
    <row r="39" spans="1:12" s="5" customFormat="1" x14ac:dyDescent="0.2">
      <c r="A39" s="219"/>
      <c r="B39" s="6"/>
      <c r="C39" s="110"/>
      <c r="D39" s="110"/>
      <c r="E39" s="110"/>
      <c r="F39" s="110"/>
      <c r="G39" s="6"/>
      <c r="H39" s="730"/>
      <c r="I39" s="6"/>
      <c r="J39" s="6"/>
    </row>
    <row r="40" spans="1:12" x14ac:dyDescent="0.2">
      <c r="A40" s="220"/>
      <c r="B40" s="110"/>
      <c r="C40" s="6"/>
      <c r="D40" s="6"/>
      <c r="E40" s="6"/>
      <c r="F40" s="6"/>
      <c r="G40" s="6"/>
      <c r="H40" s="730"/>
      <c r="I40" s="6"/>
      <c r="J40" s="6"/>
    </row>
    <row r="41" spans="1:12" x14ac:dyDescent="0.2">
      <c r="A41" s="219"/>
      <c r="B41" s="6"/>
    </row>
    <row r="42" spans="1:12" x14ac:dyDescent="0.2">
      <c r="A42" s="220"/>
    </row>
  </sheetData>
  <sheetProtection selectLockedCells="1" selectUnlockedCells="1"/>
  <hyperlinks>
    <hyperlink ref="A39:F39" r:id="rId1" display="https://www.gov.uk/government/publications/hmrc-issue-briefing-ensuring-the-correct-tax-is-paid/ensuring-the-correct-tax-is-paid" xr:uid="{66DC5F06-3E40-4919-A0B4-579CFBD689DD}"/>
    <hyperlink ref="C16" r:id="rId2" display="The latest child and working tax credits error and fraud data for 2021-22 can be found at: https://www.gov.uk/government/statistics/child-and-working-tax-credits-error-and-fraud-statistics-2021-to-2022/child-and-working-tax-credits-error-and-fraud-statistics-tax-year-2021-to-2022" xr:uid="{D08460A7-070C-446F-8E34-E961C2CE7804}"/>
    <hyperlink ref="C15" r:id="rId3" display="The latest Measuring tax gap publication for 2019-20 can be found at: Tax gaps: Main findings - GOV.UK (www.gov.uk)" xr:uid="{ED8FDA29-1061-4A08-9492-2B22CA88D292}"/>
  </hyperlinks>
  <pageMargins left="0.35433070866141736" right="0.39370078740157483" top="0.78740157480314965" bottom="0.78740157480314965" header="0.19685039370078741" footer="0.27559055118110237"/>
  <pageSetup paperSize="8" scale="69" orientation="landscape" r:id="rId4"/>
  <headerFooter alignWithMargins="0">
    <oddFooter>&amp;C&amp;1#&amp;"Calibri"&amp;10&amp;K000000OFFICIAL</oddFooter>
  </headerFooter>
  <rowBreaks count="1" manualBreakCount="1">
    <brk id="3"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1"/>
  <sheetViews>
    <sheetView showGridLines="0" tabSelected="1" topLeftCell="A11" zoomScaleNormal="100" workbookViewId="0">
      <selection activeCell="C22" sqref="C22:D22"/>
    </sheetView>
  </sheetViews>
  <sheetFormatPr defaultColWidth="8.5703125" defaultRowHeight="14.25" x14ac:dyDescent="0.2"/>
  <cols>
    <col min="1" max="1" width="53.5703125" style="29" customWidth="1"/>
    <col min="2" max="2" width="47.5703125" style="29" bestFit="1" customWidth="1"/>
    <col min="3" max="3" width="12.5703125" style="29" bestFit="1" customWidth="1"/>
    <col min="4" max="6" width="10.5703125" style="29" bestFit="1" customWidth="1"/>
    <col min="7" max="7" width="3.5703125" style="29" customWidth="1"/>
    <col min="8" max="8" width="12.5703125" style="29" bestFit="1" customWidth="1"/>
    <col min="9" max="9" width="12.42578125" style="29" bestFit="1" customWidth="1"/>
    <col min="10" max="10" width="10.42578125" style="29" customWidth="1"/>
    <col min="11" max="11" width="10.5703125" style="29" customWidth="1"/>
    <col min="12" max="12" width="4.5703125" style="29" customWidth="1"/>
    <col min="13" max="16384" width="8.5703125" style="29"/>
  </cols>
  <sheetData>
    <row r="1" spans="1:14" ht="76.5" customHeight="1" thickBot="1" x14ac:dyDescent="0.3">
      <c r="C1" s="221" t="s">
        <v>79</v>
      </c>
      <c r="D1" s="221"/>
      <c r="E1" s="221"/>
      <c r="F1" s="221"/>
      <c r="G1" s="221"/>
      <c r="H1" s="221"/>
      <c r="I1" s="221"/>
      <c r="J1" s="221"/>
      <c r="K1" s="221"/>
      <c r="L1" s="33"/>
    </row>
    <row r="2" spans="1:14" ht="24" thickBot="1" x14ac:dyDescent="0.3">
      <c r="A2" s="31"/>
      <c r="B2" s="32"/>
      <c r="C2" s="194" t="s">
        <v>30</v>
      </c>
      <c r="D2" s="195"/>
      <c r="E2" s="195"/>
      <c r="F2" s="196"/>
      <c r="G2" s="139"/>
      <c r="H2" s="194" t="s">
        <v>31</v>
      </c>
      <c r="I2" s="195"/>
      <c r="J2" s="195"/>
      <c r="K2" s="196"/>
      <c r="L2" s="33"/>
    </row>
    <row r="3" spans="1:14" ht="15.75" thickBot="1" x14ac:dyDescent="0.3">
      <c r="A3" s="134" t="s">
        <v>33</v>
      </c>
      <c r="B3" s="129" t="s">
        <v>34</v>
      </c>
      <c r="C3" s="197" t="s">
        <v>35</v>
      </c>
      <c r="D3" s="197"/>
      <c r="E3" s="197"/>
      <c r="F3" s="198"/>
      <c r="G3" s="33"/>
      <c r="H3" s="202" t="s">
        <v>35</v>
      </c>
      <c r="I3" s="203"/>
      <c r="J3" s="203"/>
      <c r="K3" s="204"/>
      <c r="L3" s="33"/>
    </row>
    <row r="4" spans="1:14" ht="15.75" thickBot="1" x14ac:dyDescent="0.25">
      <c r="A4" s="160"/>
      <c r="B4" s="112"/>
      <c r="C4" s="34" t="s">
        <v>36</v>
      </c>
      <c r="D4" s="35" t="s">
        <v>37</v>
      </c>
      <c r="E4" s="35" t="s">
        <v>38</v>
      </c>
      <c r="F4" s="36" t="s">
        <v>39</v>
      </c>
      <c r="G4" s="37"/>
      <c r="H4" s="199" t="s">
        <v>36</v>
      </c>
      <c r="I4" s="200" t="s">
        <v>37</v>
      </c>
      <c r="J4" s="200" t="s">
        <v>38</v>
      </c>
      <c r="K4" s="201" t="s">
        <v>39</v>
      </c>
      <c r="L4" s="37"/>
    </row>
    <row r="5" spans="1:14" ht="28.5" customHeight="1" x14ac:dyDescent="0.2">
      <c r="A5" s="607" t="s">
        <v>40</v>
      </c>
      <c r="B5" s="347" t="s">
        <v>80</v>
      </c>
      <c r="C5" s="358">
        <v>189529</v>
      </c>
      <c r="D5" s="886">
        <v>202928</v>
      </c>
      <c r="E5" s="355"/>
      <c r="F5" s="359"/>
      <c r="G5" s="360"/>
      <c r="H5" s="358">
        <v>189529</v>
      </c>
      <c r="I5" s="355">
        <v>392457</v>
      </c>
      <c r="J5" s="355"/>
      <c r="K5" s="359"/>
      <c r="L5" s="138"/>
      <c r="M5" s="835"/>
      <c r="N5" s="836"/>
    </row>
    <row r="6" spans="1:14" ht="25.5" customHeight="1" x14ac:dyDescent="0.2">
      <c r="A6" s="137" t="s">
        <v>43</v>
      </c>
      <c r="B6" s="167" t="s">
        <v>81</v>
      </c>
      <c r="C6" s="887">
        <v>4425622</v>
      </c>
      <c r="D6" s="888">
        <v>6211196</v>
      </c>
      <c r="E6" s="473"/>
      <c r="F6" s="889"/>
      <c r="G6" s="890"/>
      <c r="H6" s="891">
        <v>4425622</v>
      </c>
      <c r="I6" s="888">
        <v>10636818</v>
      </c>
      <c r="J6" s="439"/>
      <c r="K6" s="362"/>
      <c r="L6" s="140"/>
      <c r="M6" s="835"/>
      <c r="N6" s="836"/>
    </row>
    <row r="7" spans="1:14" ht="38.65" customHeight="1" x14ac:dyDescent="0.2">
      <c r="A7" s="608" t="s">
        <v>45</v>
      </c>
      <c r="B7" s="167" t="s">
        <v>82</v>
      </c>
      <c r="C7" s="887">
        <v>21289</v>
      </c>
      <c r="D7" s="888">
        <v>25598</v>
      </c>
      <c r="E7" s="473"/>
      <c r="F7" s="892"/>
      <c r="G7" s="890"/>
      <c r="H7" s="893">
        <v>21289</v>
      </c>
      <c r="I7" s="888">
        <v>46887</v>
      </c>
      <c r="J7" s="439"/>
      <c r="K7" s="364"/>
      <c r="L7" s="140"/>
      <c r="M7" s="836"/>
      <c r="N7" s="836"/>
    </row>
    <row r="8" spans="1:14" ht="27" customHeight="1" x14ac:dyDescent="0.2">
      <c r="A8" s="608" t="s">
        <v>47</v>
      </c>
      <c r="B8" s="167" t="s">
        <v>83</v>
      </c>
      <c r="C8" s="887">
        <v>5282427</v>
      </c>
      <c r="D8" s="888">
        <v>4360121</v>
      </c>
      <c r="E8" s="473"/>
      <c r="F8" s="892"/>
      <c r="G8" s="890"/>
      <c r="H8" s="893">
        <v>5282427</v>
      </c>
      <c r="I8" s="888">
        <v>9642548</v>
      </c>
      <c r="J8" s="439"/>
      <c r="K8" s="363"/>
      <c r="L8" s="140"/>
      <c r="M8" s="836"/>
      <c r="N8" s="836"/>
    </row>
    <row r="9" spans="1:14" ht="33.75" x14ac:dyDescent="0.2">
      <c r="A9" s="608" t="s">
        <v>49</v>
      </c>
      <c r="B9" s="167" t="s">
        <v>84</v>
      </c>
      <c r="C9" s="350">
        <v>27819</v>
      </c>
      <c r="D9" s="305">
        <v>25306</v>
      </c>
      <c r="E9" s="439"/>
      <c r="F9" s="363"/>
      <c r="G9" s="414"/>
      <c r="H9" s="954">
        <v>27819</v>
      </c>
      <c r="I9" s="305">
        <v>53125</v>
      </c>
      <c r="J9" s="439"/>
      <c r="K9" s="364"/>
      <c r="L9" s="140"/>
      <c r="M9" s="836"/>
      <c r="N9" s="836"/>
    </row>
    <row r="10" spans="1:14" ht="14.85" customHeight="1" x14ac:dyDescent="0.2">
      <c r="A10" s="608"/>
      <c r="B10" s="168" t="s">
        <v>85</v>
      </c>
      <c r="C10" s="741">
        <v>44496</v>
      </c>
      <c r="D10" s="742">
        <v>45478.526137000197</v>
      </c>
      <c r="E10" s="844"/>
      <c r="F10" s="845"/>
      <c r="G10" s="846"/>
      <c r="H10" s="847">
        <v>44496</v>
      </c>
      <c r="I10" s="742">
        <v>45478.526137000197</v>
      </c>
      <c r="J10" s="440"/>
      <c r="K10" s="364"/>
      <c r="L10" s="140"/>
      <c r="M10" s="836"/>
      <c r="N10" s="836"/>
    </row>
    <row r="11" spans="1:14" ht="14.85" customHeight="1" x14ac:dyDescent="0.2">
      <c r="A11" s="608"/>
      <c r="B11" s="168" t="s">
        <v>86</v>
      </c>
      <c r="C11" s="887">
        <v>7907</v>
      </c>
      <c r="D11" s="888">
        <v>7819</v>
      </c>
      <c r="E11" s="473"/>
      <c r="F11" s="894"/>
      <c r="G11" s="890"/>
      <c r="H11" s="893">
        <v>7907</v>
      </c>
      <c r="I11" s="888">
        <v>7819</v>
      </c>
      <c r="J11" s="439"/>
      <c r="K11" s="365"/>
      <c r="L11" s="140"/>
      <c r="M11" s="836"/>
      <c r="N11" s="836"/>
    </row>
    <row r="12" spans="1:14" ht="14.85" customHeight="1" x14ac:dyDescent="0.2">
      <c r="A12" s="608"/>
      <c r="B12" s="168" t="s">
        <v>87</v>
      </c>
      <c r="C12" s="887">
        <v>36589</v>
      </c>
      <c r="D12" s="888">
        <v>37659.526137000197</v>
      </c>
      <c r="E12" s="473"/>
      <c r="F12" s="892"/>
      <c r="G12" s="890"/>
      <c r="H12" s="893">
        <v>36589</v>
      </c>
      <c r="I12" s="888">
        <v>37659.526137000197</v>
      </c>
      <c r="J12" s="439"/>
      <c r="K12" s="364"/>
      <c r="L12" s="140"/>
      <c r="M12" s="835"/>
      <c r="N12" s="836"/>
    </row>
    <row r="13" spans="1:14" ht="15" customHeight="1" x14ac:dyDescent="0.2">
      <c r="A13" s="609"/>
      <c r="B13" s="169" t="s">
        <v>88</v>
      </c>
      <c r="C13" s="576">
        <v>892673</v>
      </c>
      <c r="D13" s="895">
        <v>888863</v>
      </c>
      <c r="E13" s="896"/>
      <c r="F13" s="897"/>
      <c r="G13" s="890"/>
      <c r="H13" s="898">
        <v>892673</v>
      </c>
      <c r="I13" s="895">
        <v>888863</v>
      </c>
      <c r="J13" s="441"/>
      <c r="K13" s="367"/>
      <c r="M13" s="835"/>
      <c r="N13" s="836"/>
    </row>
    <row r="14" spans="1:14" ht="21" customHeight="1" thickBot="1" x14ac:dyDescent="0.25">
      <c r="A14" s="610"/>
      <c r="B14" s="30"/>
      <c r="C14" s="70"/>
      <c r="D14" s="70"/>
      <c r="E14" s="70"/>
      <c r="F14" s="70"/>
      <c r="G14" s="71"/>
      <c r="H14" s="70"/>
      <c r="I14" s="70"/>
      <c r="J14" s="70"/>
      <c r="K14" s="70"/>
      <c r="L14" s="71"/>
    </row>
    <row r="15" spans="1:14" ht="30" customHeight="1" x14ac:dyDescent="0.2">
      <c r="A15" s="611" t="s">
        <v>57</v>
      </c>
      <c r="B15" s="330" t="s">
        <v>89</v>
      </c>
      <c r="C15" s="743">
        <v>5</v>
      </c>
      <c r="D15" s="832">
        <v>8</v>
      </c>
      <c r="E15" s="832"/>
      <c r="F15" s="833"/>
      <c r="G15" s="744"/>
      <c r="H15" s="743">
        <v>5</v>
      </c>
      <c r="I15" s="832">
        <v>13</v>
      </c>
      <c r="J15" s="480"/>
      <c r="K15" s="481"/>
      <c r="L15" s="142"/>
      <c r="M15" s="835"/>
      <c r="N15" s="836"/>
    </row>
    <row r="16" spans="1:14" ht="24.4" customHeight="1" x14ac:dyDescent="0.2">
      <c r="A16" s="137" t="s">
        <v>58</v>
      </c>
      <c r="B16" s="331" t="s">
        <v>90</v>
      </c>
      <c r="C16" s="745">
        <v>344844</v>
      </c>
      <c r="D16" s="746">
        <v>31700</v>
      </c>
      <c r="E16" s="746"/>
      <c r="F16" s="834"/>
      <c r="G16" s="747"/>
      <c r="H16" s="748">
        <v>344844</v>
      </c>
      <c r="I16" s="866">
        <v>376544</v>
      </c>
      <c r="J16" s="573"/>
      <c r="K16" s="574"/>
      <c r="L16" s="142"/>
      <c r="M16" s="835"/>
      <c r="N16" s="836"/>
    </row>
    <row r="17" spans="1:14" ht="27" customHeight="1" x14ac:dyDescent="0.2">
      <c r="A17" s="137" t="s">
        <v>59</v>
      </c>
      <c r="B17" s="332" t="s">
        <v>91</v>
      </c>
      <c r="C17" s="823">
        <v>0.90486111111111101</v>
      </c>
      <c r="D17" s="803">
        <v>0.94513888888888886</v>
      </c>
      <c r="E17" s="804"/>
      <c r="F17" s="824"/>
      <c r="G17" s="389"/>
      <c r="H17" s="801">
        <v>0.90486111111111101</v>
      </c>
      <c r="I17" s="803">
        <v>0.9243055555555556</v>
      </c>
      <c r="J17" s="802"/>
      <c r="K17" s="572"/>
      <c r="L17" s="141"/>
      <c r="M17" s="835"/>
      <c r="N17" s="836"/>
    </row>
    <row r="18" spans="1:14" ht="33.75" x14ac:dyDescent="0.2">
      <c r="A18" s="137" t="s">
        <v>61</v>
      </c>
      <c r="B18" s="332" t="s">
        <v>92</v>
      </c>
      <c r="C18" s="749">
        <v>0.70099999999999996</v>
      </c>
      <c r="D18" s="805">
        <v>0.69899999999999995</v>
      </c>
      <c r="E18" s="750"/>
      <c r="F18" s="825"/>
      <c r="G18" s="389"/>
      <c r="H18" s="751">
        <v>0.70099999999999996</v>
      </c>
      <c r="I18" s="805">
        <v>0.7</v>
      </c>
      <c r="J18" s="471"/>
      <c r="K18" s="442"/>
      <c r="L18" s="141"/>
      <c r="M18" s="835"/>
      <c r="N18" s="836"/>
    </row>
    <row r="19" spans="1:14" ht="15.75" customHeight="1" x14ac:dyDescent="0.2">
      <c r="A19" s="137"/>
      <c r="B19" s="620" t="s">
        <v>93</v>
      </c>
      <c r="C19" s="817">
        <v>0.88800000000000001</v>
      </c>
      <c r="D19" s="818"/>
      <c r="E19" s="867"/>
      <c r="F19" s="868"/>
      <c r="G19" s="389"/>
      <c r="H19" s="817">
        <v>0.88800000000000001</v>
      </c>
      <c r="I19" s="848"/>
      <c r="J19" s="621"/>
      <c r="K19" s="622"/>
      <c r="L19" s="141"/>
      <c r="M19" s="835"/>
      <c r="N19" s="836"/>
    </row>
    <row r="20" spans="1:14" ht="22.5" x14ac:dyDescent="0.2">
      <c r="A20" s="137"/>
      <c r="B20" s="333" t="s">
        <v>94</v>
      </c>
      <c r="C20" s="860">
        <v>13.2</v>
      </c>
      <c r="D20" s="738"/>
      <c r="E20" s="739"/>
      <c r="F20" s="826"/>
      <c r="G20" s="464"/>
      <c r="H20" s="861">
        <v>13.2</v>
      </c>
      <c r="I20" s="738"/>
      <c r="J20" s="465"/>
      <c r="K20" s="443"/>
      <c r="L20" s="141"/>
      <c r="M20" s="835"/>
      <c r="N20" s="836"/>
    </row>
    <row r="21" spans="1:14" ht="33.75" x14ac:dyDescent="0.2">
      <c r="A21" s="612"/>
      <c r="B21" s="334" t="s">
        <v>95</v>
      </c>
      <c r="C21" s="752">
        <v>100.3</v>
      </c>
      <c r="D21" s="819"/>
      <c r="E21" s="819"/>
      <c r="F21" s="827"/>
      <c r="G21" s="464"/>
      <c r="H21" s="862">
        <v>100.3</v>
      </c>
      <c r="I21" s="819"/>
      <c r="J21" s="466"/>
      <c r="K21" s="444"/>
      <c r="L21" s="141"/>
      <c r="M21" s="835"/>
      <c r="N21" s="836"/>
    </row>
    <row r="22" spans="1:14" ht="39" customHeight="1" x14ac:dyDescent="0.2">
      <c r="A22" s="612"/>
      <c r="B22" s="333" t="s">
        <v>96</v>
      </c>
      <c r="C22" s="884">
        <v>23894</v>
      </c>
      <c r="D22" s="882">
        <v>23037</v>
      </c>
      <c r="E22" s="849"/>
      <c r="F22" s="850"/>
      <c r="G22" s="464"/>
      <c r="H22" s="899">
        <v>23894</v>
      </c>
      <c r="I22" s="883">
        <v>46931</v>
      </c>
      <c r="J22" s="822"/>
      <c r="K22" s="479"/>
      <c r="L22" s="142"/>
      <c r="M22" s="885"/>
      <c r="N22" s="885"/>
    </row>
    <row r="23" spans="1:14" ht="39" customHeight="1" x14ac:dyDescent="0.2">
      <c r="A23" s="612"/>
      <c r="B23" s="829" t="s">
        <v>97</v>
      </c>
      <c r="C23" s="820">
        <v>-20.3</v>
      </c>
      <c r="D23" s="821">
        <v>-19.8</v>
      </c>
      <c r="E23" s="851"/>
      <c r="F23" s="852"/>
      <c r="G23" s="464"/>
      <c r="H23" s="754">
        <v>-20.3</v>
      </c>
      <c r="I23" s="821">
        <v>-20.100000000000001</v>
      </c>
      <c r="J23" s="478"/>
      <c r="K23" s="479"/>
      <c r="L23" s="142"/>
      <c r="M23" s="835"/>
      <c r="N23" s="836"/>
    </row>
    <row r="24" spans="1:14" ht="39" customHeight="1" x14ac:dyDescent="0.2">
      <c r="A24" s="612"/>
      <c r="B24" s="829" t="s">
        <v>98</v>
      </c>
      <c r="C24" s="752">
        <v>48</v>
      </c>
      <c r="D24" s="753">
        <v>47</v>
      </c>
      <c r="E24" s="819"/>
      <c r="F24" s="827"/>
      <c r="G24" s="464"/>
      <c r="H24" s="754">
        <v>48</v>
      </c>
      <c r="I24" s="753">
        <v>47.3</v>
      </c>
      <c r="J24" s="478"/>
      <c r="K24" s="479"/>
      <c r="L24" s="142"/>
      <c r="M24" s="835"/>
      <c r="N24" s="836"/>
    </row>
    <row r="25" spans="1:14" ht="39" customHeight="1" x14ac:dyDescent="0.2">
      <c r="A25" s="612"/>
      <c r="B25" s="830" t="s">
        <v>99</v>
      </c>
      <c r="C25" s="865">
        <v>71.3</v>
      </c>
      <c r="D25" s="828">
        <v>70.599999999999994</v>
      </c>
      <c r="E25" s="853"/>
      <c r="F25" s="854"/>
      <c r="G25" s="464"/>
      <c r="H25" s="863">
        <v>71.3</v>
      </c>
      <c r="I25" s="864">
        <v>71</v>
      </c>
      <c r="J25" s="540"/>
      <c r="K25" s="541"/>
      <c r="L25" s="142"/>
      <c r="M25" s="835"/>
      <c r="N25" s="836"/>
    </row>
    <row r="26" spans="1:14" ht="39" customHeight="1" x14ac:dyDescent="0.2">
      <c r="A26" s="613"/>
      <c r="B26" s="628"/>
      <c r="C26" s="740"/>
      <c r="D26" s="831"/>
      <c r="E26" s="740"/>
      <c r="F26" s="740"/>
      <c r="G26" s="740"/>
      <c r="H26" s="740"/>
      <c r="I26" s="70"/>
      <c r="J26" s="70"/>
      <c r="K26" s="70"/>
      <c r="L26" s="142"/>
      <c r="M26" s="835"/>
      <c r="N26" s="836"/>
    </row>
    <row r="27" spans="1:14" ht="28.5" customHeight="1" x14ac:dyDescent="0.2">
      <c r="A27" s="611" t="s">
        <v>100</v>
      </c>
      <c r="B27" s="629" t="s">
        <v>101</v>
      </c>
      <c r="C27" s="755">
        <v>0.434</v>
      </c>
      <c r="D27" s="810">
        <v>0.437</v>
      </c>
      <c r="E27" s="855"/>
      <c r="F27" s="856"/>
      <c r="G27" s="857"/>
      <c r="H27" s="808">
        <v>0.434</v>
      </c>
      <c r="I27" s="809">
        <v>0.435</v>
      </c>
      <c r="J27" s="542"/>
      <c r="K27" s="543"/>
      <c r="L27" s="71"/>
      <c r="M27" s="835"/>
      <c r="N27" s="836"/>
    </row>
    <row r="28" spans="1:14" ht="33.75" x14ac:dyDescent="0.2">
      <c r="A28" s="612" t="s">
        <v>70</v>
      </c>
      <c r="B28" s="630" t="s">
        <v>102</v>
      </c>
      <c r="C28" s="756">
        <v>0.73199999999999998</v>
      </c>
      <c r="D28" s="807">
        <v>0.71299999999999997</v>
      </c>
      <c r="E28" s="858"/>
      <c r="F28" s="859"/>
      <c r="G28" s="857"/>
      <c r="H28" s="756">
        <v>0.73199999999999998</v>
      </c>
      <c r="I28" s="807">
        <v>0.72</v>
      </c>
      <c r="J28" s="485"/>
      <c r="K28" s="487"/>
      <c r="L28" s="138"/>
      <c r="M28" s="835"/>
      <c r="N28" s="836"/>
    </row>
    <row r="29" spans="1:14" ht="45" x14ac:dyDescent="0.2">
      <c r="A29" s="612" t="s">
        <v>72</v>
      </c>
      <c r="B29" s="630" t="s">
        <v>103</v>
      </c>
      <c r="C29" s="806">
        <v>0.83699999999999997</v>
      </c>
      <c r="D29" s="807">
        <v>0.83599999999999997</v>
      </c>
      <c r="E29" s="858"/>
      <c r="F29" s="859"/>
      <c r="G29" s="857"/>
      <c r="H29" s="806">
        <v>0.83699999999999997</v>
      </c>
      <c r="I29" s="807">
        <v>0.83699999999999997</v>
      </c>
      <c r="J29" s="485"/>
      <c r="K29" s="487"/>
      <c r="L29" s="138"/>
      <c r="M29" s="835"/>
      <c r="N29" s="836"/>
    </row>
    <row r="30" spans="1:14" ht="45" x14ac:dyDescent="0.2">
      <c r="A30" s="612" t="s">
        <v>75</v>
      </c>
      <c r="B30" s="631" t="s">
        <v>104</v>
      </c>
      <c r="C30" s="482">
        <v>368</v>
      </c>
      <c r="D30" s="483">
        <v>452</v>
      </c>
      <c r="E30" s="483"/>
      <c r="F30" s="484"/>
      <c r="G30" s="360"/>
      <c r="H30" s="486">
        <v>368</v>
      </c>
      <c r="I30" s="485">
        <v>820</v>
      </c>
      <c r="J30" s="485"/>
      <c r="K30" s="487"/>
      <c r="L30" s="138"/>
      <c r="M30" s="835"/>
      <c r="N30" s="836"/>
    </row>
    <row r="31" spans="1:14" x14ac:dyDescent="0.2">
      <c r="A31" s="612"/>
      <c r="B31" s="171" t="s">
        <v>105</v>
      </c>
      <c r="C31" s="350">
        <v>37001</v>
      </c>
      <c r="D31" s="305">
        <v>31506</v>
      </c>
      <c r="E31" s="305"/>
      <c r="F31" s="370"/>
      <c r="G31" s="371"/>
      <c r="H31" s="350">
        <v>37001</v>
      </c>
      <c r="I31" s="305">
        <v>68507</v>
      </c>
      <c r="J31" s="305"/>
      <c r="K31" s="370"/>
      <c r="L31" s="138"/>
      <c r="M31" s="835"/>
      <c r="N31" s="836"/>
    </row>
    <row r="32" spans="1:14" ht="24" customHeight="1" x14ac:dyDescent="0.2">
      <c r="A32" s="137"/>
      <c r="B32" s="172" t="s">
        <v>106</v>
      </c>
      <c r="C32" s="350">
        <v>77000</v>
      </c>
      <c r="D32" s="305">
        <v>77000</v>
      </c>
      <c r="E32" s="305"/>
      <c r="F32" s="370"/>
      <c r="G32" s="371"/>
      <c r="H32" s="350">
        <v>77000</v>
      </c>
      <c r="I32" s="305">
        <v>154000</v>
      </c>
      <c r="J32" s="305"/>
      <c r="K32" s="370"/>
      <c r="L32" s="139"/>
      <c r="M32" s="835"/>
      <c r="N32" s="836"/>
    </row>
    <row r="33" spans="1:14" ht="42.75" customHeight="1" x14ac:dyDescent="0.2">
      <c r="A33" s="137"/>
      <c r="B33" s="172" t="s">
        <v>107</v>
      </c>
      <c r="C33" s="350">
        <v>82000</v>
      </c>
      <c r="D33" s="305">
        <v>80000</v>
      </c>
      <c r="E33" s="305"/>
      <c r="F33" s="370"/>
      <c r="G33" s="371"/>
      <c r="H33" s="372">
        <v>82000</v>
      </c>
      <c r="I33" s="373">
        <v>162000</v>
      </c>
      <c r="J33" s="373"/>
      <c r="K33" s="370"/>
      <c r="L33" s="139"/>
      <c r="M33" s="835"/>
      <c r="N33" s="836"/>
    </row>
    <row r="34" spans="1:14" ht="19.5" customHeight="1" x14ac:dyDescent="0.2">
      <c r="A34" s="612"/>
      <c r="B34" s="170" t="s">
        <v>108</v>
      </c>
      <c r="C34" s="285">
        <v>91</v>
      </c>
      <c r="D34" s="369">
        <v>72</v>
      </c>
      <c r="E34" s="369"/>
      <c r="F34" s="370"/>
      <c r="G34" s="371"/>
      <c r="H34" s="285">
        <v>91</v>
      </c>
      <c r="I34" s="369">
        <v>163</v>
      </c>
      <c r="J34" s="369"/>
      <c r="K34" s="370"/>
      <c r="L34" s="139"/>
      <c r="M34" s="835"/>
      <c r="N34" s="836"/>
    </row>
    <row r="35" spans="1:14" ht="33.75" customHeight="1" x14ac:dyDescent="0.2">
      <c r="A35" s="612"/>
      <c r="B35" s="171" t="s">
        <v>109</v>
      </c>
      <c r="C35" s="285">
        <v>74</v>
      </c>
      <c r="D35" s="369">
        <v>51</v>
      </c>
      <c r="E35" s="369"/>
      <c r="F35" s="370"/>
      <c r="G35" s="374"/>
      <c r="H35" s="375">
        <v>74</v>
      </c>
      <c r="I35" s="376">
        <v>125</v>
      </c>
      <c r="J35" s="376"/>
      <c r="K35" s="377"/>
      <c r="L35" s="139"/>
      <c r="M35" s="835"/>
      <c r="N35" s="836"/>
    </row>
    <row r="36" spans="1:14" ht="23.25" customHeight="1" x14ac:dyDescent="0.2">
      <c r="A36" s="114"/>
      <c r="B36" s="172" t="s">
        <v>110</v>
      </c>
      <c r="C36" s="378">
        <v>0.89</v>
      </c>
      <c r="D36" s="379">
        <v>0.92</v>
      </c>
      <c r="E36" s="379"/>
      <c r="F36" s="380"/>
      <c r="G36" s="381"/>
      <c r="H36" s="382">
        <v>0.89</v>
      </c>
      <c r="I36" s="308">
        <v>0.9</v>
      </c>
      <c r="J36" s="383"/>
      <c r="K36" s="309"/>
      <c r="L36" s="144"/>
      <c r="M36" s="835"/>
      <c r="N36" s="836"/>
    </row>
    <row r="37" spans="1:14" ht="51" customHeight="1" x14ac:dyDescent="0.2">
      <c r="A37" s="114"/>
      <c r="B37" s="172" t="s">
        <v>111</v>
      </c>
      <c r="C37" s="384">
        <v>154</v>
      </c>
      <c r="D37" s="385">
        <v>75</v>
      </c>
      <c r="E37" s="385"/>
      <c r="F37" s="386"/>
      <c r="G37" s="387"/>
      <c r="H37" s="384">
        <v>154</v>
      </c>
      <c r="I37" s="385">
        <v>229</v>
      </c>
      <c r="J37" s="385"/>
      <c r="K37" s="386"/>
      <c r="L37" s="145"/>
      <c r="M37" s="835"/>
      <c r="N37" s="836"/>
    </row>
    <row r="38" spans="1:14" ht="19.5" customHeight="1" x14ac:dyDescent="0.2">
      <c r="A38" s="114"/>
      <c r="B38" s="172" t="s">
        <v>112</v>
      </c>
      <c r="C38" s="384">
        <v>133</v>
      </c>
      <c r="D38" s="385">
        <v>57</v>
      </c>
      <c r="E38" s="385"/>
      <c r="F38" s="386"/>
      <c r="G38" s="387"/>
      <c r="H38" s="384">
        <v>133</v>
      </c>
      <c r="I38" s="385">
        <v>190</v>
      </c>
      <c r="J38" s="385"/>
      <c r="K38" s="386"/>
      <c r="L38" s="146"/>
      <c r="M38" s="835"/>
      <c r="N38" s="836"/>
    </row>
    <row r="39" spans="1:14" ht="19.5" customHeight="1" x14ac:dyDescent="0.2">
      <c r="A39" s="114"/>
      <c r="B39" s="172" t="s">
        <v>113</v>
      </c>
      <c r="C39" s="467">
        <v>18</v>
      </c>
      <c r="D39" s="468">
        <v>14</v>
      </c>
      <c r="E39" s="468"/>
      <c r="F39" s="388"/>
      <c r="G39" s="389"/>
      <c r="H39" s="488">
        <v>18</v>
      </c>
      <c r="I39" s="489">
        <v>32</v>
      </c>
      <c r="J39" s="489"/>
      <c r="K39" s="490"/>
      <c r="L39" s="146"/>
      <c r="M39" s="835"/>
      <c r="N39" s="836"/>
    </row>
    <row r="40" spans="1:14" ht="19.5" customHeight="1" x14ac:dyDescent="0.2">
      <c r="A40" s="114"/>
      <c r="B40" s="173" t="s">
        <v>114</v>
      </c>
      <c r="C40" s="472">
        <v>7108</v>
      </c>
      <c r="D40" s="473">
        <v>7470</v>
      </c>
      <c r="E40" s="473"/>
      <c r="F40" s="390"/>
      <c r="G40" s="391"/>
      <c r="H40" s="289"/>
      <c r="I40" s="290"/>
      <c r="J40" s="290"/>
      <c r="K40" s="291"/>
      <c r="L40" s="147"/>
      <c r="M40" s="835"/>
      <c r="N40" s="836"/>
    </row>
    <row r="41" spans="1:14" ht="19.5" customHeight="1" x14ac:dyDescent="0.2">
      <c r="A41" s="114"/>
      <c r="B41" s="174" t="s">
        <v>115</v>
      </c>
      <c r="C41" s="474">
        <v>11.1</v>
      </c>
      <c r="D41" s="475">
        <v>12.1</v>
      </c>
      <c r="E41" s="475"/>
      <c r="F41" s="392"/>
      <c r="G41" s="368"/>
      <c r="H41" s="292"/>
      <c r="I41" s="293"/>
      <c r="J41" s="293"/>
      <c r="K41" s="294"/>
      <c r="L41" s="148"/>
      <c r="M41" s="835"/>
      <c r="N41" s="836"/>
    </row>
    <row r="42" spans="1:14" ht="19.5" customHeight="1" x14ac:dyDescent="0.2">
      <c r="A42" s="114"/>
      <c r="B42" s="172" t="s">
        <v>116</v>
      </c>
      <c r="C42" s="575">
        <v>29199</v>
      </c>
      <c r="D42" s="305"/>
      <c r="E42" s="393"/>
      <c r="F42" s="394"/>
      <c r="G42" s="368"/>
      <c r="H42" s="295"/>
      <c r="I42" s="296"/>
      <c r="J42" s="296"/>
      <c r="K42" s="297"/>
      <c r="L42" s="149"/>
      <c r="M42" s="835"/>
      <c r="N42" s="836"/>
    </row>
    <row r="43" spans="1:14" ht="19.5" customHeight="1" x14ac:dyDescent="0.2">
      <c r="A43" s="114"/>
      <c r="B43" s="175" t="s">
        <v>117</v>
      </c>
      <c r="C43" s="576">
        <v>5533</v>
      </c>
      <c r="D43" s="366"/>
      <c r="E43" s="395"/>
      <c r="F43" s="396"/>
      <c r="G43" s="397"/>
      <c r="H43" s="298"/>
      <c r="I43" s="299"/>
      <c r="J43" s="299"/>
      <c r="K43" s="300"/>
      <c r="L43" s="150"/>
      <c r="M43" s="835"/>
      <c r="N43" s="836"/>
    </row>
    <row r="44" spans="1:14" ht="19.5" customHeight="1" x14ac:dyDescent="0.2">
      <c r="A44" s="114"/>
      <c r="B44" s="176" t="s">
        <v>118</v>
      </c>
      <c r="C44" s="73"/>
      <c r="D44" s="73"/>
      <c r="E44" s="73"/>
      <c r="F44" s="72"/>
      <c r="G44" s="72"/>
      <c r="H44" s="73"/>
      <c r="I44" s="73"/>
      <c r="J44" s="72"/>
      <c r="K44" s="72"/>
      <c r="L44" s="151"/>
      <c r="M44" s="835"/>
      <c r="N44" s="836"/>
    </row>
    <row r="45" spans="1:14" ht="19.5" customHeight="1" x14ac:dyDescent="0.2">
      <c r="A45" s="114"/>
      <c r="B45" s="177" t="s">
        <v>119</v>
      </c>
      <c r="C45" s="469">
        <v>8204</v>
      </c>
      <c r="D45" s="470">
        <v>9895</v>
      </c>
      <c r="E45" s="470"/>
      <c r="F45" s="413"/>
      <c r="G45" s="361"/>
      <c r="H45" s="411">
        <v>8204</v>
      </c>
      <c r="I45" s="412">
        <v>18099</v>
      </c>
      <c r="J45" s="412"/>
      <c r="K45" s="413"/>
      <c r="L45" s="72"/>
      <c r="M45" s="835"/>
      <c r="N45" s="836"/>
    </row>
    <row r="46" spans="1:14" ht="48.75" customHeight="1" x14ac:dyDescent="0.2">
      <c r="A46" s="114"/>
      <c r="B46" s="178" t="s">
        <v>120</v>
      </c>
      <c r="C46" s="350">
        <v>2624</v>
      </c>
      <c r="D46" s="305">
        <v>2555</v>
      </c>
      <c r="E46" s="305"/>
      <c r="F46" s="363"/>
      <c r="G46" s="414"/>
      <c r="H46" s="350">
        <v>2624</v>
      </c>
      <c r="I46" s="305">
        <v>5179</v>
      </c>
      <c r="J46" s="305"/>
      <c r="K46" s="363"/>
      <c r="L46" s="139"/>
      <c r="M46" s="835"/>
      <c r="N46" s="836"/>
    </row>
    <row r="47" spans="1:14" ht="19.5" customHeight="1" x14ac:dyDescent="0.2">
      <c r="A47" s="114"/>
      <c r="B47" s="179" t="s">
        <v>121</v>
      </c>
      <c r="C47" s="415">
        <v>912</v>
      </c>
      <c r="D47" s="373">
        <v>510</v>
      </c>
      <c r="E47" s="373"/>
      <c r="F47" s="416"/>
      <c r="G47" s="414"/>
      <c r="H47" s="415">
        <v>912</v>
      </c>
      <c r="I47" s="373">
        <v>1422</v>
      </c>
      <c r="J47" s="373"/>
      <c r="K47" s="416"/>
      <c r="L47" s="144"/>
      <c r="M47" s="835"/>
      <c r="N47" s="836"/>
    </row>
    <row r="48" spans="1:14" ht="19.5" customHeight="1" x14ac:dyDescent="0.2">
      <c r="A48" s="114"/>
      <c r="B48" s="180" t="s">
        <v>122</v>
      </c>
      <c r="C48" s="417">
        <v>4668</v>
      </c>
      <c r="D48" s="410">
        <v>6830</v>
      </c>
      <c r="E48" s="410"/>
      <c r="F48" s="418"/>
      <c r="G48" s="419"/>
      <c r="H48" s="417">
        <v>4668</v>
      </c>
      <c r="I48" s="410">
        <v>11498</v>
      </c>
      <c r="J48" s="410"/>
      <c r="K48" s="418"/>
      <c r="L48" s="144"/>
      <c r="M48" s="835"/>
      <c r="N48" s="836"/>
    </row>
    <row r="49" spans="1:14" ht="19.5" customHeight="1" x14ac:dyDescent="0.2">
      <c r="A49" s="114"/>
      <c r="B49" s="181" t="s">
        <v>123</v>
      </c>
      <c r="C49" s="286">
        <v>0.31984397854705021</v>
      </c>
      <c r="D49" s="398">
        <v>0.25821121778676098</v>
      </c>
      <c r="E49" s="398"/>
      <c r="F49" s="399"/>
      <c r="G49" s="287"/>
      <c r="H49" s="286">
        <v>0.31984397854705021</v>
      </c>
      <c r="I49" s="398">
        <v>0.28614840598928115</v>
      </c>
      <c r="J49" s="398"/>
      <c r="K49" s="399"/>
      <c r="L49" s="143"/>
      <c r="M49" s="835"/>
      <c r="N49" s="836"/>
    </row>
    <row r="50" spans="1:14" ht="19.5" customHeight="1" x14ac:dyDescent="0.2">
      <c r="A50" s="114"/>
      <c r="B50" s="182" t="s">
        <v>124</v>
      </c>
      <c r="C50" s="288"/>
      <c r="D50" s="287"/>
      <c r="E50" s="287"/>
      <c r="F50" s="287"/>
      <c r="G50" s="287"/>
      <c r="H50" s="287"/>
      <c r="I50" s="287"/>
      <c r="J50" s="287"/>
      <c r="K50" s="287"/>
      <c r="L50" s="150"/>
      <c r="M50" s="835"/>
      <c r="N50" s="836"/>
    </row>
    <row r="51" spans="1:14" x14ac:dyDescent="0.2">
      <c r="A51" s="114"/>
      <c r="B51" s="183" t="s">
        <v>119</v>
      </c>
      <c r="C51" s="469">
        <v>1135</v>
      </c>
      <c r="D51" s="470">
        <v>1195</v>
      </c>
      <c r="E51" s="412"/>
      <c r="F51" s="413"/>
      <c r="G51" s="361"/>
      <c r="H51" s="411">
        <v>1135</v>
      </c>
      <c r="I51" s="412">
        <v>2330</v>
      </c>
      <c r="J51" s="412"/>
      <c r="K51" s="413"/>
      <c r="L51" s="150"/>
      <c r="M51" s="835"/>
      <c r="N51" s="836"/>
    </row>
    <row r="52" spans="1:14" x14ac:dyDescent="0.2">
      <c r="A52" s="114"/>
      <c r="B52" s="184" t="s">
        <v>120</v>
      </c>
      <c r="C52" s="350">
        <v>806</v>
      </c>
      <c r="D52" s="305">
        <v>816</v>
      </c>
      <c r="E52" s="305"/>
      <c r="F52" s="363"/>
      <c r="G52" s="414"/>
      <c r="H52" s="350">
        <v>806</v>
      </c>
      <c r="I52" s="305">
        <v>1622</v>
      </c>
      <c r="J52" s="305"/>
      <c r="K52" s="363"/>
      <c r="L52" s="139"/>
      <c r="M52" s="835"/>
      <c r="N52" s="836"/>
    </row>
    <row r="53" spans="1:14" x14ac:dyDescent="0.2">
      <c r="A53" s="115"/>
      <c r="B53" s="185" t="s">
        <v>121</v>
      </c>
      <c r="C53" s="415">
        <v>217</v>
      </c>
      <c r="D53" s="373">
        <v>230</v>
      </c>
      <c r="E53" s="373"/>
      <c r="F53" s="416"/>
      <c r="G53" s="414"/>
      <c r="H53" s="415">
        <v>217</v>
      </c>
      <c r="I53" s="373">
        <v>447</v>
      </c>
      <c r="J53" s="373"/>
      <c r="K53" s="416"/>
      <c r="L53" s="144"/>
      <c r="M53" s="835"/>
      <c r="N53" s="836"/>
    </row>
    <row r="54" spans="1:14" ht="59.25" customHeight="1" x14ac:dyDescent="0.2">
      <c r="A54" s="115"/>
      <c r="B54" s="186" t="s">
        <v>122</v>
      </c>
      <c r="C54" s="417">
        <v>112</v>
      </c>
      <c r="D54" s="410">
        <v>149</v>
      </c>
      <c r="E54" s="410"/>
      <c r="F54" s="418"/>
      <c r="G54" s="419"/>
      <c r="H54" s="417">
        <v>112</v>
      </c>
      <c r="I54" s="410">
        <v>261</v>
      </c>
      <c r="J54" s="410"/>
      <c r="K54" s="418"/>
      <c r="L54" s="144"/>
      <c r="M54" s="835"/>
      <c r="N54" s="836"/>
    </row>
    <row r="55" spans="1:14" ht="56.25" customHeight="1" x14ac:dyDescent="0.2">
      <c r="A55" s="115"/>
      <c r="B55" s="187" t="s">
        <v>123</v>
      </c>
      <c r="C55" s="286">
        <v>0.71013215859030832</v>
      </c>
      <c r="D55" s="398">
        <v>0.68284518828451879</v>
      </c>
      <c r="E55" s="398"/>
      <c r="F55" s="399"/>
      <c r="G55" s="287"/>
      <c r="H55" s="286">
        <v>0.71013215859030832</v>
      </c>
      <c r="I55" s="398">
        <v>0.696137339055794</v>
      </c>
      <c r="J55" s="398"/>
      <c r="K55" s="399"/>
      <c r="L55" s="143"/>
      <c r="M55" s="835"/>
      <c r="N55" s="836"/>
    </row>
    <row r="56" spans="1:14" x14ac:dyDescent="0.2">
      <c r="A56" s="115"/>
      <c r="B56" s="188"/>
      <c r="C56" s="288"/>
      <c r="D56" s="287"/>
      <c r="E56" s="287"/>
      <c r="F56" s="287"/>
      <c r="G56" s="287"/>
      <c r="H56" s="287"/>
      <c r="I56" s="287"/>
      <c r="J56" s="287"/>
      <c r="K56" s="400"/>
      <c r="L56" s="150"/>
      <c r="M56" s="835"/>
      <c r="N56" s="836"/>
    </row>
    <row r="57" spans="1:14" x14ac:dyDescent="0.2">
      <c r="A57" s="115"/>
      <c r="B57" s="189" t="s">
        <v>125</v>
      </c>
      <c r="C57" s="469">
        <v>360</v>
      </c>
      <c r="D57" s="470">
        <v>324</v>
      </c>
      <c r="E57" s="355"/>
      <c r="F57" s="420"/>
      <c r="G57" s="419"/>
      <c r="H57" s="469">
        <f>C57</f>
        <v>360</v>
      </c>
      <c r="I57" s="470">
        <f>SUM(C57:D57)</f>
        <v>684</v>
      </c>
      <c r="J57" s="355"/>
      <c r="K57" s="421"/>
      <c r="L57" s="150"/>
      <c r="M57" s="835"/>
      <c r="N57" s="836"/>
    </row>
    <row r="58" spans="1:14" x14ac:dyDescent="0.2">
      <c r="A58" s="115"/>
      <c r="B58" s="190" t="s">
        <v>126</v>
      </c>
      <c r="C58" s="422">
        <v>296</v>
      </c>
      <c r="D58" s="423">
        <v>251</v>
      </c>
      <c r="E58" s="423"/>
      <c r="F58" s="424"/>
      <c r="G58" s="425"/>
      <c r="H58" s="422">
        <f>C58</f>
        <v>296</v>
      </c>
      <c r="I58" s="423">
        <f t="shared" ref="I58:I60" si="0">SUM(C58:D58)</f>
        <v>547</v>
      </c>
      <c r="J58" s="423"/>
      <c r="K58" s="424"/>
      <c r="L58" s="151"/>
      <c r="M58" s="835"/>
      <c r="N58" s="836"/>
    </row>
    <row r="59" spans="1:14" x14ac:dyDescent="0.2">
      <c r="A59" s="115"/>
      <c r="B59" s="191" t="s">
        <v>127</v>
      </c>
      <c r="C59" s="422">
        <v>22</v>
      </c>
      <c r="D59" s="423">
        <v>27</v>
      </c>
      <c r="E59" s="423"/>
      <c r="F59" s="424"/>
      <c r="G59" s="425"/>
      <c r="H59" s="422">
        <f>C59</f>
        <v>22</v>
      </c>
      <c r="I59" s="423">
        <f t="shared" si="0"/>
        <v>49</v>
      </c>
      <c r="J59" s="423"/>
      <c r="K59" s="424"/>
      <c r="L59" s="148"/>
      <c r="M59" s="835"/>
      <c r="N59" s="836"/>
    </row>
    <row r="60" spans="1:14" x14ac:dyDescent="0.2">
      <c r="A60" s="115"/>
      <c r="B60" s="185" t="s">
        <v>128</v>
      </c>
      <c r="C60" s="422">
        <v>42</v>
      </c>
      <c r="D60" s="423">
        <v>46</v>
      </c>
      <c r="E60" s="423"/>
      <c r="F60" s="424"/>
      <c r="G60" s="425"/>
      <c r="H60" s="422">
        <v>42</v>
      </c>
      <c r="I60" s="423">
        <f t="shared" si="0"/>
        <v>88</v>
      </c>
      <c r="J60" s="423"/>
      <c r="K60" s="424"/>
      <c r="L60" s="148"/>
      <c r="M60" s="835"/>
      <c r="N60" s="836"/>
    </row>
    <row r="61" spans="1:14" x14ac:dyDescent="0.2">
      <c r="A61" s="116"/>
      <c r="B61" s="187" t="s">
        <v>129</v>
      </c>
      <c r="C61" s="286">
        <v>0.88300835654596099</v>
      </c>
      <c r="D61" s="398">
        <v>0.85899999999999999</v>
      </c>
      <c r="E61" s="401"/>
      <c r="F61" s="402"/>
      <c r="G61" s="287"/>
      <c r="H61" s="286">
        <v>0.88300835654596099</v>
      </c>
      <c r="I61" s="398">
        <f>SUM(I58:I59)/I57</f>
        <v>0.87134502923976609</v>
      </c>
      <c r="J61" s="401"/>
      <c r="K61" s="402"/>
      <c r="L61" s="148"/>
      <c r="M61" s="835"/>
      <c r="N61" s="836"/>
    </row>
    <row r="62" spans="1:14" x14ac:dyDescent="0.2">
      <c r="A62" s="31"/>
      <c r="B62" s="38"/>
      <c r="C62" s="38"/>
      <c r="D62" s="38"/>
      <c r="E62" s="39"/>
      <c r="F62" s="39"/>
      <c r="G62" s="39"/>
      <c r="H62" s="31"/>
      <c r="I62" s="31"/>
      <c r="J62" s="31"/>
      <c r="K62" s="31"/>
      <c r="L62" s="31"/>
    </row>
    <row r="63" spans="1:14" x14ac:dyDescent="0.2">
      <c r="A63" s="38" t="s">
        <v>130</v>
      </c>
      <c r="B63" s="74"/>
      <c r="C63" s="40"/>
      <c r="D63" s="40"/>
      <c r="E63" s="41"/>
      <c r="F63" s="41"/>
      <c r="G63" s="41"/>
      <c r="H63" s="31"/>
      <c r="I63" s="31"/>
      <c r="J63" s="31"/>
      <c r="K63" s="31"/>
      <c r="L63" s="31"/>
    </row>
    <row r="64" spans="1:14" x14ac:dyDescent="0.2">
      <c r="A64" s="40" t="s">
        <v>131</v>
      </c>
      <c r="B64" s="113"/>
      <c r="C64" s="113"/>
      <c r="D64" s="42"/>
      <c r="E64" s="31"/>
      <c r="F64" s="31"/>
      <c r="G64" s="31"/>
      <c r="H64" s="31"/>
      <c r="I64" s="31"/>
      <c r="J64" s="31"/>
      <c r="K64" s="31"/>
      <c r="L64" s="31"/>
    </row>
    <row r="65" spans="1:12" x14ac:dyDescent="0.2">
      <c r="A65" s="38" t="s">
        <v>132</v>
      </c>
      <c r="B65" s="113"/>
      <c r="C65" s="113"/>
      <c r="D65" s="42"/>
      <c r="E65" s="31"/>
      <c r="F65" s="31"/>
      <c r="G65" s="31"/>
      <c r="H65" s="31"/>
      <c r="I65" s="31"/>
      <c r="J65" s="31"/>
      <c r="K65" s="31"/>
      <c r="L65" s="31"/>
    </row>
    <row r="66" spans="1:12" x14ac:dyDescent="0.2">
      <c r="A66" s="40" t="s">
        <v>133</v>
      </c>
      <c r="B66" s="113"/>
      <c r="C66" s="113"/>
      <c r="D66" s="42"/>
      <c r="E66" s="31"/>
      <c r="F66" s="31"/>
      <c r="G66" s="31"/>
      <c r="H66" s="31"/>
      <c r="I66" s="31"/>
      <c r="J66" s="31"/>
      <c r="K66" s="31"/>
      <c r="L66" s="31"/>
    </row>
    <row r="67" spans="1:12" x14ac:dyDescent="0.2">
      <c r="A67" s="38" t="s">
        <v>134</v>
      </c>
      <c r="B67" s="42"/>
      <c r="C67" s="42"/>
      <c r="D67" s="42"/>
      <c r="E67" s="31"/>
      <c r="F67" s="31"/>
      <c r="G67" s="31"/>
      <c r="H67" s="31"/>
      <c r="I67" s="31"/>
      <c r="J67" s="31"/>
      <c r="K67" s="31"/>
      <c r="L67" s="31"/>
    </row>
    <row r="68" spans="1:12" x14ac:dyDescent="0.2">
      <c r="A68" s="42" t="s">
        <v>78</v>
      </c>
      <c r="B68" s="42"/>
      <c r="C68" s="42"/>
      <c r="D68" s="42"/>
      <c r="E68" s="31"/>
      <c r="F68" s="31"/>
      <c r="G68" s="31"/>
      <c r="H68" s="31"/>
      <c r="I68" s="31"/>
      <c r="J68" s="31"/>
      <c r="K68" s="31"/>
      <c r="L68" s="31"/>
    </row>
    <row r="69" spans="1:12" x14ac:dyDescent="0.2">
      <c r="A69" s="42" t="s">
        <v>135</v>
      </c>
      <c r="B69" s="42"/>
      <c r="C69" s="42"/>
      <c r="D69" s="42"/>
      <c r="E69" s="31"/>
      <c r="F69" s="31"/>
      <c r="G69" s="31"/>
      <c r="H69" s="31"/>
      <c r="I69" s="31"/>
      <c r="J69" s="31"/>
      <c r="K69" s="31"/>
      <c r="L69" s="31"/>
    </row>
    <row r="70" spans="1:12" x14ac:dyDescent="0.2">
      <c r="A70" s="42" t="s">
        <v>136</v>
      </c>
      <c r="B70" s="24"/>
      <c r="C70" s="24"/>
      <c r="D70" s="24"/>
      <c r="L70" s="31"/>
    </row>
    <row r="71" spans="1:12" x14ac:dyDescent="0.2">
      <c r="A71" s="42"/>
    </row>
  </sheetData>
  <sheetProtection selectLockedCells="1" selectUnlockedCells="1"/>
  <hyperlinks>
    <hyperlink ref="A64" r:id="rId1" xr:uid="{436432AD-8675-42B8-AB8E-06B6C18016F7}"/>
    <hyperlink ref="A66" r:id="rId2" xr:uid="{1392F826-46DD-4FCB-9DB5-CC72EDD0BBB1}"/>
  </hyperlinks>
  <pageMargins left="0.7" right="0.7" top="0.75" bottom="0.75" header="0.3" footer="0.3"/>
  <pageSetup paperSize="9" orientation="portrait" r:id="rId3"/>
  <headerFooter>
    <oddFooter>&amp;C&amp;1#&amp;"Calibri"&amp;10&amp;K000000OFFICIAL</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CD88-D82C-438F-A511-38AF9977EDCB}">
  <dimension ref="A1:W88"/>
  <sheetViews>
    <sheetView showGridLines="0" zoomScaleNormal="100" workbookViewId="0">
      <selection activeCell="B45" sqref="B45:F47"/>
    </sheetView>
  </sheetViews>
  <sheetFormatPr defaultRowHeight="11.25" x14ac:dyDescent="0.2"/>
  <cols>
    <col min="1" max="1" width="46.5703125" style="14" bestFit="1" customWidth="1"/>
    <col min="2" max="2" width="10.7109375" style="346" bestFit="1" customWidth="1"/>
    <col min="3" max="4" width="9.5703125" style="346" bestFit="1" customWidth="1"/>
    <col min="5" max="12" width="9.5703125" style="14" bestFit="1" customWidth="1"/>
    <col min="13" max="13" width="10" style="14" customWidth="1"/>
    <col min="14" max="14" width="13.140625" style="14" customWidth="1"/>
    <col min="15" max="16" width="8.5703125" style="14"/>
    <col min="17" max="17" width="36" style="14" bestFit="1" customWidth="1"/>
    <col min="18" max="231" width="8.5703125" style="14"/>
    <col min="232" max="232" width="32.42578125" style="14" customWidth="1"/>
    <col min="233" max="233" width="11.42578125" style="14" bestFit="1" customWidth="1"/>
    <col min="234" max="244" width="8.5703125" style="14"/>
    <col min="245" max="246" width="7.5703125" style="14" bestFit="1" customWidth="1"/>
    <col min="247" max="247" width="8.42578125" style="14" bestFit="1" customWidth="1"/>
    <col min="248" max="248" width="7.5703125" style="14" bestFit="1" customWidth="1"/>
    <col min="249" max="487" width="8.5703125" style="14"/>
    <col min="488" max="488" width="32.42578125" style="14" customWidth="1"/>
    <col min="489" max="489" width="11.42578125" style="14" bestFit="1" customWidth="1"/>
    <col min="490" max="500" width="8.5703125" style="14"/>
    <col min="501" max="502" width="7.5703125" style="14" bestFit="1" customWidth="1"/>
    <col min="503" max="503" width="8.42578125" style="14" bestFit="1" customWidth="1"/>
    <col min="504" max="504" width="7.5703125" style="14" bestFit="1" customWidth="1"/>
    <col min="505" max="743" width="8.5703125" style="14"/>
    <col min="744" max="744" width="32.42578125" style="14" customWidth="1"/>
    <col min="745" max="745" width="11.42578125" style="14" bestFit="1" customWidth="1"/>
    <col min="746" max="756" width="8.5703125" style="14"/>
    <col min="757" max="758" width="7.5703125" style="14" bestFit="1" customWidth="1"/>
    <col min="759" max="759" width="8.42578125" style="14" bestFit="1" customWidth="1"/>
    <col min="760" max="760" width="7.5703125" style="14" bestFit="1" customWidth="1"/>
    <col min="761" max="999" width="8.5703125" style="14"/>
    <col min="1000" max="1000" width="32.42578125" style="14" customWidth="1"/>
    <col min="1001" max="1001" width="11.42578125" style="14" bestFit="1" customWidth="1"/>
    <col min="1002" max="1012" width="8.5703125" style="14"/>
    <col min="1013" max="1014" width="7.5703125" style="14" bestFit="1" customWidth="1"/>
    <col min="1015" max="1015" width="8.42578125" style="14" bestFit="1" customWidth="1"/>
    <col min="1016" max="1016" width="7.5703125" style="14" bestFit="1" customWidth="1"/>
    <col min="1017" max="1255" width="8.5703125" style="14"/>
    <col min="1256" max="1256" width="32.42578125" style="14" customWidth="1"/>
    <col min="1257" max="1257" width="11.42578125" style="14" bestFit="1" customWidth="1"/>
    <col min="1258" max="1268" width="8.5703125" style="14"/>
    <col min="1269" max="1270" width="7.5703125" style="14" bestFit="1" customWidth="1"/>
    <col min="1271" max="1271" width="8.42578125" style="14" bestFit="1" customWidth="1"/>
    <col min="1272" max="1272" width="7.5703125" style="14" bestFit="1" customWidth="1"/>
    <col min="1273" max="1511" width="8.5703125" style="14"/>
    <col min="1512" max="1512" width="32.42578125" style="14" customWidth="1"/>
    <col min="1513" max="1513" width="11.42578125" style="14" bestFit="1" customWidth="1"/>
    <col min="1514" max="1524" width="8.5703125" style="14"/>
    <col min="1525" max="1526" width="7.5703125" style="14" bestFit="1" customWidth="1"/>
    <col min="1527" max="1527" width="8.42578125" style="14" bestFit="1" customWidth="1"/>
    <col min="1528" max="1528" width="7.5703125" style="14" bestFit="1" customWidth="1"/>
    <col min="1529" max="1767" width="8.5703125" style="14"/>
    <col min="1768" max="1768" width="32.42578125" style="14" customWidth="1"/>
    <col min="1769" max="1769" width="11.42578125" style="14" bestFit="1" customWidth="1"/>
    <col min="1770" max="1780" width="8.5703125" style="14"/>
    <col min="1781" max="1782" width="7.5703125" style="14" bestFit="1" customWidth="1"/>
    <col min="1783" max="1783" width="8.42578125" style="14" bestFit="1" customWidth="1"/>
    <col min="1784" max="1784" width="7.5703125" style="14" bestFit="1" customWidth="1"/>
    <col min="1785" max="2023" width="8.5703125" style="14"/>
    <col min="2024" max="2024" width="32.42578125" style="14" customWidth="1"/>
    <col min="2025" max="2025" width="11.42578125" style="14" bestFit="1" customWidth="1"/>
    <col min="2026" max="2036" width="8.5703125" style="14"/>
    <col min="2037" max="2038" width="7.5703125" style="14" bestFit="1" customWidth="1"/>
    <col min="2039" max="2039" width="8.42578125" style="14" bestFit="1" customWidth="1"/>
    <col min="2040" max="2040" width="7.5703125" style="14" bestFit="1" customWidth="1"/>
    <col min="2041" max="2279" width="8.5703125" style="14"/>
    <col min="2280" max="2280" width="32.42578125" style="14" customWidth="1"/>
    <col min="2281" max="2281" width="11.42578125" style="14" bestFit="1" customWidth="1"/>
    <col min="2282" max="2292" width="8.5703125" style="14"/>
    <col min="2293" max="2294" width="7.5703125" style="14" bestFit="1" customWidth="1"/>
    <col min="2295" max="2295" width="8.42578125" style="14" bestFit="1" customWidth="1"/>
    <col min="2296" max="2296" width="7.5703125" style="14" bestFit="1" customWidth="1"/>
    <col min="2297" max="2535" width="8.5703125" style="14"/>
    <col min="2536" max="2536" width="32.42578125" style="14" customWidth="1"/>
    <col min="2537" max="2537" width="11.42578125" style="14" bestFit="1" customWidth="1"/>
    <col min="2538" max="2548" width="8.5703125" style="14"/>
    <col min="2549" max="2550" width="7.5703125" style="14" bestFit="1" customWidth="1"/>
    <col min="2551" max="2551" width="8.42578125" style="14" bestFit="1" customWidth="1"/>
    <col min="2552" max="2552" width="7.5703125" style="14" bestFit="1" customWidth="1"/>
    <col min="2553" max="2791" width="8.5703125" style="14"/>
    <col min="2792" max="2792" width="32.42578125" style="14" customWidth="1"/>
    <col min="2793" max="2793" width="11.42578125" style="14" bestFit="1" customWidth="1"/>
    <col min="2794" max="2804" width="8.5703125" style="14"/>
    <col min="2805" max="2806" width="7.5703125" style="14" bestFit="1" customWidth="1"/>
    <col min="2807" max="2807" width="8.42578125" style="14" bestFit="1" customWidth="1"/>
    <col min="2808" max="2808" width="7.5703125" style="14" bestFit="1" customWidth="1"/>
    <col min="2809" max="3047" width="8.5703125" style="14"/>
    <col min="3048" max="3048" width="32.42578125" style="14" customWidth="1"/>
    <col min="3049" max="3049" width="11.42578125" style="14" bestFit="1" customWidth="1"/>
    <col min="3050" max="3060" width="8.5703125" style="14"/>
    <col min="3061" max="3062" width="7.5703125" style="14" bestFit="1" customWidth="1"/>
    <col min="3063" max="3063" width="8.42578125" style="14" bestFit="1" customWidth="1"/>
    <col min="3064" max="3064" width="7.5703125" style="14" bestFit="1" customWidth="1"/>
    <col min="3065" max="3303" width="8.5703125" style="14"/>
    <col min="3304" max="3304" width="32.42578125" style="14" customWidth="1"/>
    <col min="3305" max="3305" width="11.42578125" style="14" bestFit="1" customWidth="1"/>
    <col min="3306" max="3316" width="8.5703125" style="14"/>
    <col min="3317" max="3318" width="7.5703125" style="14" bestFit="1" customWidth="1"/>
    <col min="3319" max="3319" width="8.42578125" style="14" bestFit="1" customWidth="1"/>
    <col min="3320" max="3320" width="7.5703125" style="14" bestFit="1" customWidth="1"/>
    <col min="3321" max="3559" width="8.5703125" style="14"/>
    <col min="3560" max="3560" width="32.42578125" style="14" customWidth="1"/>
    <col min="3561" max="3561" width="11.42578125" style="14" bestFit="1" customWidth="1"/>
    <col min="3562" max="3572" width="8.5703125" style="14"/>
    <col min="3573" max="3574" width="7.5703125" style="14" bestFit="1" customWidth="1"/>
    <col min="3575" max="3575" width="8.42578125" style="14" bestFit="1" customWidth="1"/>
    <col min="3576" max="3576" width="7.5703125" style="14" bestFit="1" customWidth="1"/>
    <col min="3577" max="3815" width="8.5703125" style="14"/>
    <col min="3816" max="3816" width="32.42578125" style="14" customWidth="1"/>
    <col min="3817" max="3817" width="11.42578125" style="14" bestFit="1" customWidth="1"/>
    <col min="3818" max="3828" width="8.5703125" style="14"/>
    <col min="3829" max="3830" width="7.5703125" style="14" bestFit="1" customWidth="1"/>
    <col min="3831" max="3831" width="8.42578125" style="14" bestFit="1" customWidth="1"/>
    <col min="3832" max="3832" width="7.5703125" style="14" bestFit="1" customWidth="1"/>
    <col min="3833" max="4071" width="8.5703125" style="14"/>
    <col min="4072" max="4072" width="32.42578125" style="14" customWidth="1"/>
    <col min="4073" max="4073" width="11.42578125" style="14" bestFit="1" customWidth="1"/>
    <col min="4074" max="4084" width="8.5703125" style="14"/>
    <col min="4085" max="4086" width="7.5703125" style="14" bestFit="1" customWidth="1"/>
    <col min="4087" max="4087" width="8.42578125" style="14" bestFit="1" customWidth="1"/>
    <col min="4088" max="4088" width="7.5703125" style="14" bestFit="1" customWidth="1"/>
    <col min="4089" max="4327" width="8.5703125" style="14"/>
    <col min="4328" max="4328" width="32.42578125" style="14" customWidth="1"/>
    <col min="4329" max="4329" width="11.42578125" style="14" bestFit="1" customWidth="1"/>
    <col min="4330" max="4340" width="8.5703125" style="14"/>
    <col min="4341" max="4342" width="7.5703125" style="14" bestFit="1" customWidth="1"/>
    <col min="4343" max="4343" width="8.42578125" style="14" bestFit="1" customWidth="1"/>
    <col min="4344" max="4344" width="7.5703125" style="14" bestFit="1" customWidth="1"/>
    <col min="4345" max="4583" width="8.5703125" style="14"/>
    <col min="4584" max="4584" width="32.42578125" style="14" customWidth="1"/>
    <col min="4585" max="4585" width="11.42578125" style="14" bestFit="1" customWidth="1"/>
    <col min="4586" max="4596" width="8.5703125" style="14"/>
    <col min="4597" max="4598" width="7.5703125" style="14" bestFit="1" customWidth="1"/>
    <col min="4599" max="4599" width="8.42578125" style="14" bestFit="1" customWidth="1"/>
    <col min="4600" max="4600" width="7.5703125" style="14" bestFit="1" customWidth="1"/>
    <col min="4601" max="4839" width="8.5703125" style="14"/>
    <col min="4840" max="4840" width="32.42578125" style="14" customWidth="1"/>
    <col min="4841" max="4841" width="11.42578125" style="14" bestFit="1" customWidth="1"/>
    <col min="4842" max="4852" width="8.5703125" style="14"/>
    <col min="4853" max="4854" width="7.5703125" style="14" bestFit="1" customWidth="1"/>
    <col min="4855" max="4855" width="8.42578125" style="14" bestFit="1" customWidth="1"/>
    <col min="4856" max="4856" width="7.5703125" style="14" bestFit="1" customWidth="1"/>
    <col min="4857" max="5095" width="8.5703125" style="14"/>
    <col min="5096" max="5096" width="32.42578125" style="14" customWidth="1"/>
    <col min="5097" max="5097" width="11.42578125" style="14" bestFit="1" customWidth="1"/>
    <col min="5098" max="5108" width="8.5703125" style="14"/>
    <col min="5109" max="5110" width="7.5703125" style="14" bestFit="1" customWidth="1"/>
    <col min="5111" max="5111" width="8.42578125" style="14" bestFit="1" customWidth="1"/>
    <col min="5112" max="5112" width="7.5703125" style="14" bestFit="1" customWidth="1"/>
    <col min="5113" max="5351" width="8.5703125" style="14"/>
    <col min="5352" max="5352" width="32.42578125" style="14" customWidth="1"/>
    <col min="5353" max="5353" width="11.42578125" style="14" bestFit="1" customWidth="1"/>
    <col min="5354" max="5364" width="8.5703125" style="14"/>
    <col min="5365" max="5366" width="7.5703125" style="14" bestFit="1" customWidth="1"/>
    <col min="5367" max="5367" width="8.42578125" style="14" bestFit="1" customWidth="1"/>
    <col min="5368" max="5368" width="7.5703125" style="14" bestFit="1" customWidth="1"/>
    <col min="5369" max="5607" width="8.5703125" style="14"/>
    <col min="5608" max="5608" width="32.42578125" style="14" customWidth="1"/>
    <col min="5609" max="5609" width="11.42578125" style="14" bestFit="1" customWidth="1"/>
    <col min="5610" max="5620" width="8.5703125" style="14"/>
    <col min="5621" max="5622" width="7.5703125" style="14" bestFit="1" customWidth="1"/>
    <col min="5623" max="5623" width="8.42578125" style="14" bestFit="1" customWidth="1"/>
    <col min="5624" max="5624" width="7.5703125" style="14" bestFit="1" customWidth="1"/>
    <col min="5625" max="5863" width="8.5703125" style="14"/>
    <col min="5864" max="5864" width="32.42578125" style="14" customWidth="1"/>
    <col min="5865" max="5865" width="11.42578125" style="14" bestFit="1" customWidth="1"/>
    <col min="5866" max="5876" width="8.5703125" style="14"/>
    <col min="5877" max="5878" width="7.5703125" style="14" bestFit="1" customWidth="1"/>
    <col min="5879" max="5879" width="8.42578125" style="14" bestFit="1" customWidth="1"/>
    <col min="5880" max="5880" width="7.5703125" style="14" bestFit="1" customWidth="1"/>
    <col min="5881" max="6119" width="8.5703125" style="14"/>
    <col min="6120" max="6120" width="32.42578125" style="14" customWidth="1"/>
    <col min="6121" max="6121" width="11.42578125" style="14" bestFit="1" customWidth="1"/>
    <col min="6122" max="6132" width="8.5703125" style="14"/>
    <col min="6133" max="6134" width="7.5703125" style="14" bestFit="1" customWidth="1"/>
    <col min="6135" max="6135" width="8.42578125" style="14" bestFit="1" customWidth="1"/>
    <col min="6136" max="6136" width="7.5703125" style="14" bestFit="1" customWidth="1"/>
    <col min="6137" max="6375" width="8.5703125" style="14"/>
    <col min="6376" max="6376" width="32.42578125" style="14" customWidth="1"/>
    <col min="6377" max="6377" width="11.42578125" style="14" bestFit="1" customWidth="1"/>
    <col min="6378" max="6388" width="8.5703125" style="14"/>
    <col min="6389" max="6390" width="7.5703125" style="14" bestFit="1" customWidth="1"/>
    <col min="6391" max="6391" width="8.42578125" style="14" bestFit="1" customWidth="1"/>
    <col min="6392" max="6392" width="7.5703125" style="14" bestFit="1" customWidth="1"/>
    <col min="6393" max="6631" width="8.5703125" style="14"/>
    <col min="6632" max="6632" width="32.42578125" style="14" customWidth="1"/>
    <col min="6633" max="6633" width="11.42578125" style="14" bestFit="1" customWidth="1"/>
    <col min="6634" max="6644" width="8.5703125" style="14"/>
    <col min="6645" max="6646" width="7.5703125" style="14" bestFit="1" customWidth="1"/>
    <col min="6647" max="6647" width="8.42578125" style="14" bestFit="1" customWidth="1"/>
    <col min="6648" max="6648" width="7.5703125" style="14" bestFit="1" customWidth="1"/>
    <col min="6649" max="6887" width="8.5703125" style="14"/>
    <col min="6888" max="6888" width="32.42578125" style="14" customWidth="1"/>
    <col min="6889" max="6889" width="11.42578125" style="14" bestFit="1" customWidth="1"/>
    <col min="6890" max="6900" width="8.5703125" style="14"/>
    <col min="6901" max="6902" width="7.5703125" style="14" bestFit="1" customWidth="1"/>
    <col min="6903" max="6903" width="8.42578125" style="14" bestFit="1" customWidth="1"/>
    <col min="6904" max="6904" width="7.5703125" style="14" bestFit="1" customWidth="1"/>
    <col min="6905" max="7143" width="8.5703125" style="14"/>
    <col min="7144" max="7144" width="32.42578125" style="14" customWidth="1"/>
    <col min="7145" max="7145" width="11.42578125" style="14" bestFit="1" customWidth="1"/>
    <col min="7146" max="7156" width="8.5703125" style="14"/>
    <col min="7157" max="7158" width="7.5703125" style="14" bestFit="1" customWidth="1"/>
    <col min="7159" max="7159" width="8.42578125" style="14" bestFit="1" customWidth="1"/>
    <col min="7160" max="7160" width="7.5703125" style="14" bestFit="1" customWidth="1"/>
    <col min="7161" max="7399" width="8.5703125" style="14"/>
    <col min="7400" max="7400" width="32.42578125" style="14" customWidth="1"/>
    <col min="7401" max="7401" width="11.42578125" style="14" bestFit="1" customWidth="1"/>
    <col min="7402" max="7412" width="8.5703125" style="14"/>
    <col min="7413" max="7414" width="7.5703125" style="14" bestFit="1" customWidth="1"/>
    <col min="7415" max="7415" width="8.42578125" style="14" bestFit="1" customWidth="1"/>
    <col min="7416" max="7416" width="7.5703125" style="14" bestFit="1" customWidth="1"/>
    <col min="7417" max="7655" width="8.5703125" style="14"/>
    <col min="7656" max="7656" width="32.42578125" style="14" customWidth="1"/>
    <col min="7657" max="7657" width="11.42578125" style="14" bestFit="1" customWidth="1"/>
    <col min="7658" max="7668" width="8.5703125" style="14"/>
    <col min="7669" max="7670" width="7.5703125" style="14" bestFit="1" customWidth="1"/>
    <col min="7671" max="7671" width="8.42578125" style="14" bestFit="1" customWidth="1"/>
    <col min="7672" max="7672" width="7.5703125" style="14" bestFit="1" customWidth="1"/>
    <col min="7673" max="7911" width="8.5703125" style="14"/>
    <col min="7912" max="7912" width="32.42578125" style="14" customWidth="1"/>
    <col min="7913" max="7913" width="11.42578125" style="14" bestFit="1" customWidth="1"/>
    <col min="7914" max="7924" width="8.5703125" style="14"/>
    <col min="7925" max="7926" width="7.5703125" style="14" bestFit="1" customWidth="1"/>
    <col min="7927" max="7927" width="8.42578125" style="14" bestFit="1" customWidth="1"/>
    <col min="7928" max="7928" width="7.5703125" style="14" bestFit="1" customWidth="1"/>
    <col min="7929" max="8167" width="8.5703125" style="14"/>
    <col min="8168" max="8168" width="32.42578125" style="14" customWidth="1"/>
    <col min="8169" max="8169" width="11.42578125" style="14" bestFit="1" customWidth="1"/>
    <col min="8170" max="8180" width="8.5703125" style="14"/>
    <col min="8181" max="8182" width="7.5703125" style="14" bestFit="1" customWidth="1"/>
    <col min="8183" max="8183" width="8.42578125" style="14" bestFit="1" customWidth="1"/>
    <col min="8184" max="8184" width="7.5703125" style="14" bestFit="1" customWidth="1"/>
    <col min="8185" max="8423" width="8.5703125" style="14"/>
    <col min="8424" max="8424" width="32.42578125" style="14" customWidth="1"/>
    <col min="8425" max="8425" width="11.42578125" style="14" bestFit="1" customWidth="1"/>
    <col min="8426" max="8436" width="8.5703125" style="14"/>
    <col min="8437" max="8438" width="7.5703125" style="14" bestFit="1" customWidth="1"/>
    <col min="8439" max="8439" width="8.42578125" style="14" bestFit="1" customWidth="1"/>
    <col min="8440" max="8440" width="7.5703125" style="14" bestFit="1" customWidth="1"/>
    <col min="8441" max="8679" width="8.5703125" style="14"/>
    <col min="8680" max="8680" width="32.42578125" style="14" customWidth="1"/>
    <col min="8681" max="8681" width="11.42578125" style="14" bestFit="1" customWidth="1"/>
    <col min="8682" max="8692" width="8.5703125" style="14"/>
    <col min="8693" max="8694" width="7.5703125" style="14" bestFit="1" customWidth="1"/>
    <col min="8695" max="8695" width="8.42578125" style="14" bestFit="1" customWidth="1"/>
    <col min="8696" max="8696" width="7.5703125" style="14" bestFit="1" customWidth="1"/>
    <col min="8697" max="8935" width="8.5703125" style="14"/>
    <col min="8936" max="8936" width="32.42578125" style="14" customWidth="1"/>
    <col min="8937" max="8937" width="11.42578125" style="14" bestFit="1" customWidth="1"/>
    <col min="8938" max="8948" width="8.5703125" style="14"/>
    <col min="8949" max="8950" width="7.5703125" style="14" bestFit="1" customWidth="1"/>
    <col min="8951" max="8951" width="8.42578125" style="14" bestFit="1" customWidth="1"/>
    <col min="8952" max="8952" width="7.5703125" style="14" bestFit="1" customWidth="1"/>
    <col min="8953" max="9191" width="8.5703125" style="14"/>
    <col min="9192" max="9192" width="32.42578125" style="14" customWidth="1"/>
    <col min="9193" max="9193" width="11.42578125" style="14" bestFit="1" customWidth="1"/>
    <col min="9194" max="9204" width="8.5703125" style="14"/>
    <col min="9205" max="9206" width="7.5703125" style="14" bestFit="1" customWidth="1"/>
    <col min="9207" max="9207" width="8.42578125" style="14" bestFit="1" customWidth="1"/>
    <col min="9208" max="9208" width="7.5703125" style="14" bestFit="1" customWidth="1"/>
    <col min="9209" max="9447" width="8.5703125" style="14"/>
    <col min="9448" max="9448" width="32.42578125" style="14" customWidth="1"/>
    <col min="9449" max="9449" width="11.42578125" style="14" bestFit="1" customWidth="1"/>
    <col min="9450" max="9460" width="8.5703125" style="14"/>
    <col min="9461" max="9462" width="7.5703125" style="14" bestFit="1" customWidth="1"/>
    <col min="9463" max="9463" width="8.42578125" style="14" bestFit="1" customWidth="1"/>
    <col min="9464" max="9464" width="7.5703125" style="14" bestFit="1" customWidth="1"/>
    <col min="9465" max="9703" width="8.5703125" style="14"/>
    <col min="9704" max="9704" width="32.42578125" style="14" customWidth="1"/>
    <col min="9705" max="9705" width="11.42578125" style="14" bestFit="1" customWidth="1"/>
    <col min="9706" max="9716" width="8.5703125" style="14"/>
    <col min="9717" max="9718" width="7.5703125" style="14" bestFit="1" customWidth="1"/>
    <col min="9719" max="9719" width="8.42578125" style="14" bestFit="1" customWidth="1"/>
    <col min="9720" max="9720" width="7.5703125" style="14" bestFit="1" customWidth="1"/>
    <col min="9721" max="9959" width="8.5703125" style="14"/>
    <col min="9960" max="9960" width="32.42578125" style="14" customWidth="1"/>
    <col min="9961" max="9961" width="11.42578125" style="14" bestFit="1" customWidth="1"/>
    <col min="9962" max="9972" width="8.5703125" style="14"/>
    <col min="9973" max="9974" width="7.5703125" style="14" bestFit="1" customWidth="1"/>
    <col min="9975" max="9975" width="8.42578125" style="14" bestFit="1" customWidth="1"/>
    <col min="9976" max="9976" width="7.5703125" style="14" bestFit="1" customWidth="1"/>
    <col min="9977" max="10215" width="8.5703125" style="14"/>
    <col min="10216" max="10216" width="32.42578125" style="14" customWidth="1"/>
    <col min="10217" max="10217" width="11.42578125" style="14" bestFit="1" customWidth="1"/>
    <col min="10218" max="10228" width="8.5703125" style="14"/>
    <col min="10229" max="10230" width="7.5703125" style="14" bestFit="1" customWidth="1"/>
    <col min="10231" max="10231" width="8.42578125" style="14" bestFit="1" customWidth="1"/>
    <col min="10232" max="10232" width="7.5703125" style="14" bestFit="1" customWidth="1"/>
    <col min="10233" max="10471" width="8.5703125" style="14"/>
    <col min="10472" max="10472" width="32.42578125" style="14" customWidth="1"/>
    <col min="10473" max="10473" width="11.42578125" style="14" bestFit="1" customWidth="1"/>
    <col min="10474" max="10484" width="8.5703125" style="14"/>
    <col min="10485" max="10486" width="7.5703125" style="14" bestFit="1" customWidth="1"/>
    <col min="10487" max="10487" width="8.42578125" style="14" bestFit="1" customWidth="1"/>
    <col min="10488" max="10488" width="7.5703125" style="14" bestFit="1" customWidth="1"/>
    <col min="10489" max="10727" width="8.5703125" style="14"/>
    <col min="10728" max="10728" width="32.42578125" style="14" customWidth="1"/>
    <col min="10729" max="10729" width="11.42578125" style="14" bestFit="1" customWidth="1"/>
    <col min="10730" max="10740" width="8.5703125" style="14"/>
    <col min="10741" max="10742" width="7.5703125" style="14" bestFit="1" customWidth="1"/>
    <col min="10743" max="10743" width="8.42578125" style="14" bestFit="1" customWidth="1"/>
    <col min="10744" max="10744" width="7.5703125" style="14" bestFit="1" customWidth="1"/>
    <col min="10745" max="10983" width="8.5703125" style="14"/>
    <col min="10984" max="10984" width="32.42578125" style="14" customWidth="1"/>
    <col min="10985" max="10985" width="11.42578125" style="14" bestFit="1" customWidth="1"/>
    <col min="10986" max="10996" width="8.5703125" style="14"/>
    <col min="10997" max="10998" width="7.5703125" style="14" bestFit="1" customWidth="1"/>
    <col min="10999" max="10999" width="8.42578125" style="14" bestFit="1" customWidth="1"/>
    <col min="11000" max="11000" width="7.5703125" style="14" bestFit="1" customWidth="1"/>
    <col min="11001" max="11239" width="8.5703125" style="14"/>
    <col min="11240" max="11240" width="32.42578125" style="14" customWidth="1"/>
    <col min="11241" max="11241" width="11.42578125" style="14" bestFit="1" customWidth="1"/>
    <col min="11242" max="11252" width="8.5703125" style="14"/>
    <col min="11253" max="11254" width="7.5703125" style="14" bestFit="1" customWidth="1"/>
    <col min="11255" max="11255" width="8.42578125" style="14" bestFit="1" customWidth="1"/>
    <col min="11256" max="11256" width="7.5703125" style="14" bestFit="1" customWidth="1"/>
    <col min="11257" max="11495" width="8.5703125" style="14"/>
    <col min="11496" max="11496" width="32.42578125" style="14" customWidth="1"/>
    <col min="11497" max="11497" width="11.42578125" style="14" bestFit="1" customWidth="1"/>
    <col min="11498" max="11508" width="8.5703125" style="14"/>
    <col min="11509" max="11510" width="7.5703125" style="14" bestFit="1" customWidth="1"/>
    <col min="11511" max="11511" width="8.42578125" style="14" bestFit="1" customWidth="1"/>
    <col min="11512" max="11512" width="7.5703125" style="14" bestFit="1" customWidth="1"/>
    <col min="11513" max="11751" width="8.5703125" style="14"/>
    <col min="11752" max="11752" width="32.42578125" style="14" customWidth="1"/>
    <col min="11753" max="11753" width="11.42578125" style="14" bestFit="1" customWidth="1"/>
    <col min="11754" max="11764" width="8.5703125" style="14"/>
    <col min="11765" max="11766" width="7.5703125" style="14" bestFit="1" customWidth="1"/>
    <col min="11767" max="11767" width="8.42578125" style="14" bestFit="1" customWidth="1"/>
    <col min="11768" max="11768" width="7.5703125" style="14" bestFit="1" customWidth="1"/>
    <col min="11769" max="12007" width="8.5703125" style="14"/>
    <col min="12008" max="12008" width="32.42578125" style="14" customWidth="1"/>
    <col min="12009" max="12009" width="11.42578125" style="14" bestFit="1" customWidth="1"/>
    <col min="12010" max="12020" width="8.5703125" style="14"/>
    <col min="12021" max="12022" width="7.5703125" style="14" bestFit="1" customWidth="1"/>
    <col min="12023" max="12023" width="8.42578125" style="14" bestFit="1" customWidth="1"/>
    <col min="12024" max="12024" width="7.5703125" style="14" bestFit="1" customWidth="1"/>
    <col min="12025" max="12263" width="8.5703125" style="14"/>
    <col min="12264" max="12264" width="32.42578125" style="14" customWidth="1"/>
    <col min="12265" max="12265" width="11.42578125" style="14" bestFit="1" customWidth="1"/>
    <col min="12266" max="12276" width="8.5703125" style="14"/>
    <col min="12277" max="12278" width="7.5703125" style="14" bestFit="1" customWidth="1"/>
    <col min="12279" max="12279" width="8.42578125" style="14" bestFit="1" customWidth="1"/>
    <col min="12280" max="12280" width="7.5703125" style="14" bestFit="1" customWidth="1"/>
    <col min="12281" max="12519" width="8.5703125" style="14"/>
    <col min="12520" max="12520" width="32.42578125" style="14" customWidth="1"/>
    <col min="12521" max="12521" width="11.42578125" style="14" bestFit="1" customWidth="1"/>
    <col min="12522" max="12532" width="8.5703125" style="14"/>
    <col min="12533" max="12534" width="7.5703125" style="14" bestFit="1" customWidth="1"/>
    <col min="12535" max="12535" width="8.42578125" style="14" bestFit="1" customWidth="1"/>
    <col min="12536" max="12536" width="7.5703125" style="14" bestFit="1" customWidth="1"/>
    <col min="12537" max="12775" width="8.5703125" style="14"/>
    <col min="12776" max="12776" width="32.42578125" style="14" customWidth="1"/>
    <col min="12777" max="12777" width="11.42578125" style="14" bestFit="1" customWidth="1"/>
    <col min="12778" max="12788" width="8.5703125" style="14"/>
    <col min="12789" max="12790" width="7.5703125" style="14" bestFit="1" customWidth="1"/>
    <col min="12791" max="12791" width="8.42578125" style="14" bestFit="1" customWidth="1"/>
    <col min="12792" max="12792" width="7.5703125" style="14" bestFit="1" customWidth="1"/>
    <col min="12793" max="13031" width="8.5703125" style="14"/>
    <col min="13032" max="13032" width="32.42578125" style="14" customWidth="1"/>
    <col min="13033" max="13033" width="11.42578125" style="14" bestFit="1" customWidth="1"/>
    <col min="13034" max="13044" width="8.5703125" style="14"/>
    <col min="13045" max="13046" width="7.5703125" style="14" bestFit="1" customWidth="1"/>
    <col min="13047" max="13047" width="8.42578125" style="14" bestFit="1" customWidth="1"/>
    <col min="13048" max="13048" width="7.5703125" style="14" bestFit="1" customWidth="1"/>
    <col min="13049" max="13287" width="8.5703125" style="14"/>
    <col min="13288" max="13288" width="32.42578125" style="14" customWidth="1"/>
    <col min="13289" max="13289" width="11.42578125" style="14" bestFit="1" customWidth="1"/>
    <col min="13290" max="13300" width="8.5703125" style="14"/>
    <col min="13301" max="13302" width="7.5703125" style="14" bestFit="1" customWidth="1"/>
    <col min="13303" max="13303" width="8.42578125" style="14" bestFit="1" customWidth="1"/>
    <col min="13304" max="13304" width="7.5703125" style="14" bestFit="1" customWidth="1"/>
    <col min="13305" max="13543" width="8.5703125" style="14"/>
    <col min="13544" max="13544" width="32.42578125" style="14" customWidth="1"/>
    <col min="13545" max="13545" width="11.42578125" style="14" bestFit="1" customWidth="1"/>
    <col min="13546" max="13556" width="8.5703125" style="14"/>
    <col min="13557" max="13558" width="7.5703125" style="14" bestFit="1" customWidth="1"/>
    <col min="13559" max="13559" width="8.42578125" style="14" bestFit="1" customWidth="1"/>
    <col min="13560" max="13560" width="7.5703125" style="14" bestFit="1" customWidth="1"/>
    <col min="13561" max="13799" width="8.5703125" style="14"/>
    <col min="13800" max="13800" width="32.42578125" style="14" customWidth="1"/>
    <col min="13801" max="13801" width="11.42578125" style="14" bestFit="1" customWidth="1"/>
    <col min="13802" max="13812" width="8.5703125" style="14"/>
    <col min="13813" max="13814" width="7.5703125" style="14" bestFit="1" customWidth="1"/>
    <col min="13815" max="13815" width="8.42578125" style="14" bestFit="1" customWidth="1"/>
    <col min="13816" max="13816" width="7.5703125" style="14" bestFit="1" customWidth="1"/>
    <col min="13817" max="14055" width="8.5703125" style="14"/>
    <col min="14056" max="14056" width="32.42578125" style="14" customWidth="1"/>
    <col min="14057" max="14057" width="11.42578125" style="14" bestFit="1" customWidth="1"/>
    <col min="14058" max="14068" width="8.5703125" style="14"/>
    <col min="14069" max="14070" width="7.5703125" style="14" bestFit="1" customWidth="1"/>
    <col min="14071" max="14071" width="8.42578125" style="14" bestFit="1" customWidth="1"/>
    <col min="14072" max="14072" width="7.5703125" style="14" bestFit="1" customWidth="1"/>
    <col min="14073" max="14311" width="8.5703125" style="14"/>
    <col min="14312" max="14312" width="32.42578125" style="14" customWidth="1"/>
    <col min="14313" max="14313" width="11.42578125" style="14" bestFit="1" customWidth="1"/>
    <col min="14314" max="14324" width="8.5703125" style="14"/>
    <col min="14325" max="14326" width="7.5703125" style="14" bestFit="1" customWidth="1"/>
    <col min="14327" max="14327" width="8.42578125" style="14" bestFit="1" customWidth="1"/>
    <col min="14328" max="14328" width="7.5703125" style="14" bestFit="1" customWidth="1"/>
    <col min="14329" max="14567" width="8.5703125" style="14"/>
    <col min="14568" max="14568" width="32.42578125" style="14" customWidth="1"/>
    <col min="14569" max="14569" width="11.42578125" style="14" bestFit="1" customWidth="1"/>
    <col min="14570" max="14580" width="8.5703125" style="14"/>
    <col min="14581" max="14582" width="7.5703125" style="14" bestFit="1" customWidth="1"/>
    <col min="14583" max="14583" width="8.42578125" style="14" bestFit="1" customWidth="1"/>
    <col min="14584" max="14584" width="7.5703125" style="14" bestFit="1" customWidth="1"/>
    <col min="14585" max="14823" width="8.5703125" style="14"/>
    <col min="14824" max="14824" width="32.42578125" style="14" customWidth="1"/>
    <col min="14825" max="14825" width="11.42578125" style="14" bestFit="1" customWidth="1"/>
    <col min="14826" max="14836" width="8.5703125" style="14"/>
    <col min="14837" max="14838" width="7.5703125" style="14" bestFit="1" customWidth="1"/>
    <col min="14839" max="14839" width="8.42578125" style="14" bestFit="1" customWidth="1"/>
    <col min="14840" max="14840" width="7.5703125" style="14" bestFit="1" customWidth="1"/>
    <col min="14841" max="15079" width="8.5703125" style="14"/>
    <col min="15080" max="15080" width="32.42578125" style="14" customWidth="1"/>
    <col min="15081" max="15081" width="11.42578125" style="14" bestFit="1" customWidth="1"/>
    <col min="15082" max="15092" width="8.5703125" style="14"/>
    <col min="15093" max="15094" width="7.5703125" style="14" bestFit="1" customWidth="1"/>
    <col min="15095" max="15095" width="8.42578125" style="14" bestFit="1" customWidth="1"/>
    <col min="15096" max="15096" width="7.5703125" style="14" bestFit="1" customWidth="1"/>
    <col min="15097" max="15335" width="8.5703125" style="14"/>
    <col min="15336" max="15336" width="32.42578125" style="14" customWidth="1"/>
    <col min="15337" max="15337" width="11.42578125" style="14" bestFit="1" customWidth="1"/>
    <col min="15338" max="15348" width="8.5703125" style="14"/>
    <col min="15349" max="15350" width="7.5703125" style="14" bestFit="1" customWidth="1"/>
    <col min="15351" max="15351" width="8.42578125" style="14" bestFit="1" customWidth="1"/>
    <col min="15352" max="15352" width="7.5703125" style="14" bestFit="1" customWidth="1"/>
    <col min="15353" max="15591" width="8.5703125" style="14"/>
    <col min="15592" max="15592" width="32.42578125" style="14" customWidth="1"/>
    <col min="15593" max="15593" width="11.42578125" style="14" bestFit="1" customWidth="1"/>
    <col min="15594" max="15604" width="8.5703125" style="14"/>
    <col min="15605" max="15606" width="7.5703125" style="14" bestFit="1" customWidth="1"/>
    <col min="15607" max="15607" width="8.42578125" style="14" bestFit="1" customWidth="1"/>
    <col min="15608" max="15608" width="7.5703125" style="14" bestFit="1" customWidth="1"/>
    <col min="15609" max="15847" width="8.5703125" style="14"/>
    <col min="15848" max="15848" width="32.42578125" style="14" customWidth="1"/>
    <col min="15849" max="15849" width="11.42578125" style="14" bestFit="1" customWidth="1"/>
    <col min="15850" max="15860" width="8.5703125" style="14"/>
    <col min="15861" max="15862" width="7.5703125" style="14" bestFit="1" customWidth="1"/>
    <col min="15863" max="15863" width="8.42578125" style="14" bestFit="1" customWidth="1"/>
    <col min="15864" max="15864" width="7.5703125" style="14" bestFit="1" customWidth="1"/>
    <col min="15865" max="16103" width="8.5703125" style="14"/>
    <col min="16104" max="16104" width="32.42578125" style="14" customWidth="1"/>
    <col min="16105" max="16105" width="11.42578125" style="14" bestFit="1" customWidth="1"/>
    <col min="16106" max="16116" width="8.5703125" style="14"/>
    <col min="16117" max="16118" width="7.5703125" style="14" bestFit="1" customWidth="1"/>
    <col min="16119" max="16119" width="8.42578125" style="14" bestFit="1" customWidth="1"/>
    <col min="16120" max="16120" width="7.5703125" style="14" bestFit="1" customWidth="1"/>
    <col min="16121" max="16357" width="8.5703125" style="14"/>
    <col min="16358" max="16384" width="8.5703125" style="14" customWidth="1"/>
  </cols>
  <sheetData>
    <row r="1" spans="1:23" s="4" customFormat="1" ht="90" customHeight="1" x14ac:dyDescent="0.2">
      <c r="A1" s="10"/>
      <c r="B1" s="192" t="s">
        <v>137</v>
      </c>
      <c r="C1" s="687"/>
      <c r="D1" s="687"/>
      <c r="E1" s="192"/>
      <c r="F1" s="192"/>
      <c r="G1" s="192"/>
      <c r="H1" s="192"/>
      <c r="I1" s="192"/>
      <c r="J1" s="192"/>
      <c r="K1" s="192"/>
      <c r="L1" s="192"/>
      <c r="M1" s="208"/>
      <c r="N1" s="192"/>
    </row>
    <row r="2" spans="1:23" customFormat="1" ht="15.75" x14ac:dyDescent="0.25">
      <c r="A2" s="54" t="s">
        <v>138</v>
      </c>
      <c r="B2" s="688"/>
      <c r="C2" s="688"/>
      <c r="D2" s="688"/>
      <c r="E2" s="75"/>
      <c r="F2" s="75"/>
      <c r="G2" s="76"/>
      <c r="H2" s="76"/>
      <c r="I2" s="76"/>
      <c r="J2" s="30"/>
      <c r="K2" s="30"/>
      <c r="L2" s="30"/>
      <c r="M2" s="30"/>
      <c r="P2" s="78"/>
      <c r="Q2" s="79"/>
    </row>
    <row r="3" spans="1:23" customFormat="1" ht="16.5" thickBot="1" x14ac:dyDescent="0.3">
      <c r="A3" s="54"/>
      <c r="B3" s="689"/>
      <c r="C3" s="689"/>
      <c r="D3" s="689"/>
      <c r="E3" s="24"/>
      <c r="F3" s="24"/>
      <c r="G3" s="24"/>
      <c r="H3" s="24"/>
      <c r="I3" s="24"/>
      <c r="J3" s="30"/>
      <c r="K3" s="30"/>
      <c r="L3" s="30"/>
      <c r="M3" s="30"/>
    </row>
    <row r="4" spans="1:23" customFormat="1" ht="15.75" thickBot="1" x14ac:dyDescent="0.3">
      <c r="A4" s="231"/>
      <c r="B4" s="520">
        <v>45017</v>
      </c>
      <c r="C4" s="521">
        <v>45047</v>
      </c>
      <c r="D4" s="521">
        <v>45078</v>
      </c>
      <c r="E4" s="521">
        <v>45108</v>
      </c>
      <c r="F4" s="521">
        <v>45139</v>
      </c>
      <c r="G4" s="521">
        <v>45170</v>
      </c>
      <c r="H4" s="521">
        <v>45200</v>
      </c>
      <c r="I4" s="521">
        <v>45231</v>
      </c>
      <c r="J4" s="521">
        <v>45261</v>
      </c>
      <c r="K4" s="521">
        <v>45292</v>
      </c>
      <c r="L4" s="521">
        <v>45323</v>
      </c>
      <c r="M4" s="522">
        <v>45352</v>
      </c>
    </row>
    <row r="5" spans="1:23" customFormat="1" ht="15" x14ac:dyDescent="0.25">
      <c r="A5" s="23" t="s">
        <v>139</v>
      </c>
      <c r="B5" s="900">
        <v>22397</v>
      </c>
      <c r="C5" s="901">
        <v>24735</v>
      </c>
      <c r="D5" s="901">
        <v>28099</v>
      </c>
      <c r="E5" s="901">
        <v>26215</v>
      </c>
      <c r="F5" s="901">
        <v>26700</v>
      </c>
      <c r="G5" s="901">
        <v>24252</v>
      </c>
      <c r="H5" s="340"/>
      <c r="I5" s="340"/>
      <c r="J5" s="340"/>
      <c r="K5" s="340"/>
      <c r="L5" s="340"/>
      <c r="M5" s="534" t="s">
        <v>140</v>
      </c>
    </row>
    <row r="6" spans="1:23" customFormat="1" ht="15" x14ac:dyDescent="0.25">
      <c r="A6" s="55" t="s">
        <v>141</v>
      </c>
      <c r="B6" s="902">
        <v>0.98799999999999999</v>
      </c>
      <c r="C6" s="903">
        <v>0.99</v>
      </c>
      <c r="D6" s="903">
        <v>0.98799999999999999</v>
      </c>
      <c r="E6" s="903">
        <v>0.98</v>
      </c>
      <c r="F6" s="903">
        <v>0.98</v>
      </c>
      <c r="G6" s="903">
        <v>0.97799999999999998</v>
      </c>
      <c r="H6" s="677"/>
      <c r="I6" s="677"/>
      <c r="J6" s="677"/>
      <c r="K6" s="677"/>
      <c r="L6" s="677"/>
      <c r="M6" s="678"/>
    </row>
    <row r="8" spans="1:23" customFormat="1" ht="15.75" x14ac:dyDescent="0.25">
      <c r="A8" s="20" t="s">
        <v>142</v>
      </c>
      <c r="B8" s="690"/>
      <c r="C8" s="690"/>
      <c r="D8" s="690"/>
      <c r="E8" s="19"/>
      <c r="F8" s="19"/>
      <c r="G8" s="19"/>
      <c r="H8" s="19"/>
      <c r="I8" s="19"/>
      <c r="J8" s="19"/>
      <c r="K8" s="19"/>
      <c r="L8" s="19"/>
      <c r="M8" s="19"/>
    </row>
    <row r="9" spans="1:23" customFormat="1" ht="15" x14ac:dyDescent="0.25">
      <c r="A9" s="14"/>
      <c r="B9" s="346"/>
      <c r="C9" s="346"/>
      <c r="D9" s="346"/>
      <c r="E9" s="14"/>
      <c r="F9" s="14"/>
      <c r="G9" s="14"/>
      <c r="H9" s="14"/>
      <c r="I9" s="14"/>
      <c r="J9" s="14"/>
      <c r="K9" s="14"/>
      <c r="L9" s="14"/>
      <c r="M9" s="14"/>
      <c r="O9" s="75"/>
      <c r="P9" s="75"/>
    </row>
    <row r="10" spans="1:23" customFormat="1" ht="15" x14ac:dyDescent="0.25">
      <c r="A10" s="527"/>
      <c r="B10" s="520">
        <v>45017</v>
      </c>
      <c r="C10" s="521">
        <v>45047</v>
      </c>
      <c r="D10" s="521">
        <v>45078</v>
      </c>
      <c r="E10" s="521">
        <v>45108</v>
      </c>
      <c r="F10" s="521">
        <v>45139</v>
      </c>
      <c r="G10" s="521">
        <v>45170</v>
      </c>
      <c r="H10" s="521">
        <v>45200</v>
      </c>
      <c r="I10" s="521">
        <v>45231</v>
      </c>
      <c r="J10" s="521">
        <v>45261</v>
      </c>
      <c r="K10" s="521">
        <v>45292</v>
      </c>
      <c r="L10" s="521">
        <v>45323</v>
      </c>
      <c r="M10" s="522">
        <v>45352</v>
      </c>
    </row>
    <row r="11" spans="1:23" customFormat="1" ht="15" x14ac:dyDescent="0.25">
      <c r="A11" s="223" t="s">
        <v>143</v>
      </c>
      <c r="B11" s="928">
        <v>1717723</v>
      </c>
      <c r="C11" s="929">
        <v>1666445</v>
      </c>
      <c r="D11" s="929">
        <v>2071115</v>
      </c>
      <c r="E11" s="930">
        <v>1840809</v>
      </c>
      <c r="F11" s="930">
        <v>1581748</v>
      </c>
      <c r="G11" s="301">
        <v>2001927</v>
      </c>
      <c r="H11" s="301"/>
      <c r="I11" s="301"/>
      <c r="J11" s="301"/>
      <c r="K11" s="301"/>
      <c r="L11" s="301"/>
      <c r="M11" s="405"/>
      <c r="O11" s="445"/>
      <c r="P11" s="446"/>
      <c r="Q11" s="446"/>
      <c r="R11" s="446"/>
      <c r="S11" s="446"/>
      <c r="T11" s="446"/>
      <c r="U11" s="445"/>
      <c r="V11" s="445"/>
      <c r="W11" s="445"/>
    </row>
    <row r="12" spans="1:23" customFormat="1" ht="15" x14ac:dyDescent="0.25">
      <c r="A12" s="302" t="s">
        <v>144</v>
      </c>
      <c r="B12" s="931">
        <v>1426382</v>
      </c>
      <c r="C12" s="932">
        <v>1394678</v>
      </c>
      <c r="D12" s="932">
        <v>1627613</v>
      </c>
      <c r="E12" s="933">
        <v>1428367</v>
      </c>
      <c r="F12" s="933">
        <v>1248925</v>
      </c>
      <c r="G12" s="341">
        <v>1602462</v>
      </c>
      <c r="H12" s="341"/>
      <c r="I12" s="341"/>
      <c r="J12" s="341"/>
      <c r="K12" s="341"/>
      <c r="L12" s="341"/>
      <c r="M12" s="406"/>
      <c r="O12" s="445"/>
      <c r="P12" s="445"/>
      <c r="Q12" s="445"/>
      <c r="R12" s="445"/>
      <c r="S12" s="445"/>
      <c r="T12" s="446"/>
      <c r="U12" s="445"/>
      <c r="V12" s="445"/>
      <c r="W12" s="445"/>
    </row>
    <row r="13" spans="1:23" customFormat="1" ht="15" x14ac:dyDescent="0.25">
      <c r="A13" s="226" t="s">
        <v>145</v>
      </c>
      <c r="B13" s="934">
        <v>0.71499999999999997</v>
      </c>
      <c r="C13" s="935">
        <v>0.754</v>
      </c>
      <c r="D13" s="935">
        <v>0.753</v>
      </c>
      <c r="E13" s="936">
        <v>0.74099999999999999</v>
      </c>
      <c r="F13" s="936">
        <v>0.71899999999999997</v>
      </c>
      <c r="G13" s="461">
        <v>0.754</v>
      </c>
      <c r="H13" s="303"/>
      <c r="I13" s="303"/>
      <c r="J13" s="303"/>
      <c r="K13" s="303"/>
      <c r="L13" s="303"/>
      <c r="M13" s="304"/>
    </row>
    <row r="14" spans="1:23" customFormat="1" ht="15" x14ac:dyDescent="0.25">
      <c r="A14" s="528" t="s">
        <v>146</v>
      </c>
      <c r="B14" s="937">
        <v>0.91</v>
      </c>
      <c r="C14" s="937">
        <v>0.877</v>
      </c>
      <c r="D14" s="937">
        <v>0.879</v>
      </c>
      <c r="E14" s="938">
        <v>0.83299999999999996</v>
      </c>
      <c r="F14" s="938">
        <v>0.82899999999999996</v>
      </c>
      <c r="G14" s="524"/>
      <c r="H14" s="525"/>
      <c r="I14" s="525"/>
      <c r="J14" s="525"/>
      <c r="K14" s="525"/>
      <c r="L14" s="525"/>
      <c r="M14" s="526"/>
    </row>
    <row r="15" spans="1:23" customFormat="1" ht="15" x14ac:dyDescent="0.25">
      <c r="A15" s="63"/>
      <c r="B15" s="939"/>
      <c r="C15" s="939"/>
      <c r="D15" s="939"/>
      <c r="E15" s="939"/>
      <c r="F15" s="939"/>
      <c r="G15" s="686"/>
      <c r="H15" s="491"/>
      <c r="I15" s="491"/>
      <c r="J15" s="491"/>
      <c r="K15" s="491"/>
      <c r="L15" s="491"/>
      <c r="M15" s="491"/>
    </row>
    <row r="16" spans="1:23" customFormat="1" ht="15" x14ac:dyDescent="0.25">
      <c r="A16" s="21" t="s">
        <v>147</v>
      </c>
      <c r="B16" s="686"/>
      <c r="C16" s="686"/>
      <c r="D16" s="686"/>
      <c r="E16" s="686"/>
      <c r="F16" s="686"/>
      <c r="G16" s="686"/>
      <c r="H16" s="448"/>
      <c r="I16" s="448"/>
      <c r="J16" s="448"/>
      <c r="K16" s="14"/>
      <c r="L16" s="14"/>
      <c r="M16" s="14"/>
    </row>
    <row r="17" spans="1:13" customFormat="1" ht="15.75" thickBot="1" x14ac:dyDescent="0.3">
      <c r="A17" s="21"/>
      <c r="B17" s="691"/>
      <c r="C17" s="691"/>
      <c r="D17" s="691"/>
      <c r="E17" s="448"/>
      <c r="F17" s="448"/>
      <c r="G17" s="448"/>
      <c r="H17" s="448"/>
      <c r="I17" s="448"/>
      <c r="J17" s="448"/>
      <c r="K17" s="14"/>
      <c r="L17" s="14"/>
      <c r="M17" s="14"/>
    </row>
    <row r="18" spans="1:13" customFormat="1" ht="15.75" thickBot="1" x14ac:dyDescent="0.3">
      <c r="A18" s="599"/>
      <c r="B18" s="520">
        <v>45017</v>
      </c>
      <c r="C18" s="521">
        <v>45047</v>
      </c>
      <c r="D18" s="521">
        <v>45078</v>
      </c>
      <c r="E18" s="521">
        <v>45108</v>
      </c>
      <c r="F18" s="521">
        <v>45139</v>
      </c>
      <c r="G18" s="521">
        <v>45170</v>
      </c>
      <c r="H18" s="521">
        <v>45200</v>
      </c>
      <c r="I18" s="521">
        <v>45231</v>
      </c>
      <c r="J18" s="521">
        <v>45261</v>
      </c>
      <c r="K18" s="521">
        <v>45292</v>
      </c>
      <c r="L18" s="521">
        <v>45323</v>
      </c>
      <c r="M18" s="522">
        <v>45352</v>
      </c>
    </row>
    <row r="19" spans="1:13" customFormat="1" ht="15" x14ac:dyDescent="0.25">
      <c r="A19" s="600" t="s">
        <v>148</v>
      </c>
      <c r="B19" s="767">
        <v>201583</v>
      </c>
      <c r="C19" s="768">
        <v>238052</v>
      </c>
      <c r="D19" s="768">
        <v>196112</v>
      </c>
      <c r="E19" s="679">
        <v>246965</v>
      </c>
      <c r="F19" s="680">
        <v>182467</v>
      </c>
      <c r="G19" s="680">
        <v>237874</v>
      </c>
      <c r="H19" s="680"/>
      <c r="I19" s="680"/>
      <c r="J19" s="681"/>
      <c r="K19" s="682"/>
      <c r="L19" s="682"/>
      <c r="M19" s="683" t="s">
        <v>140</v>
      </c>
    </row>
    <row r="20" spans="1:13" customFormat="1" ht="15" x14ac:dyDescent="0.25">
      <c r="A20" s="14"/>
      <c r="B20" s="691"/>
      <c r="C20" s="691"/>
      <c r="D20" s="691"/>
      <c r="E20" s="448"/>
      <c r="F20" s="448"/>
      <c r="G20" s="448"/>
      <c r="H20" s="448"/>
      <c r="I20" s="448"/>
      <c r="J20" s="448"/>
      <c r="K20" s="14"/>
      <c r="L20" s="14"/>
      <c r="M20" s="14"/>
    </row>
    <row r="21" spans="1:13" customFormat="1" ht="15" x14ac:dyDescent="0.25">
      <c r="A21" s="15" t="s">
        <v>149</v>
      </c>
      <c r="B21" s="692"/>
      <c r="C21" s="692"/>
      <c r="D21" s="692"/>
      <c r="E21" s="403"/>
      <c r="F21" s="403"/>
      <c r="G21" s="403"/>
      <c r="H21" s="403"/>
      <c r="I21" s="403"/>
      <c r="J21" s="403"/>
      <c r="K21" s="14"/>
      <c r="L21" s="14"/>
      <c r="M21" s="14"/>
    </row>
    <row r="22" spans="1:13" customFormat="1" ht="15.75" thickBot="1" x14ac:dyDescent="0.3">
      <c r="A22" s="14"/>
      <c r="B22" s="692"/>
      <c r="C22" s="692"/>
      <c r="D22" s="692"/>
      <c r="E22" s="403"/>
      <c r="F22" s="403"/>
      <c r="G22" s="403"/>
      <c r="H22" s="403"/>
      <c r="I22" s="403"/>
      <c r="J22" s="403"/>
      <c r="K22" s="14"/>
      <c r="L22" s="14"/>
      <c r="M22" s="14"/>
    </row>
    <row r="23" spans="1:13" customFormat="1" ht="15.75" thickBot="1" x14ac:dyDescent="0.3">
      <c r="A23" s="342"/>
      <c r="B23" s="520">
        <v>45017</v>
      </c>
      <c r="C23" s="521">
        <v>45047</v>
      </c>
      <c r="D23" s="521">
        <v>45078</v>
      </c>
      <c r="E23" s="521">
        <v>45108</v>
      </c>
      <c r="F23" s="521">
        <v>45139</v>
      </c>
      <c r="G23" s="521">
        <v>45170</v>
      </c>
      <c r="H23" s="521">
        <v>45200</v>
      </c>
      <c r="I23" s="521">
        <v>45231</v>
      </c>
      <c r="J23" s="521">
        <v>45261</v>
      </c>
      <c r="K23" s="521">
        <v>45292</v>
      </c>
      <c r="L23" s="521">
        <v>45323</v>
      </c>
      <c r="M23" s="522">
        <v>45352</v>
      </c>
    </row>
    <row r="24" spans="1:13" customFormat="1" ht="15" x14ac:dyDescent="0.25">
      <c r="A24" s="228" t="s">
        <v>143</v>
      </c>
      <c r="B24" s="940">
        <v>133378</v>
      </c>
      <c r="C24" s="941">
        <v>148177</v>
      </c>
      <c r="D24" s="941">
        <v>212860</v>
      </c>
      <c r="E24" s="942">
        <v>137995</v>
      </c>
      <c r="F24" s="942">
        <v>149199</v>
      </c>
      <c r="G24" s="426">
        <v>221300</v>
      </c>
      <c r="H24" s="426"/>
      <c r="I24" s="426"/>
      <c r="J24" s="426"/>
      <c r="K24" s="426"/>
      <c r="L24" s="426"/>
      <c r="M24" s="529"/>
    </row>
    <row r="25" spans="1:13" customFormat="1" ht="14.25" customHeight="1" x14ac:dyDescent="0.25">
      <c r="A25" s="229" t="s">
        <v>150</v>
      </c>
      <c r="B25" s="943">
        <v>131651</v>
      </c>
      <c r="C25" s="944">
        <v>146238</v>
      </c>
      <c r="D25" s="944">
        <v>209345</v>
      </c>
      <c r="E25" s="945">
        <v>132967</v>
      </c>
      <c r="F25" s="945">
        <v>146563</v>
      </c>
      <c r="G25" s="427">
        <v>218806</v>
      </c>
      <c r="H25" s="427"/>
      <c r="I25" s="427"/>
      <c r="J25" s="427"/>
      <c r="K25" s="427"/>
      <c r="L25" s="427"/>
      <c r="M25" s="530"/>
    </row>
    <row r="26" spans="1:13" s="19" customFormat="1" ht="14.25" customHeight="1" x14ac:dyDescent="0.2">
      <c r="A26" s="230" t="s">
        <v>145</v>
      </c>
      <c r="B26" s="946">
        <v>0.91</v>
      </c>
      <c r="C26" s="947">
        <v>0.93300000000000005</v>
      </c>
      <c r="D26" s="947">
        <v>0.93500000000000005</v>
      </c>
      <c r="E26" s="947">
        <v>0.91400000000000003</v>
      </c>
      <c r="F26" s="947">
        <v>0.90500000000000003</v>
      </c>
      <c r="G26" s="430">
        <v>0.84799999999999998</v>
      </c>
      <c r="H26" s="430"/>
      <c r="I26" s="430"/>
      <c r="J26" s="430"/>
      <c r="K26" s="430"/>
      <c r="L26" s="430"/>
      <c r="M26" s="531"/>
    </row>
    <row r="27" spans="1:13" ht="14.25" customHeight="1" x14ac:dyDescent="0.2">
      <c r="A27" s="60"/>
      <c r="B27" s="948"/>
      <c r="C27" s="948"/>
      <c r="D27" s="949"/>
      <c r="E27" s="950"/>
      <c r="F27" s="950"/>
      <c r="G27" s="254"/>
      <c r="H27" s="254"/>
      <c r="I27" s="254"/>
      <c r="J27" s="254"/>
      <c r="K27" s="254"/>
      <c r="L27" s="254"/>
      <c r="M27" s="254"/>
    </row>
    <row r="28" spans="1:13" ht="14.25" customHeight="1" x14ac:dyDescent="0.2">
      <c r="A28" s="62" t="s">
        <v>151</v>
      </c>
      <c r="B28" s="693"/>
      <c r="C28" s="693"/>
      <c r="D28" s="693"/>
      <c r="E28" s="254"/>
      <c r="F28" s="254"/>
      <c r="G28" s="254"/>
      <c r="H28" s="254"/>
      <c r="I28" s="254"/>
      <c r="J28" s="254"/>
      <c r="K28" s="254"/>
      <c r="L28" s="254"/>
      <c r="M28" s="254"/>
    </row>
    <row r="29" spans="1:13" ht="14.25" customHeight="1" thickBot="1" x14ac:dyDescent="0.25">
      <c r="A29" s="63"/>
      <c r="B29" s="693"/>
      <c r="C29" s="693"/>
      <c r="D29" s="693"/>
      <c r="E29" s="254"/>
      <c r="F29" s="254"/>
      <c r="G29" s="254"/>
      <c r="H29" s="254"/>
      <c r="I29" s="254"/>
      <c r="J29" s="254"/>
      <c r="K29" s="254"/>
      <c r="L29" s="254"/>
      <c r="M29" s="254"/>
    </row>
    <row r="30" spans="1:13" ht="14.25" customHeight="1" thickBot="1" x14ac:dyDescent="0.25">
      <c r="A30" s="222"/>
      <c r="B30" s="520">
        <v>45017</v>
      </c>
      <c r="C30" s="521">
        <v>45047</v>
      </c>
      <c r="D30" s="521">
        <v>45078</v>
      </c>
      <c r="E30" s="521">
        <v>45108</v>
      </c>
      <c r="F30" s="521">
        <v>45139</v>
      </c>
      <c r="G30" s="521">
        <v>45170</v>
      </c>
      <c r="H30" s="521">
        <v>45200</v>
      </c>
      <c r="I30" s="521">
        <v>45231</v>
      </c>
      <c r="J30" s="521">
        <v>45261</v>
      </c>
      <c r="K30" s="521">
        <v>45292</v>
      </c>
      <c r="L30" s="521">
        <v>45323</v>
      </c>
      <c r="M30" s="522">
        <v>45352</v>
      </c>
    </row>
    <row r="31" spans="1:13" ht="14.25" customHeight="1" x14ac:dyDescent="0.2">
      <c r="A31" s="228" t="s">
        <v>143</v>
      </c>
      <c r="B31" s="940">
        <v>1148166</v>
      </c>
      <c r="C31" s="951">
        <v>1099274</v>
      </c>
      <c r="D31" s="941">
        <v>1323368</v>
      </c>
      <c r="E31" s="942">
        <v>1274876</v>
      </c>
      <c r="F31" s="426">
        <v>1018556</v>
      </c>
      <c r="G31" s="426">
        <v>1292731</v>
      </c>
      <c r="H31" s="426"/>
      <c r="I31" s="426"/>
      <c r="J31" s="426"/>
      <c r="K31" s="426"/>
      <c r="L31" s="426"/>
      <c r="M31" s="428"/>
    </row>
    <row r="32" spans="1:13" ht="14.25" customHeight="1" x14ac:dyDescent="0.2">
      <c r="A32" s="523" t="s">
        <v>150</v>
      </c>
      <c r="B32" s="943">
        <v>961354</v>
      </c>
      <c r="C32" s="952">
        <v>916709</v>
      </c>
      <c r="D32" s="944">
        <v>1003065</v>
      </c>
      <c r="E32" s="945">
        <v>956122</v>
      </c>
      <c r="F32" s="427">
        <v>783031</v>
      </c>
      <c r="G32" s="427">
        <v>1013506</v>
      </c>
      <c r="H32" s="427"/>
      <c r="I32" s="427"/>
      <c r="J32" s="427"/>
      <c r="K32" s="427"/>
      <c r="L32" s="427"/>
      <c r="M32" s="429"/>
    </row>
    <row r="33" spans="1:13" ht="14.25" customHeight="1" x14ac:dyDescent="0.2">
      <c r="A33" s="230" t="s">
        <v>145</v>
      </c>
      <c r="B33" s="946">
        <v>0.624</v>
      </c>
      <c r="C33" s="953">
        <v>0.68300000000000005</v>
      </c>
      <c r="D33" s="947">
        <v>0.66600000000000004</v>
      </c>
      <c r="E33" s="947">
        <v>0.66900000000000004</v>
      </c>
      <c r="F33" s="430">
        <v>0.626</v>
      </c>
      <c r="G33" s="430">
        <v>0.68200000000000005</v>
      </c>
      <c r="H33" s="430"/>
      <c r="I33" s="430"/>
      <c r="J33" s="430"/>
      <c r="K33" s="430"/>
      <c r="L33" s="430"/>
      <c r="M33" s="431"/>
    </row>
    <row r="34" spans="1:13" ht="14.25" customHeight="1" x14ac:dyDescent="0.2">
      <c r="A34" s="64"/>
      <c r="B34" s="694"/>
      <c r="C34" s="694"/>
      <c r="D34" s="694"/>
      <c r="E34" s="255"/>
      <c r="F34" s="255"/>
      <c r="G34" s="255"/>
      <c r="H34" s="255"/>
      <c r="I34" s="255"/>
      <c r="J34" s="255"/>
      <c r="K34" s="255"/>
      <c r="L34" s="255"/>
      <c r="M34" s="255"/>
    </row>
    <row r="35" spans="1:13" ht="14.25" customHeight="1" x14ac:dyDescent="0.2">
      <c r="A35" s="62" t="s">
        <v>152</v>
      </c>
      <c r="B35" s="948"/>
      <c r="C35" s="948"/>
      <c r="D35" s="948"/>
      <c r="E35" s="950"/>
      <c r="F35" s="254"/>
      <c r="G35" s="254"/>
      <c r="H35" s="254"/>
      <c r="I35" s="254"/>
      <c r="J35" s="254"/>
      <c r="K35" s="254"/>
      <c r="L35" s="254"/>
      <c r="M35" s="254"/>
    </row>
    <row r="36" spans="1:13" ht="14.25" customHeight="1" thickBot="1" x14ac:dyDescent="0.25">
      <c r="A36" s="63"/>
      <c r="B36" s="693"/>
      <c r="C36" s="693"/>
      <c r="D36" s="693"/>
      <c r="E36" s="254"/>
      <c r="F36" s="254"/>
      <c r="G36" s="254"/>
      <c r="H36" s="254"/>
      <c r="I36" s="254"/>
      <c r="J36" s="254"/>
      <c r="K36" s="254"/>
      <c r="L36" s="254"/>
      <c r="M36" s="254"/>
    </row>
    <row r="37" spans="1:13" ht="14.25" customHeight="1" thickBot="1" x14ac:dyDescent="0.25">
      <c r="A37" s="227"/>
      <c r="B37" s="339">
        <v>45017</v>
      </c>
      <c r="C37" s="339">
        <v>45047</v>
      </c>
      <c r="D37" s="339">
        <v>45078</v>
      </c>
      <c r="E37" s="339">
        <v>45108</v>
      </c>
      <c r="F37" s="339">
        <v>45139</v>
      </c>
      <c r="G37" s="339">
        <v>45170</v>
      </c>
      <c r="H37" s="339">
        <v>45200</v>
      </c>
      <c r="I37" s="339">
        <v>45231</v>
      </c>
      <c r="J37" s="339">
        <v>45261</v>
      </c>
      <c r="K37" s="339">
        <v>45292</v>
      </c>
      <c r="L37" s="532">
        <v>45323</v>
      </c>
      <c r="M37" s="533">
        <v>45352</v>
      </c>
    </row>
    <row r="38" spans="1:13" ht="14.25" customHeight="1" x14ac:dyDescent="0.2">
      <c r="A38" s="228" t="s">
        <v>143</v>
      </c>
      <c r="B38" s="940">
        <v>398418</v>
      </c>
      <c r="C38" s="951">
        <v>380118</v>
      </c>
      <c r="D38" s="941">
        <v>482470</v>
      </c>
      <c r="E38" s="942">
        <v>390104</v>
      </c>
      <c r="F38" s="942">
        <v>370957</v>
      </c>
      <c r="G38" s="942">
        <v>439714</v>
      </c>
      <c r="H38" s="426"/>
      <c r="I38" s="426"/>
      <c r="J38" s="426"/>
      <c r="K38" s="426"/>
      <c r="L38" s="426"/>
      <c r="M38" s="428"/>
    </row>
    <row r="39" spans="1:13" ht="14.25" customHeight="1" x14ac:dyDescent="0.2">
      <c r="A39" s="229" t="s">
        <v>150</v>
      </c>
      <c r="B39" s="943">
        <v>315272</v>
      </c>
      <c r="C39" s="952">
        <v>310191</v>
      </c>
      <c r="D39" s="944">
        <v>388009</v>
      </c>
      <c r="E39" s="945">
        <v>319295</v>
      </c>
      <c r="F39" s="945">
        <v>298120</v>
      </c>
      <c r="G39" s="945">
        <v>347096</v>
      </c>
      <c r="H39" s="427"/>
      <c r="I39" s="427"/>
      <c r="J39" s="427"/>
      <c r="K39" s="427"/>
      <c r="L39" s="427"/>
      <c r="M39" s="429"/>
    </row>
    <row r="40" spans="1:13" ht="14.25" customHeight="1" x14ac:dyDescent="0.2">
      <c r="A40" s="230" t="s">
        <v>145</v>
      </c>
      <c r="B40" s="946">
        <v>0.90300000000000002</v>
      </c>
      <c r="C40" s="953">
        <v>0.873</v>
      </c>
      <c r="D40" s="947">
        <v>0.873</v>
      </c>
      <c r="E40" s="947">
        <v>0.875</v>
      </c>
      <c r="F40" s="947">
        <v>0.85799999999999998</v>
      </c>
      <c r="G40" s="947">
        <v>0.90100000000000002</v>
      </c>
      <c r="H40" s="430"/>
      <c r="I40" s="430"/>
      <c r="J40" s="430"/>
      <c r="K40" s="430"/>
      <c r="L40" s="430"/>
      <c r="M40" s="431"/>
    </row>
    <row r="41" spans="1:13" ht="14.25" customHeight="1" x14ac:dyDescent="0.2">
      <c r="A41" s="63"/>
      <c r="B41" s="948"/>
      <c r="C41" s="948"/>
      <c r="D41" s="948"/>
      <c r="E41" s="950"/>
      <c r="F41" s="950"/>
      <c r="G41" s="950"/>
      <c r="H41" s="254"/>
      <c r="I41" s="254"/>
      <c r="J41" s="254"/>
      <c r="K41" s="254"/>
      <c r="L41" s="254"/>
      <c r="M41" s="254"/>
    </row>
    <row r="42" spans="1:13" ht="14.25" customHeight="1" x14ac:dyDescent="0.2">
      <c r="A42" s="62" t="s">
        <v>153</v>
      </c>
      <c r="B42" s="948"/>
      <c r="C42" s="948"/>
      <c r="D42" s="948"/>
      <c r="E42" s="950"/>
      <c r="F42" s="950"/>
      <c r="G42" s="950"/>
      <c r="H42" s="254"/>
      <c r="I42" s="254"/>
      <c r="J42" s="254"/>
      <c r="K42" s="254"/>
      <c r="L42" s="254"/>
      <c r="M42" s="254"/>
    </row>
    <row r="43" spans="1:13" ht="14.25" customHeight="1" thickBot="1" x14ac:dyDescent="0.25">
      <c r="A43" s="63"/>
      <c r="B43" s="948"/>
      <c r="C43" s="948"/>
      <c r="D43" s="948"/>
      <c r="E43" s="950"/>
      <c r="F43" s="950"/>
      <c r="G43" s="950"/>
      <c r="H43" s="254"/>
      <c r="I43" s="254"/>
      <c r="J43" s="254"/>
      <c r="K43" s="254"/>
      <c r="L43" s="254"/>
      <c r="M43" s="254"/>
    </row>
    <row r="44" spans="1:13" ht="14.25" customHeight="1" thickBot="1" x14ac:dyDescent="0.25">
      <c r="A44" s="227"/>
      <c r="B44" s="339">
        <v>45017</v>
      </c>
      <c r="C44" s="339">
        <v>45047</v>
      </c>
      <c r="D44" s="339">
        <v>45078</v>
      </c>
      <c r="E44" s="339">
        <v>45108</v>
      </c>
      <c r="F44" s="339">
        <v>45139</v>
      </c>
      <c r="G44" s="339">
        <v>45170</v>
      </c>
      <c r="H44" s="339">
        <v>45200</v>
      </c>
      <c r="I44" s="339">
        <v>45231</v>
      </c>
      <c r="J44" s="339">
        <v>45261</v>
      </c>
      <c r="K44" s="339">
        <v>45292</v>
      </c>
      <c r="L44" s="532">
        <v>45323</v>
      </c>
      <c r="M44" s="533">
        <v>45352</v>
      </c>
    </row>
    <row r="45" spans="1:13" ht="14.25" customHeight="1" x14ac:dyDescent="0.2">
      <c r="A45" s="228" t="s">
        <v>143</v>
      </c>
      <c r="B45" s="940">
        <v>29874</v>
      </c>
      <c r="C45" s="951">
        <v>30212</v>
      </c>
      <c r="D45" s="941">
        <v>40327</v>
      </c>
      <c r="E45" s="942">
        <v>27115</v>
      </c>
      <c r="F45" s="942">
        <v>32803</v>
      </c>
      <c r="G45" s="426">
        <v>38297</v>
      </c>
      <c r="H45" s="426"/>
      <c r="I45" s="426"/>
      <c r="J45" s="426"/>
      <c r="K45" s="426"/>
      <c r="L45" s="426"/>
      <c r="M45" s="428"/>
    </row>
    <row r="46" spans="1:13" ht="14.25" customHeight="1" x14ac:dyDescent="0.2">
      <c r="A46" s="229" t="s">
        <v>150</v>
      </c>
      <c r="B46" s="943">
        <v>11653</v>
      </c>
      <c r="C46" s="952">
        <v>14378</v>
      </c>
      <c r="D46" s="944">
        <v>18506</v>
      </c>
      <c r="E46" s="945">
        <v>11922</v>
      </c>
      <c r="F46" s="945">
        <v>13164</v>
      </c>
      <c r="G46" s="427">
        <v>15184</v>
      </c>
      <c r="H46" s="427"/>
      <c r="I46" s="427"/>
      <c r="J46" s="427"/>
      <c r="K46" s="427"/>
      <c r="L46" s="427"/>
      <c r="M46" s="429"/>
    </row>
    <row r="47" spans="1:13" ht="14.25" customHeight="1" x14ac:dyDescent="0.2">
      <c r="A47" s="230" t="s">
        <v>145</v>
      </c>
      <c r="B47" s="946">
        <v>0.79200000000000004</v>
      </c>
      <c r="C47" s="953">
        <v>0.78500000000000003</v>
      </c>
      <c r="D47" s="947">
        <v>0.77700000000000002</v>
      </c>
      <c r="E47" s="947">
        <v>0.85399999999999998</v>
      </c>
      <c r="F47" s="947">
        <v>0.83699999999999997</v>
      </c>
      <c r="G47" s="430">
        <v>0.76400000000000001</v>
      </c>
      <c r="H47" s="430"/>
      <c r="I47" s="430"/>
      <c r="J47" s="430"/>
      <c r="K47" s="430"/>
      <c r="L47" s="430"/>
      <c r="M47" s="431"/>
    </row>
    <row r="48" spans="1:13" ht="14.25" customHeight="1" x14ac:dyDescent="0.2">
      <c r="B48" s="693"/>
      <c r="C48" s="693"/>
      <c r="D48" s="693"/>
      <c r="E48" s="254"/>
      <c r="F48" s="254"/>
      <c r="G48" s="254"/>
      <c r="H48" s="254"/>
      <c r="I48" s="254"/>
      <c r="J48" s="254"/>
      <c r="K48" s="254"/>
      <c r="L48" s="254"/>
      <c r="M48" s="254"/>
    </row>
    <row r="49" spans="1:13" ht="14.25" customHeight="1" x14ac:dyDescent="0.2">
      <c r="A49" s="62" t="s">
        <v>154</v>
      </c>
      <c r="B49" s="693"/>
      <c r="C49" s="693"/>
      <c r="D49" s="693"/>
      <c r="E49" s="254"/>
      <c r="F49" s="254"/>
      <c r="G49" s="254"/>
      <c r="H49" s="254"/>
      <c r="I49" s="254"/>
      <c r="J49" s="254"/>
      <c r="K49" s="254"/>
      <c r="L49" s="254"/>
      <c r="M49" s="254"/>
    </row>
    <row r="50" spans="1:13" ht="14.25" customHeight="1" thickBot="1" x14ac:dyDescent="0.25">
      <c r="A50" s="63"/>
      <c r="B50" s="693"/>
      <c r="C50" s="693"/>
      <c r="D50" s="693"/>
      <c r="E50" s="254"/>
      <c r="F50" s="254"/>
      <c r="G50" s="254"/>
      <c r="H50" s="254"/>
      <c r="I50" s="254"/>
      <c r="J50" s="254"/>
      <c r="K50" s="254"/>
      <c r="L50" s="254"/>
      <c r="M50" s="254"/>
    </row>
    <row r="51" spans="1:13" ht="14.25" customHeight="1" thickBot="1" x14ac:dyDescent="0.25">
      <c r="A51" s="227"/>
      <c r="B51" s="339">
        <v>45017</v>
      </c>
      <c r="C51" s="339">
        <v>45047</v>
      </c>
      <c r="D51" s="339">
        <v>45078</v>
      </c>
      <c r="E51" s="339">
        <v>45108</v>
      </c>
      <c r="F51" s="339">
        <v>45139</v>
      </c>
      <c r="G51" s="339">
        <v>45170</v>
      </c>
      <c r="H51" s="339">
        <v>45200</v>
      </c>
      <c r="I51" s="339">
        <v>45231</v>
      </c>
      <c r="J51" s="339">
        <v>45261</v>
      </c>
      <c r="K51" s="339">
        <v>45292</v>
      </c>
      <c r="L51" s="532">
        <v>45323</v>
      </c>
      <c r="M51" s="533">
        <v>45352</v>
      </c>
    </row>
    <row r="52" spans="1:13" ht="14.25" customHeight="1" x14ac:dyDescent="0.2">
      <c r="A52" s="224" t="s">
        <v>143</v>
      </c>
      <c r="B52" s="769">
        <v>7887</v>
      </c>
      <c r="C52" s="772">
        <v>8664</v>
      </c>
      <c r="D52" s="770">
        <v>12090</v>
      </c>
      <c r="E52" s="426">
        <v>10719</v>
      </c>
      <c r="F52" s="426">
        <v>10233</v>
      </c>
      <c r="G52" s="426">
        <v>9885</v>
      </c>
      <c r="H52" s="426"/>
      <c r="I52" s="426"/>
      <c r="J52" s="426"/>
      <c r="K52" s="426"/>
      <c r="L52" s="426"/>
      <c r="M52" s="428"/>
    </row>
    <row r="53" spans="1:13" ht="14.25" customHeight="1" x14ac:dyDescent="0.2">
      <c r="A53" s="224" t="s">
        <v>150</v>
      </c>
      <c r="B53" s="773">
        <v>6452</v>
      </c>
      <c r="C53" s="774">
        <v>7162</v>
      </c>
      <c r="D53" s="771">
        <v>8688</v>
      </c>
      <c r="E53" s="427">
        <v>8061</v>
      </c>
      <c r="F53" s="427">
        <v>8047</v>
      </c>
      <c r="G53" s="427">
        <v>7870</v>
      </c>
      <c r="H53" s="427"/>
      <c r="I53" s="427"/>
      <c r="J53" s="427"/>
      <c r="K53" s="427"/>
      <c r="L53" s="427"/>
      <c r="M53" s="429"/>
    </row>
    <row r="54" spans="1:13" ht="14.25" customHeight="1" x14ac:dyDescent="0.2">
      <c r="A54" s="225" t="s">
        <v>145</v>
      </c>
      <c r="B54" s="775">
        <v>1</v>
      </c>
      <c r="C54" s="776">
        <v>0.98499999999999999</v>
      </c>
      <c r="D54" s="430">
        <v>1</v>
      </c>
      <c r="E54" s="430">
        <v>0.84599999999999997</v>
      </c>
      <c r="F54" s="430">
        <v>1</v>
      </c>
      <c r="G54" s="430">
        <v>1</v>
      </c>
      <c r="H54" s="430"/>
      <c r="I54" s="430"/>
      <c r="J54" s="430"/>
      <c r="K54" s="430"/>
      <c r="L54" s="430"/>
      <c r="M54" s="431"/>
    </row>
    <row r="55" spans="1:13" x14ac:dyDescent="0.2">
      <c r="B55" s="693"/>
      <c r="C55" s="693"/>
      <c r="D55" s="693"/>
    </row>
    <row r="56" spans="1:13" x14ac:dyDescent="0.2">
      <c r="A56" s="24" t="s">
        <v>155</v>
      </c>
    </row>
    <row r="57" spans="1:13" x14ac:dyDescent="0.2">
      <c r="A57" s="14" t="s">
        <v>156</v>
      </c>
    </row>
    <row r="60" spans="1:13" x14ac:dyDescent="0.2">
      <c r="A60" s="632"/>
      <c r="B60" s="695"/>
      <c r="C60" s="695"/>
      <c r="D60" s="695"/>
      <c r="E60" s="348"/>
      <c r="F60" s="348"/>
      <c r="G60" s="348"/>
    </row>
    <row r="61" spans="1:13" x14ac:dyDescent="0.2">
      <c r="A61" s="632"/>
    </row>
    <row r="62" spans="1:13" x14ac:dyDescent="0.2">
      <c r="A62" s="632"/>
      <c r="B62" s="793"/>
      <c r="C62" s="793"/>
      <c r="D62" s="793"/>
    </row>
    <row r="63" spans="1:13" x14ac:dyDescent="0.2">
      <c r="A63" s="632"/>
      <c r="B63" s="793"/>
      <c r="C63" s="793"/>
      <c r="D63" s="793"/>
    </row>
    <row r="64" spans="1:13" x14ac:dyDescent="0.2">
      <c r="A64" s="632"/>
    </row>
    <row r="65" spans="1:6" x14ac:dyDescent="0.2">
      <c r="A65" s="632"/>
    </row>
    <row r="66" spans="1:6" x14ac:dyDescent="0.2">
      <c r="A66" s="632"/>
    </row>
    <row r="67" spans="1:6" x14ac:dyDescent="0.2">
      <c r="A67" s="632"/>
    </row>
    <row r="68" spans="1:6" x14ac:dyDescent="0.2">
      <c r="A68" s="632"/>
    </row>
    <row r="69" spans="1:6" x14ac:dyDescent="0.2">
      <c r="A69" s="632"/>
    </row>
    <row r="70" spans="1:6" x14ac:dyDescent="0.2">
      <c r="A70" s="632"/>
    </row>
    <row r="71" spans="1:6" x14ac:dyDescent="0.2">
      <c r="A71" s="632"/>
    </row>
    <row r="72" spans="1:6" x14ac:dyDescent="0.2">
      <c r="A72" s="348"/>
    </row>
    <row r="73" spans="1:6" x14ac:dyDescent="0.2">
      <c r="A73" s="632"/>
    </row>
    <row r="74" spans="1:6" x14ac:dyDescent="0.2">
      <c r="A74" s="632"/>
      <c r="E74" s="349"/>
      <c r="F74" s="348"/>
    </row>
    <row r="75" spans="1:6" x14ac:dyDescent="0.2">
      <c r="A75" s="632"/>
      <c r="E75" s="349"/>
      <c r="F75" s="348"/>
    </row>
    <row r="76" spans="1:6" x14ac:dyDescent="0.2">
      <c r="A76" s="632"/>
      <c r="E76" s="349"/>
      <c r="F76" s="348"/>
    </row>
    <row r="77" spans="1:6" x14ac:dyDescent="0.2">
      <c r="A77" s="632"/>
      <c r="E77" s="349"/>
      <c r="F77" s="348"/>
    </row>
    <row r="78" spans="1:6" x14ac:dyDescent="0.2">
      <c r="A78" s="632"/>
      <c r="E78" s="349"/>
      <c r="F78" s="348"/>
    </row>
    <row r="79" spans="1:6" x14ac:dyDescent="0.2">
      <c r="A79" s="632"/>
      <c r="E79" s="349"/>
      <c r="F79" s="348"/>
    </row>
    <row r="80" spans="1:6" x14ac:dyDescent="0.2">
      <c r="A80" s="632"/>
    </row>
    <row r="81" spans="1:13" x14ac:dyDescent="0.2">
      <c r="A81" s="632"/>
    </row>
    <row r="82" spans="1:13" x14ac:dyDescent="0.2">
      <c r="A82" s="632"/>
    </row>
    <row r="83" spans="1:13" x14ac:dyDescent="0.2">
      <c r="A83" s="632"/>
    </row>
    <row r="84" spans="1:13" x14ac:dyDescent="0.2">
      <c r="A84" s="632"/>
    </row>
    <row r="85" spans="1:13" s="19" customFormat="1" ht="15" x14ac:dyDescent="0.2">
      <c r="A85" s="348"/>
      <c r="B85" s="346"/>
      <c r="C85" s="346"/>
      <c r="D85" s="346"/>
      <c r="E85" s="14"/>
      <c r="F85" s="14"/>
      <c r="G85" s="14"/>
      <c r="H85" s="14"/>
      <c r="I85" s="14"/>
      <c r="J85" s="14"/>
      <c r="K85" s="14"/>
      <c r="L85" s="14"/>
      <c r="M85" s="14"/>
    </row>
    <row r="86" spans="1:13" x14ac:dyDescent="0.2">
      <c r="A86" s="348"/>
    </row>
    <row r="87" spans="1:13" x14ac:dyDescent="0.2">
      <c r="A87" s="348"/>
    </row>
    <row r="88" spans="1:13" x14ac:dyDescent="0.2">
      <c r="A88" s="348"/>
    </row>
  </sheetData>
  <sheetProtection selectLockedCells="1" selectUnlockedCells="1"/>
  <printOptions horizontalCentered="1"/>
  <pageMargins left="0.55118110236220474" right="0.55118110236220474" top="0.31496062992125984" bottom="0.19685039370078741" header="0.31496062992125984" footer="0.22"/>
  <pageSetup paperSize="8" scale="49" fitToHeight="8" orientation="portrait" r:id="rId1"/>
  <headerFooter alignWithMargins="0">
    <oddFooter>&amp;C&amp;1#&amp;"Calibri"&amp;10&amp;K000000OFFICIAL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68CF-170D-429D-98E3-6A5E48BBBE63}">
  <dimension ref="A1:AB152"/>
  <sheetViews>
    <sheetView showGridLines="0" zoomScale="90" zoomScaleNormal="90" workbookViewId="0">
      <selection activeCell="G128" sqref="G128"/>
    </sheetView>
  </sheetViews>
  <sheetFormatPr defaultRowHeight="11.25" x14ac:dyDescent="0.2"/>
  <cols>
    <col min="1" max="1" width="1.42578125" style="14" customWidth="1"/>
    <col min="2" max="2" width="53" style="14" customWidth="1"/>
    <col min="3" max="3" width="13.140625" style="11" customWidth="1"/>
    <col min="4" max="4" width="14.42578125" style="11" customWidth="1"/>
    <col min="5" max="5" width="13.28515625" style="11" customWidth="1"/>
    <col min="6" max="7" width="12.42578125" style="11" bestFit="1" customWidth="1"/>
    <col min="8" max="8" width="10.5703125" style="11" bestFit="1" customWidth="1"/>
    <col min="9" max="9" width="12.140625" style="11" bestFit="1" customWidth="1"/>
    <col min="10" max="10" width="11" style="11" bestFit="1" customWidth="1"/>
    <col min="11" max="11" width="10.5703125" style="11" bestFit="1" customWidth="1"/>
    <col min="12" max="12" width="11" style="11" bestFit="1" customWidth="1"/>
    <col min="13" max="13" width="11.140625" style="11" customWidth="1"/>
    <col min="14" max="14" width="11.5703125" style="11" customWidth="1"/>
    <col min="15" max="15" width="3.42578125" style="14" customWidth="1"/>
    <col min="16" max="17" width="6.5703125" style="14" customWidth="1"/>
    <col min="18" max="19" width="8.5703125" style="14"/>
    <col min="20" max="20" width="36" style="14" bestFit="1" customWidth="1"/>
    <col min="21" max="234" width="8.5703125" style="14"/>
    <col min="235" max="235" width="32.42578125" style="14" customWidth="1"/>
    <col min="236" max="236" width="11.42578125" style="14" bestFit="1" customWidth="1"/>
    <col min="237" max="247" width="8.5703125" style="14"/>
    <col min="248" max="249" width="7.5703125" style="14" bestFit="1" customWidth="1"/>
    <col min="250" max="250" width="8.42578125" style="14" bestFit="1" customWidth="1"/>
    <col min="251" max="251" width="7.5703125" style="14" bestFit="1" customWidth="1"/>
    <col min="252" max="490" width="8.5703125" style="14"/>
    <col min="491" max="491" width="32.42578125" style="14" customWidth="1"/>
    <col min="492" max="492" width="11.42578125" style="14" bestFit="1" customWidth="1"/>
    <col min="493" max="503" width="8.5703125" style="14"/>
    <col min="504" max="505" width="7.5703125" style="14" bestFit="1" customWidth="1"/>
    <col min="506" max="506" width="8.42578125" style="14" bestFit="1" customWidth="1"/>
    <col min="507" max="507" width="7.5703125" style="14" bestFit="1" customWidth="1"/>
    <col min="508" max="746" width="8.5703125" style="14"/>
    <col min="747" max="747" width="32.42578125" style="14" customWidth="1"/>
    <col min="748" max="748" width="11.42578125" style="14" bestFit="1" customWidth="1"/>
    <col min="749" max="759" width="8.5703125" style="14"/>
    <col min="760" max="761" width="7.5703125" style="14" bestFit="1" customWidth="1"/>
    <col min="762" max="762" width="8.42578125" style="14" bestFit="1" customWidth="1"/>
    <col min="763" max="763" width="7.5703125" style="14" bestFit="1" customWidth="1"/>
    <col min="764" max="1002" width="8.5703125" style="14"/>
    <col min="1003" max="1003" width="32.42578125" style="14" customWidth="1"/>
    <col min="1004" max="1004" width="11.42578125" style="14" bestFit="1" customWidth="1"/>
    <col min="1005" max="1015" width="8.5703125" style="14"/>
    <col min="1016" max="1017" width="7.5703125" style="14" bestFit="1" customWidth="1"/>
    <col min="1018" max="1018" width="8.42578125" style="14" bestFit="1" customWidth="1"/>
    <col min="1019" max="1019" width="7.5703125" style="14" bestFit="1" customWidth="1"/>
    <col min="1020" max="1258" width="8.5703125" style="14"/>
    <col min="1259" max="1259" width="32.42578125" style="14" customWidth="1"/>
    <col min="1260" max="1260" width="11.42578125" style="14" bestFit="1" customWidth="1"/>
    <col min="1261" max="1271" width="8.5703125" style="14"/>
    <col min="1272" max="1273" width="7.5703125" style="14" bestFit="1" customWidth="1"/>
    <col min="1274" max="1274" width="8.42578125" style="14" bestFit="1" customWidth="1"/>
    <col min="1275" max="1275" width="7.5703125" style="14" bestFit="1" customWidth="1"/>
    <col min="1276" max="1514" width="8.5703125" style="14"/>
    <col min="1515" max="1515" width="32.42578125" style="14" customWidth="1"/>
    <col min="1516" max="1516" width="11.42578125" style="14" bestFit="1" customWidth="1"/>
    <col min="1517" max="1527" width="8.5703125" style="14"/>
    <col min="1528" max="1529" width="7.5703125" style="14" bestFit="1" customWidth="1"/>
    <col min="1530" max="1530" width="8.42578125" style="14" bestFit="1" customWidth="1"/>
    <col min="1531" max="1531" width="7.5703125" style="14" bestFit="1" customWidth="1"/>
    <col min="1532" max="1770" width="8.5703125" style="14"/>
    <col min="1771" max="1771" width="32.42578125" style="14" customWidth="1"/>
    <col min="1772" max="1772" width="11.42578125" style="14" bestFit="1" customWidth="1"/>
    <col min="1773" max="1783" width="8.5703125" style="14"/>
    <col min="1784" max="1785" width="7.5703125" style="14" bestFit="1" customWidth="1"/>
    <col min="1786" max="1786" width="8.42578125" style="14" bestFit="1" customWidth="1"/>
    <col min="1787" max="1787" width="7.5703125" style="14" bestFit="1" customWidth="1"/>
    <col min="1788" max="2026" width="8.5703125" style="14"/>
    <col min="2027" max="2027" width="32.42578125" style="14" customWidth="1"/>
    <col min="2028" max="2028" width="11.42578125" style="14" bestFit="1" customWidth="1"/>
    <col min="2029" max="2039" width="8.5703125" style="14"/>
    <col min="2040" max="2041" width="7.5703125" style="14" bestFit="1" customWidth="1"/>
    <col min="2042" max="2042" width="8.42578125" style="14" bestFit="1" customWidth="1"/>
    <col min="2043" max="2043" width="7.5703125" style="14" bestFit="1" customWidth="1"/>
    <col min="2044" max="2282" width="8.5703125" style="14"/>
    <col min="2283" max="2283" width="32.42578125" style="14" customWidth="1"/>
    <col min="2284" max="2284" width="11.42578125" style="14" bestFit="1" customWidth="1"/>
    <col min="2285" max="2295" width="8.5703125" style="14"/>
    <col min="2296" max="2297" width="7.5703125" style="14" bestFit="1" customWidth="1"/>
    <col min="2298" max="2298" width="8.42578125" style="14" bestFit="1" customWidth="1"/>
    <col min="2299" max="2299" width="7.5703125" style="14" bestFit="1" customWidth="1"/>
    <col min="2300" max="2538" width="8.5703125" style="14"/>
    <col min="2539" max="2539" width="32.42578125" style="14" customWidth="1"/>
    <col min="2540" max="2540" width="11.42578125" style="14" bestFit="1" customWidth="1"/>
    <col min="2541" max="2551" width="8.5703125" style="14"/>
    <col min="2552" max="2553" width="7.5703125" style="14" bestFit="1" customWidth="1"/>
    <col min="2554" max="2554" width="8.42578125" style="14" bestFit="1" customWidth="1"/>
    <col min="2555" max="2555" width="7.5703125" style="14" bestFit="1" customWidth="1"/>
    <col min="2556" max="2794" width="8.5703125" style="14"/>
    <col min="2795" max="2795" width="32.42578125" style="14" customWidth="1"/>
    <col min="2796" max="2796" width="11.42578125" style="14" bestFit="1" customWidth="1"/>
    <col min="2797" max="2807" width="8.5703125" style="14"/>
    <col min="2808" max="2809" width="7.5703125" style="14" bestFit="1" customWidth="1"/>
    <col min="2810" max="2810" width="8.42578125" style="14" bestFit="1" customWidth="1"/>
    <col min="2811" max="2811" width="7.5703125" style="14" bestFit="1" customWidth="1"/>
    <col min="2812" max="3050" width="8.5703125" style="14"/>
    <col min="3051" max="3051" width="32.42578125" style="14" customWidth="1"/>
    <col min="3052" max="3052" width="11.42578125" style="14" bestFit="1" customWidth="1"/>
    <col min="3053" max="3063" width="8.5703125" style="14"/>
    <col min="3064" max="3065" width="7.5703125" style="14" bestFit="1" customWidth="1"/>
    <col min="3066" max="3066" width="8.42578125" style="14" bestFit="1" customWidth="1"/>
    <col min="3067" max="3067" width="7.5703125" style="14" bestFit="1" customWidth="1"/>
    <col min="3068" max="3306" width="8.5703125" style="14"/>
    <col min="3307" max="3307" width="32.42578125" style="14" customWidth="1"/>
    <col min="3308" max="3308" width="11.42578125" style="14" bestFit="1" customWidth="1"/>
    <col min="3309" max="3319" width="8.5703125" style="14"/>
    <col min="3320" max="3321" width="7.5703125" style="14" bestFit="1" customWidth="1"/>
    <col min="3322" max="3322" width="8.42578125" style="14" bestFit="1" customWidth="1"/>
    <col min="3323" max="3323" width="7.5703125" style="14" bestFit="1" customWidth="1"/>
    <col min="3324" max="3562" width="8.5703125" style="14"/>
    <col min="3563" max="3563" width="32.42578125" style="14" customWidth="1"/>
    <col min="3564" max="3564" width="11.42578125" style="14" bestFit="1" customWidth="1"/>
    <col min="3565" max="3575" width="8.5703125" style="14"/>
    <col min="3576" max="3577" width="7.5703125" style="14" bestFit="1" customWidth="1"/>
    <col min="3578" max="3578" width="8.42578125" style="14" bestFit="1" customWidth="1"/>
    <col min="3579" max="3579" width="7.5703125" style="14" bestFit="1" customWidth="1"/>
    <col min="3580" max="3818" width="8.5703125" style="14"/>
    <col min="3819" max="3819" width="32.42578125" style="14" customWidth="1"/>
    <col min="3820" max="3820" width="11.42578125" style="14" bestFit="1" customWidth="1"/>
    <col min="3821" max="3831" width="8.5703125" style="14"/>
    <col min="3832" max="3833" width="7.5703125" style="14" bestFit="1" customWidth="1"/>
    <col min="3834" max="3834" width="8.42578125" style="14" bestFit="1" customWidth="1"/>
    <col min="3835" max="3835" width="7.5703125" style="14" bestFit="1" customWidth="1"/>
    <col min="3836" max="4074" width="8.5703125" style="14"/>
    <col min="4075" max="4075" width="32.42578125" style="14" customWidth="1"/>
    <col min="4076" max="4076" width="11.42578125" style="14" bestFit="1" customWidth="1"/>
    <col min="4077" max="4087" width="8.5703125" style="14"/>
    <col min="4088" max="4089" width="7.5703125" style="14" bestFit="1" customWidth="1"/>
    <col min="4090" max="4090" width="8.42578125" style="14" bestFit="1" customWidth="1"/>
    <col min="4091" max="4091" width="7.5703125" style="14" bestFit="1" customWidth="1"/>
    <col min="4092" max="4330" width="8.5703125" style="14"/>
    <col min="4331" max="4331" width="32.42578125" style="14" customWidth="1"/>
    <col min="4332" max="4332" width="11.42578125" style="14" bestFit="1" customWidth="1"/>
    <col min="4333" max="4343" width="8.5703125" style="14"/>
    <col min="4344" max="4345" width="7.5703125" style="14" bestFit="1" customWidth="1"/>
    <col min="4346" max="4346" width="8.42578125" style="14" bestFit="1" customWidth="1"/>
    <col min="4347" max="4347" width="7.5703125" style="14" bestFit="1" customWidth="1"/>
    <col min="4348" max="4586" width="8.5703125" style="14"/>
    <col min="4587" max="4587" width="32.42578125" style="14" customWidth="1"/>
    <col min="4588" max="4588" width="11.42578125" style="14" bestFit="1" customWidth="1"/>
    <col min="4589" max="4599" width="8.5703125" style="14"/>
    <col min="4600" max="4601" width="7.5703125" style="14" bestFit="1" customWidth="1"/>
    <col min="4602" max="4602" width="8.42578125" style="14" bestFit="1" customWidth="1"/>
    <col min="4603" max="4603" width="7.5703125" style="14" bestFit="1" customWidth="1"/>
    <col min="4604" max="4842" width="8.5703125" style="14"/>
    <col min="4843" max="4843" width="32.42578125" style="14" customWidth="1"/>
    <col min="4844" max="4844" width="11.42578125" style="14" bestFit="1" customWidth="1"/>
    <col min="4845" max="4855" width="8.5703125" style="14"/>
    <col min="4856" max="4857" width="7.5703125" style="14" bestFit="1" customWidth="1"/>
    <col min="4858" max="4858" width="8.42578125" style="14" bestFit="1" customWidth="1"/>
    <col min="4859" max="4859" width="7.5703125" style="14" bestFit="1" customWidth="1"/>
    <col min="4860" max="5098" width="8.5703125" style="14"/>
    <col min="5099" max="5099" width="32.42578125" style="14" customWidth="1"/>
    <col min="5100" max="5100" width="11.42578125" style="14" bestFit="1" customWidth="1"/>
    <col min="5101" max="5111" width="8.5703125" style="14"/>
    <col min="5112" max="5113" width="7.5703125" style="14" bestFit="1" customWidth="1"/>
    <col min="5114" max="5114" width="8.42578125" style="14" bestFit="1" customWidth="1"/>
    <col min="5115" max="5115" width="7.5703125" style="14" bestFit="1" customWidth="1"/>
    <col min="5116" max="5354" width="8.5703125" style="14"/>
    <col min="5355" max="5355" width="32.42578125" style="14" customWidth="1"/>
    <col min="5356" max="5356" width="11.42578125" style="14" bestFit="1" customWidth="1"/>
    <col min="5357" max="5367" width="8.5703125" style="14"/>
    <col min="5368" max="5369" width="7.5703125" style="14" bestFit="1" customWidth="1"/>
    <col min="5370" max="5370" width="8.42578125" style="14" bestFit="1" customWidth="1"/>
    <col min="5371" max="5371" width="7.5703125" style="14" bestFit="1" customWidth="1"/>
    <col min="5372" max="5610" width="8.5703125" style="14"/>
    <col min="5611" max="5611" width="32.42578125" style="14" customWidth="1"/>
    <col min="5612" max="5612" width="11.42578125" style="14" bestFit="1" customWidth="1"/>
    <col min="5613" max="5623" width="8.5703125" style="14"/>
    <col min="5624" max="5625" width="7.5703125" style="14" bestFit="1" customWidth="1"/>
    <col min="5626" max="5626" width="8.42578125" style="14" bestFit="1" customWidth="1"/>
    <col min="5627" max="5627" width="7.5703125" style="14" bestFit="1" customWidth="1"/>
    <col min="5628" max="5866" width="8.5703125" style="14"/>
    <col min="5867" max="5867" width="32.42578125" style="14" customWidth="1"/>
    <col min="5868" max="5868" width="11.42578125" style="14" bestFit="1" customWidth="1"/>
    <col min="5869" max="5879" width="8.5703125" style="14"/>
    <col min="5880" max="5881" width="7.5703125" style="14" bestFit="1" customWidth="1"/>
    <col min="5882" max="5882" width="8.42578125" style="14" bestFit="1" customWidth="1"/>
    <col min="5883" max="5883" width="7.5703125" style="14" bestFit="1" customWidth="1"/>
    <col min="5884" max="6122" width="8.5703125" style="14"/>
    <col min="6123" max="6123" width="32.42578125" style="14" customWidth="1"/>
    <col min="6124" max="6124" width="11.42578125" style="14" bestFit="1" customWidth="1"/>
    <col min="6125" max="6135" width="8.5703125" style="14"/>
    <col min="6136" max="6137" width="7.5703125" style="14" bestFit="1" customWidth="1"/>
    <col min="6138" max="6138" width="8.42578125" style="14" bestFit="1" customWidth="1"/>
    <col min="6139" max="6139" width="7.5703125" style="14" bestFit="1" customWidth="1"/>
    <col min="6140" max="6378" width="8.5703125" style="14"/>
    <col min="6379" max="6379" width="32.42578125" style="14" customWidth="1"/>
    <col min="6380" max="6380" width="11.42578125" style="14" bestFit="1" customWidth="1"/>
    <col min="6381" max="6391" width="8.5703125" style="14"/>
    <col min="6392" max="6393" width="7.5703125" style="14" bestFit="1" customWidth="1"/>
    <col min="6394" max="6394" width="8.42578125" style="14" bestFit="1" customWidth="1"/>
    <col min="6395" max="6395" width="7.5703125" style="14" bestFit="1" customWidth="1"/>
    <col min="6396" max="6634" width="8.5703125" style="14"/>
    <col min="6635" max="6635" width="32.42578125" style="14" customWidth="1"/>
    <col min="6636" max="6636" width="11.42578125" style="14" bestFit="1" customWidth="1"/>
    <col min="6637" max="6647" width="8.5703125" style="14"/>
    <col min="6648" max="6649" width="7.5703125" style="14" bestFit="1" customWidth="1"/>
    <col min="6650" max="6650" width="8.42578125" style="14" bestFit="1" customWidth="1"/>
    <col min="6651" max="6651" width="7.5703125" style="14" bestFit="1" customWidth="1"/>
    <col min="6652" max="6890" width="8.5703125" style="14"/>
    <col min="6891" max="6891" width="32.42578125" style="14" customWidth="1"/>
    <col min="6892" max="6892" width="11.42578125" style="14" bestFit="1" customWidth="1"/>
    <col min="6893" max="6903" width="8.5703125" style="14"/>
    <col min="6904" max="6905" width="7.5703125" style="14" bestFit="1" customWidth="1"/>
    <col min="6906" max="6906" width="8.42578125" style="14" bestFit="1" customWidth="1"/>
    <col min="6907" max="6907" width="7.5703125" style="14" bestFit="1" customWidth="1"/>
    <col min="6908" max="7146" width="8.5703125" style="14"/>
    <col min="7147" max="7147" width="32.42578125" style="14" customWidth="1"/>
    <col min="7148" max="7148" width="11.42578125" style="14" bestFit="1" customWidth="1"/>
    <col min="7149" max="7159" width="8.5703125" style="14"/>
    <col min="7160" max="7161" width="7.5703125" style="14" bestFit="1" customWidth="1"/>
    <col min="7162" max="7162" width="8.42578125" style="14" bestFit="1" customWidth="1"/>
    <col min="7163" max="7163" width="7.5703125" style="14" bestFit="1" customWidth="1"/>
    <col min="7164" max="7402" width="8.5703125" style="14"/>
    <col min="7403" max="7403" width="32.42578125" style="14" customWidth="1"/>
    <col min="7404" max="7404" width="11.42578125" style="14" bestFit="1" customWidth="1"/>
    <col min="7405" max="7415" width="8.5703125" style="14"/>
    <col min="7416" max="7417" width="7.5703125" style="14" bestFit="1" customWidth="1"/>
    <col min="7418" max="7418" width="8.42578125" style="14" bestFit="1" customWidth="1"/>
    <col min="7419" max="7419" width="7.5703125" style="14" bestFit="1" customWidth="1"/>
    <col min="7420" max="7658" width="8.5703125" style="14"/>
    <col min="7659" max="7659" width="32.42578125" style="14" customWidth="1"/>
    <col min="7660" max="7660" width="11.42578125" style="14" bestFit="1" customWidth="1"/>
    <col min="7661" max="7671" width="8.5703125" style="14"/>
    <col min="7672" max="7673" width="7.5703125" style="14" bestFit="1" customWidth="1"/>
    <col min="7674" max="7674" width="8.42578125" style="14" bestFit="1" customWidth="1"/>
    <col min="7675" max="7675" width="7.5703125" style="14" bestFit="1" customWidth="1"/>
    <col min="7676" max="7914" width="8.5703125" style="14"/>
    <col min="7915" max="7915" width="32.42578125" style="14" customWidth="1"/>
    <col min="7916" max="7916" width="11.42578125" style="14" bestFit="1" customWidth="1"/>
    <col min="7917" max="7927" width="8.5703125" style="14"/>
    <col min="7928" max="7929" width="7.5703125" style="14" bestFit="1" customWidth="1"/>
    <col min="7930" max="7930" width="8.42578125" style="14" bestFit="1" customWidth="1"/>
    <col min="7931" max="7931" width="7.5703125" style="14" bestFit="1" customWidth="1"/>
    <col min="7932" max="8170" width="8.5703125" style="14"/>
    <col min="8171" max="8171" width="32.42578125" style="14" customWidth="1"/>
    <col min="8172" max="8172" width="11.42578125" style="14" bestFit="1" customWidth="1"/>
    <col min="8173" max="8183" width="8.5703125" style="14"/>
    <col min="8184" max="8185" width="7.5703125" style="14" bestFit="1" customWidth="1"/>
    <col min="8186" max="8186" width="8.42578125" style="14" bestFit="1" customWidth="1"/>
    <col min="8187" max="8187" width="7.5703125" style="14" bestFit="1" customWidth="1"/>
    <col min="8188" max="8426" width="8.5703125" style="14"/>
    <col min="8427" max="8427" width="32.42578125" style="14" customWidth="1"/>
    <col min="8428" max="8428" width="11.42578125" style="14" bestFit="1" customWidth="1"/>
    <col min="8429" max="8439" width="8.5703125" style="14"/>
    <col min="8440" max="8441" width="7.5703125" style="14" bestFit="1" customWidth="1"/>
    <col min="8442" max="8442" width="8.42578125" style="14" bestFit="1" customWidth="1"/>
    <col min="8443" max="8443" width="7.5703125" style="14" bestFit="1" customWidth="1"/>
    <col min="8444" max="8682" width="8.5703125" style="14"/>
    <col min="8683" max="8683" width="32.42578125" style="14" customWidth="1"/>
    <col min="8684" max="8684" width="11.42578125" style="14" bestFit="1" customWidth="1"/>
    <col min="8685" max="8695" width="8.5703125" style="14"/>
    <col min="8696" max="8697" width="7.5703125" style="14" bestFit="1" customWidth="1"/>
    <col min="8698" max="8698" width="8.42578125" style="14" bestFit="1" customWidth="1"/>
    <col min="8699" max="8699" width="7.5703125" style="14" bestFit="1" customWidth="1"/>
    <col min="8700" max="8938" width="8.5703125" style="14"/>
    <col min="8939" max="8939" width="32.42578125" style="14" customWidth="1"/>
    <col min="8940" max="8940" width="11.42578125" style="14" bestFit="1" customWidth="1"/>
    <col min="8941" max="8951" width="8.5703125" style="14"/>
    <col min="8952" max="8953" width="7.5703125" style="14" bestFit="1" customWidth="1"/>
    <col min="8954" max="8954" width="8.42578125" style="14" bestFit="1" customWidth="1"/>
    <col min="8955" max="8955" width="7.5703125" style="14" bestFit="1" customWidth="1"/>
    <col min="8956" max="9194" width="8.5703125" style="14"/>
    <col min="9195" max="9195" width="32.42578125" style="14" customWidth="1"/>
    <col min="9196" max="9196" width="11.42578125" style="14" bestFit="1" customWidth="1"/>
    <col min="9197" max="9207" width="8.5703125" style="14"/>
    <col min="9208" max="9209" width="7.5703125" style="14" bestFit="1" customWidth="1"/>
    <col min="9210" max="9210" width="8.42578125" style="14" bestFit="1" customWidth="1"/>
    <col min="9211" max="9211" width="7.5703125" style="14" bestFit="1" customWidth="1"/>
    <col min="9212" max="9450" width="8.5703125" style="14"/>
    <col min="9451" max="9451" width="32.42578125" style="14" customWidth="1"/>
    <col min="9452" max="9452" width="11.42578125" style="14" bestFit="1" customWidth="1"/>
    <col min="9453" max="9463" width="8.5703125" style="14"/>
    <col min="9464" max="9465" width="7.5703125" style="14" bestFit="1" customWidth="1"/>
    <col min="9466" max="9466" width="8.42578125" style="14" bestFit="1" customWidth="1"/>
    <col min="9467" max="9467" width="7.5703125" style="14" bestFit="1" customWidth="1"/>
    <col min="9468" max="9706" width="8.5703125" style="14"/>
    <col min="9707" max="9707" width="32.42578125" style="14" customWidth="1"/>
    <col min="9708" max="9708" width="11.42578125" style="14" bestFit="1" customWidth="1"/>
    <col min="9709" max="9719" width="8.5703125" style="14"/>
    <col min="9720" max="9721" width="7.5703125" style="14" bestFit="1" customWidth="1"/>
    <col min="9722" max="9722" width="8.42578125" style="14" bestFit="1" customWidth="1"/>
    <col min="9723" max="9723" width="7.5703125" style="14" bestFit="1" customWidth="1"/>
    <col min="9724" max="9962" width="8.5703125" style="14"/>
    <col min="9963" max="9963" width="32.42578125" style="14" customWidth="1"/>
    <col min="9964" max="9964" width="11.42578125" style="14" bestFit="1" customWidth="1"/>
    <col min="9965" max="9975" width="8.5703125" style="14"/>
    <col min="9976" max="9977" width="7.5703125" style="14" bestFit="1" customWidth="1"/>
    <col min="9978" max="9978" width="8.42578125" style="14" bestFit="1" customWidth="1"/>
    <col min="9979" max="9979" width="7.5703125" style="14" bestFit="1" customWidth="1"/>
    <col min="9980" max="10218" width="8.5703125" style="14"/>
    <col min="10219" max="10219" width="32.42578125" style="14" customWidth="1"/>
    <col min="10220" max="10220" width="11.42578125" style="14" bestFit="1" customWidth="1"/>
    <col min="10221" max="10231" width="8.5703125" style="14"/>
    <col min="10232" max="10233" width="7.5703125" style="14" bestFit="1" customWidth="1"/>
    <col min="10234" max="10234" width="8.42578125" style="14" bestFit="1" customWidth="1"/>
    <col min="10235" max="10235" width="7.5703125" style="14" bestFit="1" customWidth="1"/>
    <col min="10236" max="10474" width="8.5703125" style="14"/>
    <col min="10475" max="10475" width="32.42578125" style="14" customWidth="1"/>
    <col min="10476" max="10476" width="11.42578125" style="14" bestFit="1" customWidth="1"/>
    <col min="10477" max="10487" width="8.5703125" style="14"/>
    <col min="10488" max="10489" width="7.5703125" style="14" bestFit="1" customWidth="1"/>
    <col min="10490" max="10490" width="8.42578125" style="14" bestFit="1" customWidth="1"/>
    <col min="10491" max="10491" width="7.5703125" style="14" bestFit="1" customWidth="1"/>
    <col min="10492" max="10730" width="8.5703125" style="14"/>
    <col min="10731" max="10731" width="32.42578125" style="14" customWidth="1"/>
    <col min="10732" max="10732" width="11.42578125" style="14" bestFit="1" customWidth="1"/>
    <col min="10733" max="10743" width="8.5703125" style="14"/>
    <col min="10744" max="10745" width="7.5703125" style="14" bestFit="1" customWidth="1"/>
    <col min="10746" max="10746" width="8.42578125" style="14" bestFit="1" customWidth="1"/>
    <col min="10747" max="10747" width="7.5703125" style="14" bestFit="1" customWidth="1"/>
    <col min="10748" max="10986" width="8.5703125" style="14"/>
    <col min="10987" max="10987" width="32.42578125" style="14" customWidth="1"/>
    <col min="10988" max="10988" width="11.42578125" style="14" bestFit="1" customWidth="1"/>
    <col min="10989" max="10999" width="8.5703125" style="14"/>
    <col min="11000" max="11001" width="7.5703125" style="14" bestFit="1" customWidth="1"/>
    <col min="11002" max="11002" width="8.42578125" style="14" bestFit="1" customWidth="1"/>
    <col min="11003" max="11003" width="7.5703125" style="14" bestFit="1" customWidth="1"/>
    <col min="11004" max="11242" width="8.5703125" style="14"/>
    <col min="11243" max="11243" width="32.42578125" style="14" customWidth="1"/>
    <col min="11244" max="11244" width="11.42578125" style="14" bestFit="1" customWidth="1"/>
    <col min="11245" max="11255" width="8.5703125" style="14"/>
    <col min="11256" max="11257" width="7.5703125" style="14" bestFit="1" customWidth="1"/>
    <col min="11258" max="11258" width="8.42578125" style="14" bestFit="1" customWidth="1"/>
    <col min="11259" max="11259" width="7.5703125" style="14" bestFit="1" customWidth="1"/>
    <col min="11260" max="11498" width="8.5703125" style="14"/>
    <col min="11499" max="11499" width="32.42578125" style="14" customWidth="1"/>
    <col min="11500" max="11500" width="11.42578125" style="14" bestFit="1" customWidth="1"/>
    <col min="11501" max="11511" width="8.5703125" style="14"/>
    <col min="11512" max="11513" width="7.5703125" style="14" bestFit="1" customWidth="1"/>
    <col min="11514" max="11514" width="8.42578125" style="14" bestFit="1" customWidth="1"/>
    <col min="11515" max="11515" width="7.5703125" style="14" bestFit="1" customWidth="1"/>
    <col min="11516" max="11754" width="8.5703125" style="14"/>
    <col min="11755" max="11755" width="32.42578125" style="14" customWidth="1"/>
    <col min="11756" max="11756" width="11.42578125" style="14" bestFit="1" customWidth="1"/>
    <col min="11757" max="11767" width="8.5703125" style="14"/>
    <col min="11768" max="11769" width="7.5703125" style="14" bestFit="1" customWidth="1"/>
    <col min="11770" max="11770" width="8.42578125" style="14" bestFit="1" customWidth="1"/>
    <col min="11771" max="11771" width="7.5703125" style="14" bestFit="1" customWidth="1"/>
    <col min="11772" max="12010" width="8.5703125" style="14"/>
    <col min="12011" max="12011" width="32.42578125" style="14" customWidth="1"/>
    <col min="12012" max="12012" width="11.42578125" style="14" bestFit="1" customWidth="1"/>
    <col min="12013" max="12023" width="8.5703125" style="14"/>
    <col min="12024" max="12025" width="7.5703125" style="14" bestFit="1" customWidth="1"/>
    <col min="12026" max="12026" width="8.42578125" style="14" bestFit="1" customWidth="1"/>
    <col min="12027" max="12027" width="7.5703125" style="14" bestFit="1" customWidth="1"/>
    <col min="12028" max="12266" width="8.5703125" style="14"/>
    <col min="12267" max="12267" width="32.42578125" style="14" customWidth="1"/>
    <col min="12268" max="12268" width="11.42578125" style="14" bestFit="1" customWidth="1"/>
    <col min="12269" max="12279" width="8.5703125" style="14"/>
    <col min="12280" max="12281" width="7.5703125" style="14" bestFit="1" customWidth="1"/>
    <col min="12282" max="12282" width="8.42578125" style="14" bestFit="1" customWidth="1"/>
    <col min="12283" max="12283" width="7.5703125" style="14" bestFit="1" customWidth="1"/>
    <col min="12284" max="12522" width="8.5703125" style="14"/>
    <col min="12523" max="12523" width="32.42578125" style="14" customWidth="1"/>
    <col min="12524" max="12524" width="11.42578125" style="14" bestFit="1" customWidth="1"/>
    <col min="12525" max="12535" width="8.5703125" style="14"/>
    <col min="12536" max="12537" width="7.5703125" style="14" bestFit="1" customWidth="1"/>
    <col min="12538" max="12538" width="8.42578125" style="14" bestFit="1" customWidth="1"/>
    <col min="12539" max="12539" width="7.5703125" style="14" bestFit="1" customWidth="1"/>
    <col min="12540" max="12778" width="8.5703125" style="14"/>
    <col min="12779" max="12779" width="32.42578125" style="14" customWidth="1"/>
    <col min="12780" max="12780" width="11.42578125" style="14" bestFit="1" customWidth="1"/>
    <col min="12781" max="12791" width="8.5703125" style="14"/>
    <col min="12792" max="12793" width="7.5703125" style="14" bestFit="1" customWidth="1"/>
    <col min="12794" max="12794" width="8.42578125" style="14" bestFit="1" customWidth="1"/>
    <col min="12795" max="12795" width="7.5703125" style="14" bestFit="1" customWidth="1"/>
    <col min="12796" max="13034" width="8.5703125" style="14"/>
    <col min="13035" max="13035" width="32.42578125" style="14" customWidth="1"/>
    <col min="13036" max="13036" width="11.42578125" style="14" bestFit="1" customWidth="1"/>
    <col min="13037" max="13047" width="8.5703125" style="14"/>
    <col min="13048" max="13049" width="7.5703125" style="14" bestFit="1" customWidth="1"/>
    <col min="13050" max="13050" width="8.42578125" style="14" bestFit="1" customWidth="1"/>
    <col min="13051" max="13051" width="7.5703125" style="14" bestFit="1" customWidth="1"/>
    <col min="13052" max="13290" width="8.5703125" style="14"/>
    <col min="13291" max="13291" width="32.42578125" style="14" customWidth="1"/>
    <col min="13292" max="13292" width="11.42578125" style="14" bestFit="1" customWidth="1"/>
    <col min="13293" max="13303" width="8.5703125" style="14"/>
    <col min="13304" max="13305" width="7.5703125" style="14" bestFit="1" customWidth="1"/>
    <col min="13306" max="13306" width="8.42578125" style="14" bestFit="1" customWidth="1"/>
    <col min="13307" max="13307" width="7.5703125" style="14" bestFit="1" customWidth="1"/>
    <col min="13308" max="13546" width="8.5703125" style="14"/>
    <col min="13547" max="13547" width="32.42578125" style="14" customWidth="1"/>
    <col min="13548" max="13548" width="11.42578125" style="14" bestFit="1" customWidth="1"/>
    <col min="13549" max="13559" width="8.5703125" style="14"/>
    <col min="13560" max="13561" width="7.5703125" style="14" bestFit="1" customWidth="1"/>
    <col min="13562" max="13562" width="8.42578125" style="14" bestFit="1" customWidth="1"/>
    <col min="13563" max="13563" width="7.5703125" style="14" bestFit="1" customWidth="1"/>
    <col min="13564" max="13802" width="8.5703125" style="14"/>
    <col min="13803" max="13803" width="32.42578125" style="14" customWidth="1"/>
    <col min="13804" max="13804" width="11.42578125" style="14" bestFit="1" customWidth="1"/>
    <col min="13805" max="13815" width="8.5703125" style="14"/>
    <col min="13816" max="13817" width="7.5703125" style="14" bestFit="1" customWidth="1"/>
    <col min="13818" max="13818" width="8.42578125" style="14" bestFit="1" customWidth="1"/>
    <col min="13819" max="13819" width="7.5703125" style="14" bestFit="1" customWidth="1"/>
    <col min="13820" max="14058" width="8.5703125" style="14"/>
    <col min="14059" max="14059" width="32.42578125" style="14" customWidth="1"/>
    <col min="14060" max="14060" width="11.42578125" style="14" bestFit="1" customWidth="1"/>
    <col min="14061" max="14071" width="8.5703125" style="14"/>
    <col min="14072" max="14073" width="7.5703125" style="14" bestFit="1" customWidth="1"/>
    <col min="14074" max="14074" width="8.42578125" style="14" bestFit="1" customWidth="1"/>
    <col min="14075" max="14075" width="7.5703125" style="14" bestFit="1" customWidth="1"/>
    <col min="14076" max="14314" width="8.5703125" style="14"/>
    <col min="14315" max="14315" width="32.42578125" style="14" customWidth="1"/>
    <col min="14316" max="14316" width="11.42578125" style="14" bestFit="1" customWidth="1"/>
    <col min="14317" max="14327" width="8.5703125" style="14"/>
    <col min="14328" max="14329" width="7.5703125" style="14" bestFit="1" customWidth="1"/>
    <col min="14330" max="14330" width="8.42578125" style="14" bestFit="1" customWidth="1"/>
    <col min="14331" max="14331" width="7.5703125" style="14" bestFit="1" customWidth="1"/>
    <col min="14332" max="14570" width="8.5703125" style="14"/>
    <col min="14571" max="14571" width="32.42578125" style="14" customWidth="1"/>
    <col min="14572" max="14572" width="11.42578125" style="14" bestFit="1" customWidth="1"/>
    <col min="14573" max="14583" width="8.5703125" style="14"/>
    <col min="14584" max="14585" width="7.5703125" style="14" bestFit="1" customWidth="1"/>
    <col min="14586" max="14586" width="8.42578125" style="14" bestFit="1" customWidth="1"/>
    <col min="14587" max="14587" width="7.5703125" style="14" bestFit="1" customWidth="1"/>
    <col min="14588" max="14826" width="8.5703125" style="14"/>
    <col min="14827" max="14827" width="32.42578125" style="14" customWidth="1"/>
    <col min="14828" max="14828" width="11.42578125" style="14" bestFit="1" customWidth="1"/>
    <col min="14829" max="14839" width="8.5703125" style="14"/>
    <col min="14840" max="14841" width="7.5703125" style="14" bestFit="1" customWidth="1"/>
    <col min="14842" max="14842" width="8.42578125" style="14" bestFit="1" customWidth="1"/>
    <col min="14843" max="14843" width="7.5703125" style="14" bestFit="1" customWidth="1"/>
    <col min="14844" max="15082" width="8.5703125" style="14"/>
    <col min="15083" max="15083" width="32.42578125" style="14" customWidth="1"/>
    <col min="15084" max="15084" width="11.42578125" style="14" bestFit="1" customWidth="1"/>
    <col min="15085" max="15095" width="8.5703125" style="14"/>
    <col min="15096" max="15097" width="7.5703125" style="14" bestFit="1" customWidth="1"/>
    <col min="15098" max="15098" width="8.42578125" style="14" bestFit="1" customWidth="1"/>
    <col min="15099" max="15099" width="7.5703125" style="14" bestFit="1" customWidth="1"/>
    <col min="15100" max="15338" width="8.5703125" style="14"/>
    <col min="15339" max="15339" width="32.42578125" style="14" customWidth="1"/>
    <col min="15340" max="15340" width="11.42578125" style="14" bestFit="1" customWidth="1"/>
    <col min="15341" max="15351" width="8.5703125" style="14"/>
    <col min="15352" max="15353" width="7.5703125" style="14" bestFit="1" customWidth="1"/>
    <col min="15354" max="15354" width="8.42578125" style="14" bestFit="1" customWidth="1"/>
    <col min="15355" max="15355" width="7.5703125" style="14" bestFit="1" customWidth="1"/>
    <col min="15356" max="15594" width="8.5703125" style="14"/>
    <col min="15595" max="15595" width="32.42578125" style="14" customWidth="1"/>
    <col min="15596" max="15596" width="11.42578125" style="14" bestFit="1" customWidth="1"/>
    <col min="15597" max="15607" width="8.5703125" style="14"/>
    <col min="15608" max="15609" width="7.5703125" style="14" bestFit="1" customWidth="1"/>
    <col min="15610" max="15610" width="8.42578125" style="14" bestFit="1" customWidth="1"/>
    <col min="15611" max="15611" width="7.5703125" style="14" bestFit="1" customWidth="1"/>
    <col min="15612" max="15850" width="8.5703125" style="14"/>
    <col min="15851" max="15851" width="32.42578125" style="14" customWidth="1"/>
    <col min="15852" max="15852" width="11.42578125" style="14" bestFit="1" customWidth="1"/>
    <col min="15853" max="15863" width="8.5703125" style="14"/>
    <col min="15864" max="15865" width="7.5703125" style="14" bestFit="1" customWidth="1"/>
    <col min="15866" max="15866" width="8.42578125" style="14" bestFit="1" customWidth="1"/>
    <col min="15867" max="15867" width="7.5703125" style="14" bestFit="1" customWidth="1"/>
    <col min="15868" max="16106" width="8.5703125" style="14"/>
    <col min="16107" max="16107" width="32.42578125" style="14" customWidth="1"/>
    <col min="16108" max="16108" width="11.42578125" style="14" bestFit="1" customWidth="1"/>
    <col min="16109" max="16119" width="8.5703125" style="14"/>
    <col min="16120" max="16121" width="7.5703125" style="14" bestFit="1" customWidth="1"/>
    <col min="16122" max="16122" width="8.42578125" style="14" bestFit="1" customWidth="1"/>
    <col min="16123" max="16123" width="7.5703125" style="14" bestFit="1" customWidth="1"/>
    <col min="16124" max="16360" width="8.5703125" style="14"/>
    <col min="16361" max="16384" width="8.5703125" style="14" customWidth="1"/>
  </cols>
  <sheetData>
    <row r="1" spans="1:28" s="4" customFormat="1" ht="90" customHeight="1" x14ac:dyDescent="0.2">
      <c r="A1" s="10"/>
      <c r="B1" s="192"/>
      <c r="C1" s="192" t="s">
        <v>157</v>
      </c>
      <c r="D1" s="192"/>
      <c r="E1" s="192"/>
      <c r="F1" s="192"/>
      <c r="G1" s="192"/>
      <c r="H1" s="192"/>
      <c r="I1" s="192"/>
      <c r="J1" s="192"/>
      <c r="K1" s="192"/>
      <c r="L1" s="192"/>
      <c r="M1" s="208"/>
      <c r="N1" s="192"/>
    </row>
    <row r="2" spans="1:28" customFormat="1" ht="15" x14ac:dyDescent="0.25">
      <c r="B2" s="24"/>
      <c r="C2" s="66"/>
      <c r="D2" s="66"/>
      <c r="E2" s="66"/>
      <c r="F2" s="66"/>
      <c r="G2" s="66"/>
      <c r="H2" s="66"/>
      <c r="I2" s="66"/>
      <c r="J2" s="66"/>
      <c r="K2" s="66"/>
      <c r="L2" s="66"/>
      <c r="M2" s="66"/>
      <c r="N2" s="66"/>
      <c r="S2" s="78"/>
      <c r="T2" s="79"/>
    </row>
    <row r="3" spans="1:28" ht="15.75" x14ac:dyDescent="0.25">
      <c r="B3" s="20" t="s">
        <v>158</v>
      </c>
      <c r="C3" s="65"/>
      <c r="D3" s="65"/>
      <c r="E3" s="65"/>
      <c r="F3" s="65"/>
      <c r="G3" s="65"/>
      <c r="H3" s="65"/>
      <c r="I3" s="65"/>
      <c r="J3" s="65"/>
      <c r="K3" s="65"/>
      <c r="L3" s="65"/>
      <c r="M3" s="65"/>
      <c r="N3" s="65"/>
      <c r="T3" s="79"/>
    </row>
    <row r="4" spans="1:28" customFormat="1" ht="15.75" thickBot="1" x14ac:dyDescent="0.3">
      <c r="B4" s="14"/>
      <c r="C4" s="11"/>
      <c r="D4" s="11"/>
      <c r="E4" s="11"/>
      <c r="F4" s="11"/>
      <c r="G4" s="11"/>
      <c r="H4" s="11"/>
      <c r="I4" s="11"/>
      <c r="J4" s="11"/>
      <c r="K4" s="11"/>
      <c r="L4" s="11"/>
      <c r="M4" s="11"/>
      <c r="N4" s="11"/>
      <c r="S4" s="78"/>
      <c r="T4" s="79"/>
    </row>
    <row r="5" spans="1:28" customFormat="1" ht="15" x14ac:dyDescent="0.25">
      <c r="B5" s="231"/>
      <c r="C5" s="339">
        <v>45017</v>
      </c>
      <c r="D5" s="339">
        <v>45047</v>
      </c>
      <c r="E5" s="339">
        <v>45078</v>
      </c>
      <c r="F5" s="339">
        <v>45108</v>
      </c>
      <c r="G5" s="339">
        <v>45139</v>
      </c>
      <c r="H5" s="339">
        <v>45170</v>
      </c>
      <c r="I5" s="339">
        <v>45200</v>
      </c>
      <c r="J5" s="339">
        <v>45231</v>
      </c>
      <c r="K5" s="339">
        <v>45261</v>
      </c>
      <c r="L5" s="339">
        <v>45292</v>
      </c>
      <c r="M5" s="532">
        <v>45323</v>
      </c>
      <c r="N5" s="533">
        <v>45352</v>
      </c>
      <c r="Q5" s="75"/>
      <c r="R5" s="75"/>
      <c r="S5" s="75"/>
      <c r="T5" s="75"/>
      <c r="U5" s="75"/>
      <c r="V5" s="75"/>
    </row>
    <row r="6" spans="1:28" customFormat="1" ht="15" x14ac:dyDescent="0.25">
      <c r="B6" s="602" t="s">
        <v>159</v>
      </c>
      <c r="C6" s="869">
        <v>3548472</v>
      </c>
      <c r="D6" s="870">
        <v>3313766</v>
      </c>
      <c r="E6" s="551">
        <v>3207356</v>
      </c>
      <c r="F6" s="462">
        <v>3020268</v>
      </c>
      <c r="G6" s="462">
        <v>2864128</v>
      </c>
      <c r="H6" s="355">
        <v>3104060</v>
      </c>
      <c r="I6" s="305"/>
      <c r="J6" s="306"/>
      <c r="K6" s="306"/>
      <c r="L6" s="306"/>
      <c r="M6" s="306"/>
      <c r="N6" s="315" t="s">
        <v>140</v>
      </c>
      <c r="P6" s="449"/>
      <c r="Q6" s="880"/>
      <c r="R6" s="880"/>
      <c r="S6" s="880"/>
      <c r="T6" s="880"/>
      <c r="U6" s="880"/>
      <c r="V6" s="880"/>
      <c r="W6" s="878"/>
      <c r="X6" s="878"/>
    </row>
    <row r="7" spans="1:28" customFormat="1" ht="15" x14ac:dyDescent="0.25">
      <c r="B7" s="602" t="s">
        <v>160</v>
      </c>
      <c r="C7" s="871">
        <v>2370763</v>
      </c>
      <c r="D7" s="551">
        <v>2553771</v>
      </c>
      <c r="E7" s="551">
        <v>2488669</v>
      </c>
      <c r="F7" s="551">
        <v>2406312</v>
      </c>
      <c r="G7" s="551">
        <v>2265029</v>
      </c>
      <c r="H7" s="551">
        <v>2500283</v>
      </c>
      <c r="I7" s="305"/>
      <c r="J7" s="306"/>
      <c r="K7" s="306"/>
      <c r="L7" s="306"/>
      <c r="M7" s="306"/>
      <c r="N7" s="315"/>
      <c r="P7" s="449"/>
      <c r="Q7" s="880"/>
      <c r="R7" s="880"/>
      <c r="S7" s="880"/>
      <c r="T7" s="880"/>
      <c r="U7" s="880"/>
      <c r="V7" s="880"/>
      <c r="W7" s="880"/>
      <c r="X7" s="878"/>
    </row>
    <row r="8" spans="1:28" customFormat="1" ht="15" x14ac:dyDescent="0.25">
      <c r="B8" s="602" t="s">
        <v>161</v>
      </c>
      <c r="C8" s="872">
        <v>0.66800000000000004</v>
      </c>
      <c r="D8" s="873">
        <v>0.77100000000000002</v>
      </c>
      <c r="E8" s="873">
        <v>0.77600000000000002</v>
      </c>
      <c r="F8" s="873">
        <v>0.79700000000000004</v>
      </c>
      <c r="G8" s="873">
        <v>0.79100000000000004</v>
      </c>
      <c r="H8" s="873">
        <v>0.80500000000000005</v>
      </c>
      <c r="I8" s="305"/>
      <c r="J8" s="306"/>
      <c r="K8" s="306"/>
      <c r="L8" s="306"/>
      <c r="M8" s="306"/>
      <c r="N8" s="315"/>
      <c r="P8" s="449"/>
      <c r="Q8" s="449"/>
      <c r="R8" s="449"/>
      <c r="S8" s="449"/>
      <c r="T8" s="449"/>
      <c r="U8" s="449"/>
      <c r="V8" s="449"/>
      <c r="W8" s="878"/>
      <c r="X8" s="878"/>
    </row>
    <row r="9" spans="1:28" customFormat="1" ht="15" x14ac:dyDescent="0.25">
      <c r="B9" s="602" t="s">
        <v>162</v>
      </c>
      <c r="C9" s="872">
        <v>0.66800000000000004</v>
      </c>
      <c r="D9" s="873">
        <v>0.71799999999999997</v>
      </c>
      <c r="E9" s="873">
        <v>0.73599999999999999</v>
      </c>
      <c r="F9" s="873">
        <v>0.75</v>
      </c>
      <c r="G9" s="873">
        <v>0.75700000000000001</v>
      </c>
      <c r="H9" s="873">
        <v>0.76500000000000001</v>
      </c>
      <c r="I9" s="305"/>
      <c r="J9" s="306"/>
      <c r="K9" s="306"/>
      <c r="L9" s="306"/>
      <c r="M9" s="306"/>
      <c r="N9" s="315"/>
      <c r="P9" s="449"/>
      <c r="Q9" s="449"/>
      <c r="R9" s="879"/>
      <c r="T9" s="449"/>
      <c r="U9" s="449"/>
      <c r="V9" s="878"/>
      <c r="W9" s="878"/>
      <c r="X9" s="878"/>
    </row>
    <row r="10" spans="1:28" customFormat="1" ht="15" x14ac:dyDescent="0.25">
      <c r="B10" s="602" t="s">
        <v>163</v>
      </c>
      <c r="C10" s="874">
        <v>1029039</v>
      </c>
      <c r="D10" s="875">
        <v>1019300</v>
      </c>
      <c r="E10" s="875">
        <v>977945</v>
      </c>
      <c r="F10" s="875">
        <v>1010479</v>
      </c>
      <c r="G10" s="875">
        <v>964466</v>
      </c>
      <c r="H10" s="875">
        <v>1095766</v>
      </c>
      <c r="I10" s="305"/>
      <c r="J10" s="306"/>
      <c r="K10" s="306"/>
      <c r="L10" s="306"/>
      <c r="M10" s="306"/>
      <c r="N10" s="315"/>
      <c r="P10" s="449"/>
      <c r="Q10" s="881"/>
      <c r="R10" s="880"/>
      <c r="S10" s="880"/>
      <c r="T10" s="880"/>
      <c r="U10" s="880"/>
      <c r="V10" s="880"/>
      <c r="W10" s="878"/>
      <c r="X10" s="878"/>
      <c r="Y10" s="878"/>
      <c r="Z10" s="878"/>
      <c r="AA10" s="878"/>
      <c r="AB10" s="878"/>
    </row>
    <row r="11" spans="1:28" customFormat="1" ht="15" x14ac:dyDescent="0.25">
      <c r="B11" s="602" t="s">
        <v>164</v>
      </c>
      <c r="C11" s="871">
        <v>2498964</v>
      </c>
      <c r="D11" s="551">
        <v>2280782</v>
      </c>
      <c r="E11" s="551">
        <v>2138584</v>
      </c>
      <c r="F11" s="551">
        <v>2009464</v>
      </c>
      <c r="G11" s="551">
        <v>1898986</v>
      </c>
      <c r="H11" s="552">
        <v>2006589</v>
      </c>
      <c r="I11" s="305"/>
      <c r="J11" s="306"/>
      <c r="K11" s="306"/>
      <c r="L11" s="306"/>
      <c r="M11" s="306"/>
      <c r="N11" s="315"/>
      <c r="P11" s="449"/>
      <c r="Q11" s="880"/>
      <c r="R11" s="880"/>
      <c r="S11" s="880"/>
      <c r="T11" s="880"/>
      <c r="U11" s="880"/>
      <c r="V11" s="880"/>
      <c r="W11" s="878"/>
      <c r="X11" s="878"/>
      <c r="Y11" s="878"/>
      <c r="Z11" s="878"/>
      <c r="AA11" s="878"/>
      <c r="AB11" s="878"/>
    </row>
    <row r="12" spans="1:28" customFormat="1" ht="15" x14ac:dyDescent="0.25">
      <c r="B12" s="602" t="s">
        <v>165</v>
      </c>
      <c r="C12" s="871">
        <v>1341724</v>
      </c>
      <c r="D12" s="551">
        <v>1534471</v>
      </c>
      <c r="E12" s="551">
        <v>1510724</v>
      </c>
      <c r="F12" s="551">
        <v>1395833</v>
      </c>
      <c r="G12" s="551">
        <v>1300563</v>
      </c>
      <c r="H12" s="552">
        <v>1404517</v>
      </c>
      <c r="I12" s="305"/>
      <c r="J12" s="306"/>
      <c r="K12" s="306"/>
      <c r="L12" s="306"/>
      <c r="M12" s="306"/>
      <c r="N12" s="315"/>
      <c r="P12" s="449"/>
      <c r="Q12" s="880"/>
      <c r="R12" s="880"/>
      <c r="S12" s="880"/>
      <c r="T12" s="880"/>
      <c r="U12" s="880"/>
      <c r="V12" s="880"/>
      <c r="W12" s="878"/>
      <c r="X12" s="878"/>
      <c r="Y12" s="878"/>
      <c r="Z12" s="878"/>
      <c r="AA12" s="878"/>
      <c r="AB12" s="878"/>
    </row>
    <row r="13" spans="1:28" customFormat="1" ht="15" x14ac:dyDescent="0.25">
      <c r="B13" s="685" t="s">
        <v>166</v>
      </c>
      <c r="C13" s="872">
        <v>0.53700000000000003</v>
      </c>
      <c r="D13" s="873">
        <v>0.67300000000000004</v>
      </c>
      <c r="E13" s="873">
        <v>0.70599999999999996</v>
      </c>
      <c r="F13" s="463">
        <v>0.69499999999999995</v>
      </c>
      <c r="G13" s="463">
        <v>0.68500000000000005</v>
      </c>
      <c r="H13" s="463">
        <v>0.7</v>
      </c>
      <c r="I13" s="436"/>
      <c r="J13" s="436"/>
      <c r="K13" s="436"/>
      <c r="L13" s="308"/>
      <c r="M13" s="308"/>
      <c r="N13" s="309" t="s">
        <v>140</v>
      </c>
      <c r="P13" s="447"/>
      <c r="Q13" s="449"/>
      <c r="R13" s="449"/>
      <c r="S13" s="449"/>
      <c r="T13" s="449"/>
      <c r="U13" s="449"/>
      <c r="V13" s="449"/>
      <c r="W13" s="878"/>
      <c r="X13" s="878"/>
      <c r="Y13" s="878"/>
      <c r="Z13" s="878"/>
      <c r="AA13" s="878"/>
      <c r="AB13" s="878"/>
    </row>
    <row r="14" spans="1:28" customFormat="1" ht="23.45" customHeight="1" x14ac:dyDescent="0.25">
      <c r="B14" s="777" t="s">
        <v>167</v>
      </c>
      <c r="C14" s="876">
        <v>1177709</v>
      </c>
      <c r="D14" s="877">
        <v>759995</v>
      </c>
      <c r="E14" s="877">
        <v>718687</v>
      </c>
      <c r="F14" s="877">
        <v>613956</v>
      </c>
      <c r="G14" s="877">
        <v>599099</v>
      </c>
      <c r="H14" s="877">
        <v>603777</v>
      </c>
      <c r="I14" s="778"/>
      <c r="J14" s="778"/>
      <c r="K14" s="778"/>
      <c r="L14" s="778"/>
      <c r="M14" s="778"/>
      <c r="N14" s="779" t="s">
        <v>140</v>
      </c>
      <c r="P14" s="447"/>
      <c r="Q14" s="880"/>
      <c r="R14" s="880"/>
      <c r="S14" s="880"/>
      <c r="T14" s="880"/>
      <c r="U14" s="880"/>
      <c r="V14" s="880"/>
      <c r="W14" s="878"/>
      <c r="X14" s="878"/>
      <c r="Y14" s="878"/>
      <c r="Z14" s="878"/>
      <c r="AA14" s="878"/>
      <c r="AB14" s="878"/>
    </row>
    <row r="15" spans="1:28" customFormat="1" ht="15" x14ac:dyDescent="0.25">
      <c r="B15" s="17"/>
      <c r="C15" s="676"/>
      <c r="D15" s="676"/>
      <c r="E15" s="676"/>
      <c r="F15" s="676"/>
      <c r="G15" s="676"/>
      <c r="H15" s="676"/>
      <c r="I15" s="450"/>
      <c r="J15" s="450"/>
      <c r="K15" s="450"/>
      <c r="L15" s="61"/>
      <c r="M15" s="61"/>
      <c r="N15" s="61"/>
    </row>
    <row r="16" spans="1:28" customFormat="1" ht="11.85" customHeight="1" x14ac:dyDescent="0.25">
      <c r="B16" s="21" t="s">
        <v>147</v>
      </c>
      <c r="C16" s="676"/>
      <c r="D16" s="676"/>
      <c r="E16" s="676"/>
      <c r="F16" s="676"/>
      <c r="G16" s="676"/>
      <c r="H16" s="676"/>
      <c r="I16" s="450"/>
      <c r="J16" s="450"/>
      <c r="K16" s="450"/>
      <c r="L16" s="11"/>
      <c r="M16" s="11"/>
      <c r="N16" s="11"/>
    </row>
    <row r="17" spans="2:19" customFormat="1" ht="15.75" thickBot="1" x14ac:dyDescent="0.3">
      <c r="B17" s="232" t="s">
        <v>149</v>
      </c>
      <c r="C17" s="339">
        <v>45017</v>
      </c>
      <c r="D17" s="339">
        <v>45047</v>
      </c>
      <c r="E17" s="339">
        <v>45078</v>
      </c>
      <c r="F17" s="339">
        <v>45108</v>
      </c>
      <c r="G17" s="339">
        <v>45139</v>
      </c>
      <c r="H17" s="339">
        <v>45170</v>
      </c>
      <c r="I17" s="339">
        <v>45200</v>
      </c>
      <c r="J17" s="339">
        <v>45231</v>
      </c>
      <c r="K17" s="339">
        <v>45261</v>
      </c>
      <c r="L17" s="339">
        <v>45292</v>
      </c>
      <c r="M17" s="532">
        <v>45323</v>
      </c>
      <c r="N17" s="533">
        <v>45352</v>
      </c>
      <c r="R17" s="75"/>
      <c r="S17" s="75"/>
    </row>
    <row r="18" spans="2:19" customFormat="1" ht="15" x14ac:dyDescent="0.25">
      <c r="B18" s="601" t="s">
        <v>168</v>
      </c>
      <c r="C18" s="757">
        <v>334593</v>
      </c>
      <c r="D18" s="758">
        <v>452883</v>
      </c>
      <c r="E18" s="758">
        <v>458440</v>
      </c>
      <c r="F18" s="351">
        <v>494989</v>
      </c>
      <c r="G18" s="351">
        <v>592783</v>
      </c>
      <c r="H18" s="351">
        <v>627689</v>
      </c>
      <c r="I18" s="351"/>
      <c r="J18" s="451"/>
      <c r="K18" s="310"/>
      <c r="L18" s="310"/>
      <c r="M18" s="310"/>
      <c r="N18" s="311"/>
    </row>
    <row r="19" spans="2:19" customFormat="1" ht="15" x14ac:dyDescent="0.25">
      <c r="B19" s="602" t="s">
        <v>160</v>
      </c>
      <c r="C19" s="759">
        <v>277504</v>
      </c>
      <c r="D19" s="742">
        <v>346882</v>
      </c>
      <c r="E19" s="742">
        <v>374745</v>
      </c>
      <c r="F19" s="742">
        <v>416767</v>
      </c>
      <c r="G19" s="742">
        <v>453934</v>
      </c>
      <c r="H19" s="742">
        <v>485799</v>
      </c>
      <c r="I19" s="305"/>
      <c r="J19" s="306"/>
      <c r="K19" s="306"/>
      <c r="L19" s="306"/>
      <c r="M19" s="306"/>
      <c r="N19" s="313"/>
    </row>
    <row r="20" spans="2:19" customFormat="1" ht="15.75" thickBot="1" x14ac:dyDescent="0.3">
      <c r="B20" s="603" t="s">
        <v>169</v>
      </c>
      <c r="C20" s="760">
        <f>C19/C18</f>
        <v>0.82937778136422458</v>
      </c>
      <c r="D20" s="760">
        <f t="shared" ref="D20:H20" si="0">D19/D18</f>
        <v>0.76594175537611264</v>
      </c>
      <c r="E20" s="760">
        <f t="shared" si="0"/>
        <v>0.81743521507721839</v>
      </c>
      <c r="F20" s="760">
        <f t="shared" si="0"/>
        <v>0.84197224584788755</v>
      </c>
      <c r="G20" s="760">
        <f t="shared" si="0"/>
        <v>0.76576757430628073</v>
      </c>
      <c r="H20" s="760">
        <f t="shared" si="0"/>
        <v>0.77394856369953913</v>
      </c>
      <c r="I20" s="270"/>
      <c r="J20" s="270"/>
      <c r="K20" s="270"/>
      <c r="L20" s="270"/>
      <c r="M20" s="270"/>
      <c r="N20" s="314"/>
      <c r="O20" s="14"/>
    </row>
    <row r="21" spans="2:19" customFormat="1" ht="15.75" thickBot="1" x14ac:dyDescent="0.3">
      <c r="C21" s="837"/>
      <c r="D21" s="837"/>
      <c r="E21" s="837"/>
      <c r="F21" s="837"/>
      <c r="G21" s="837"/>
      <c r="H21" s="837"/>
      <c r="I21" s="68"/>
      <c r="J21" s="68"/>
      <c r="K21" s="68"/>
      <c r="L21" s="68"/>
      <c r="M21" s="68"/>
      <c r="N21" s="68"/>
      <c r="O21" s="16"/>
      <c r="P21" s="77"/>
    </row>
    <row r="22" spans="2:19" customFormat="1" ht="15.75" thickBot="1" x14ac:dyDescent="0.3">
      <c r="B22" s="232" t="s">
        <v>151</v>
      </c>
      <c r="C22" s="339">
        <v>45017</v>
      </c>
      <c r="D22" s="339">
        <v>45047</v>
      </c>
      <c r="E22" s="339">
        <v>45078</v>
      </c>
      <c r="F22" s="339">
        <v>45108</v>
      </c>
      <c r="G22" s="339">
        <v>45139</v>
      </c>
      <c r="H22" s="339">
        <v>45170</v>
      </c>
      <c r="I22" s="339">
        <v>45200</v>
      </c>
      <c r="J22" s="339">
        <v>45231</v>
      </c>
      <c r="K22" s="339">
        <v>45261</v>
      </c>
      <c r="L22" s="339">
        <v>45292</v>
      </c>
      <c r="M22" s="532">
        <v>45323</v>
      </c>
      <c r="N22" s="533">
        <v>45352</v>
      </c>
      <c r="O22" s="22"/>
    </row>
    <row r="23" spans="2:19" customFormat="1" ht="15" x14ac:dyDescent="0.25">
      <c r="B23" s="601" t="s">
        <v>168</v>
      </c>
      <c r="C23" s="761">
        <v>2669657</v>
      </c>
      <c r="D23" s="758">
        <v>2240845</v>
      </c>
      <c r="E23" s="758">
        <v>1978541</v>
      </c>
      <c r="F23" s="758">
        <v>1918034</v>
      </c>
      <c r="G23" s="758">
        <v>1654639</v>
      </c>
      <c r="H23" s="758">
        <v>1898363</v>
      </c>
      <c r="I23" s="310"/>
      <c r="J23" s="451"/>
      <c r="K23" s="310"/>
      <c r="L23" s="310"/>
      <c r="M23" s="310"/>
      <c r="N23" s="315"/>
      <c r="O23" s="14"/>
    </row>
    <row r="24" spans="2:19" customFormat="1" ht="15" x14ac:dyDescent="0.25">
      <c r="B24" s="602" t="s">
        <v>160</v>
      </c>
      <c r="C24" s="741">
        <v>1648118</v>
      </c>
      <c r="D24" s="742">
        <v>1712663</v>
      </c>
      <c r="E24" s="742">
        <v>1562044</v>
      </c>
      <c r="F24" s="742">
        <v>1493012</v>
      </c>
      <c r="G24" s="742">
        <v>1302995</v>
      </c>
      <c r="H24" s="742">
        <v>1529646</v>
      </c>
      <c r="I24" s="306"/>
      <c r="J24" s="452"/>
      <c r="K24" s="306"/>
      <c r="L24" s="306"/>
      <c r="M24" s="306"/>
      <c r="N24" s="307"/>
      <c r="O24" s="14"/>
    </row>
    <row r="25" spans="2:19" customFormat="1" ht="15.75" thickBot="1" x14ac:dyDescent="0.3">
      <c r="B25" s="603" t="s">
        <v>169</v>
      </c>
      <c r="C25" s="762">
        <f>C24/C23</f>
        <v>0.61735196693807481</v>
      </c>
      <c r="D25" s="762">
        <f t="shared" ref="D25:H25" si="1">D24/D23</f>
        <v>0.76429338039891204</v>
      </c>
      <c r="E25" s="762">
        <f t="shared" si="1"/>
        <v>0.7894928636808638</v>
      </c>
      <c r="F25" s="762">
        <f t="shared" si="1"/>
        <v>0.77840747348587147</v>
      </c>
      <c r="G25" s="762">
        <f t="shared" si="1"/>
        <v>0.78747992764584906</v>
      </c>
      <c r="H25" s="762">
        <f t="shared" si="1"/>
        <v>0.80577107750203725</v>
      </c>
      <c r="I25" s="270"/>
      <c r="J25" s="453"/>
      <c r="K25" s="270"/>
      <c r="L25" s="316"/>
      <c r="M25" s="316"/>
      <c r="N25" s="317"/>
      <c r="O25" s="14"/>
    </row>
    <row r="26" spans="2:19" customFormat="1" ht="15.75" thickBot="1" x14ac:dyDescent="0.3">
      <c r="C26" s="837"/>
      <c r="D26" s="837"/>
      <c r="E26" s="837"/>
      <c r="F26" s="837"/>
      <c r="G26" s="837"/>
      <c r="H26" s="837"/>
      <c r="I26" s="68"/>
      <c r="J26" s="454"/>
      <c r="K26" s="68"/>
      <c r="L26" s="68"/>
      <c r="M26" s="68"/>
      <c r="N26" s="68"/>
      <c r="O26" s="11"/>
    </row>
    <row r="27" spans="2:19" customFormat="1" ht="15.75" thickBot="1" x14ac:dyDescent="0.3">
      <c r="B27" s="232" t="s">
        <v>152</v>
      </c>
      <c r="C27" s="553">
        <v>45017</v>
      </c>
      <c r="D27" s="549">
        <v>45047</v>
      </c>
      <c r="E27" s="549">
        <v>45078</v>
      </c>
      <c r="F27" s="549">
        <v>45108</v>
      </c>
      <c r="G27" s="549">
        <v>45139</v>
      </c>
      <c r="H27" s="549">
        <v>45170</v>
      </c>
      <c r="I27" s="549">
        <v>45200</v>
      </c>
      <c r="J27" s="549">
        <v>45231</v>
      </c>
      <c r="K27" s="549">
        <v>45261</v>
      </c>
      <c r="L27" s="549">
        <v>45292</v>
      </c>
      <c r="M27" s="550">
        <v>45323</v>
      </c>
      <c r="N27" s="533">
        <v>45352</v>
      </c>
      <c r="O27" s="11"/>
    </row>
    <row r="28" spans="2:19" customFormat="1" ht="15" x14ac:dyDescent="0.25">
      <c r="B28" s="601" t="s">
        <v>168</v>
      </c>
      <c r="C28" s="763">
        <v>266929</v>
      </c>
      <c r="D28" s="764">
        <v>305842</v>
      </c>
      <c r="E28" s="764">
        <v>305310</v>
      </c>
      <c r="F28" s="764">
        <v>279958</v>
      </c>
      <c r="G28" s="764">
        <v>283179</v>
      </c>
      <c r="H28" s="764">
        <v>275800</v>
      </c>
      <c r="I28" s="547"/>
      <c r="J28" s="548"/>
      <c r="K28" s="547"/>
      <c r="L28" s="547"/>
      <c r="M28" s="547"/>
      <c r="N28" s="259"/>
      <c r="O28" s="14"/>
    </row>
    <row r="29" spans="2:19" customFormat="1" ht="15" x14ac:dyDescent="0.25">
      <c r="B29" s="602" t="s">
        <v>160</v>
      </c>
      <c r="C29" s="765">
        <v>214889</v>
      </c>
      <c r="D29" s="766">
        <v>237934</v>
      </c>
      <c r="E29" s="766">
        <v>240245</v>
      </c>
      <c r="F29" s="764">
        <v>234169</v>
      </c>
      <c r="G29" s="764">
        <v>237236</v>
      </c>
      <c r="H29" s="764">
        <v>232036</v>
      </c>
      <c r="I29" s="258"/>
      <c r="J29" s="455"/>
      <c r="K29" s="258"/>
      <c r="L29" s="258"/>
      <c r="M29" s="258"/>
      <c r="N29" s="257"/>
      <c r="O29" s="14"/>
    </row>
    <row r="30" spans="2:19" customFormat="1" ht="15.75" thickBot="1" x14ac:dyDescent="0.3">
      <c r="B30" s="603" t="s">
        <v>169</v>
      </c>
      <c r="C30" s="762">
        <f>C29/C28</f>
        <v>0.80504179013895083</v>
      </c>
      <c r="D30" s="762">
        <f t="shared" ref="D30:H30" si="2">D29/D28</f>
        <v>0.77796378522243514</v>
      </c>
      <c r="E30" s="762">
        <f t="shared" si="2"/>
        <v>0.78688873603878029</v>
      </c>
      <c r="F30" s="762">
        <f t="shared" si="2"/>
        <v>0.83644332364140339</v>
      </c>
      <c r="G30" s="762">
        <f t="shared" si="2"/>
        <v>0.83775986213666975</v>
      </c>
      <c r="H30" s="762">
        <f t="shared" si="2"/>
        <v>0.84131979695431469</v>
      </c>
      <c r="I30" s="270"/>
      <c r="J30" s="453"/>
      <c r="K30" s="270"/>
      <c r="L30" s="270"/>
      <c r="M30" s="316"/>
      <c r="N30" s="317"/>
      <c r="O30" s="17"/>
    </row>
    <row r="31" spans="2:19" s="19" customFormat="1" ht="16.5" thickBot="1" x14ac:dyDescent="0.3">
      <c r="B31" s="15"/>
      <c r="C31" s="837"/>
      <c r="D31" s="837"/>
      <c r="E31" s="837"/>
      <c r="F31" s="837"/>
      <c r="G31" s="837"/>
      <c r="H31" s="837"/>
      <c r="I31" s="11"/>
      <c r="J31" s="456"/>
      <c r="K31" s="11"/>
      <c r="L31" s="11"/>
      <c r="M31" s="11"/>
      <c r="N31" s="11"/>
      <c r="O31" s="14"/>
    </row>
    <row r="32" spans="2:19" ht="12" thickBot="1" x14ac:dyDescent="0.25">
      <c r="B32" s="604" t="s">
        <v>153</v>
      </c>
      <c r="C32" s="339">
        <v>45017</v>
      </c>
      <c r="D32" s="339">
        <v>45047</v>
      </c>
      <c r="E32" s="339">
        <v>45078</v>
      </c>
      <c r="F32" s="339">
        <v>45108</v>
      </c>
      <c r="G32" s="339">
        <v>45139</v>
      </c>
      <c r="H32" s="339">
        <v>45170</v>
      </c>
      <c r="I32" s="339">
        <v>45200</v>
      </c>
      <c r="J32" s="339">
        <v>45231</v>
      </c>
      <c r="K32" s="339">
        <v>45261</v>
      </c>
      <c r="L32" s="339">
        <v>45292</v>
      </c>
      <c r="M32" s="532">
        <v>45323</v>
      </c>
      <c r="N32" s="533">
        <v>45352</v>
      </c>
    </row>
    <row r="33" spans="2:17" x14ac:dyDescent="0.2">
      <c r="B33" s="601" t="s">
        <v>168</v>
      </c>
      <c r="C33" s="763">
        <v>274131</v>
      </c>
      <c r="D33" s="764">
        <v>311303</v>
      </c>
      <c r="E33" s="764">
        <v>461445</v>
      </c>
      <c r="F33" s="764">
        <v>323412</v>
      </c>
      <c r="G33" s="764">
        <v>330932</v>
      </c>
      <c r="H33" s="764">
        <v>300944</v>
      </c>
      <c r="I33" s="258"/>
      <c r="J33" s="455"/>
      <c r="K33" s="258"/>
      <c r="L33" s="258"/>
      <c r="M33" s="258"/>
      <c r="N33" s="259"/>
      <c r="P33" s="11"/>
      <c r="Q33" s="11"/>
    </row>
    <row r="34" spans="2:17" x14ac:dyDescent="0.2">
      <c r="B34" s="602" t="s">
        <v>160</v>
      </c>
      <c r="C34" s="765">
        <v>227302</v>
      </c>
      <c r="D34" s="766">
        <v>253555</v>
      </c>
      <c r="E34" s="766">
        <v>308248</v>
      </c>
      <c r="F34" s="764">
        <v>258597</v>
      </c>
      <c r="G34" s="764">
        <v>268322</v>
      </c>
      <c r="H34" s="764">
        <v>251555</v>
      </c>
      <c r="I34" s="256"/>
      <c r="J34" s="457"/>
      <c r="K34" s="256"/>
      <c r="L34" s="256"/>
      <c r="M34" s="256"/>
      <c r="N34" s="257"/>
    </row>
    <row r="35" spans="2:17" ht="12" thickBot="1" x14ac:dyDescent="0.25">
      <c r="B35" s="603" t="s">
        <v>169</v>
      </c>
      <c r="C35" s="762">
        <f>C34/C33</f>
        <v>0.82917291367995594</v>
      </c>
      <c r="D35" s="762">
        <f t="shared" ref="D35:H35" si="3">D34/D33</f>
        <v>0.81449584488424465</v>
      </c>
      <c r="E35" s="762">
        <f t="shared" si="3"/>
        <v>0.66800593786908513</v>
      </c>
      <c r="F35" s="762">
        <f t="shared" si="3"/>
        <v>0.79958999666060626</v>
      </c>
      <c r="G35" s="762">
        <f t="shared" si="3"/>
        <v>0.81080705401713948</v>
      </c>
      <c r="H35" s="762">
        <f t="shared" si="3"/>
        <v>0.83588641076080594</v>
      </c>
      <c r="I35" s="270"/>
      <c r="J35" s="453"/>
      <c r="K35" s="270"/>
      <c r="L35" s="316"/>
      <c r="M35" s="316"/>
      <c r="N35" s="317"/>
    </row>
    <row r="36" spans="2:17" ht="15" x14ac:dyDescent="0.25">
      <c r="B36" s="17"/>
      <c r="C36" s="837"/>
      <c r="D36" s="837"/>
      <c r="E36" s="837"/>
      <c r="F36" s="837"/>
      <c r="G36" s="837"/>
      <c r="H36" s="837"/>
      <c r="I36" s="61"/>
      <c r="J36" s="458"/>
      <c r="K36" s="61"/>
      <c r="L36" s="61"/>
      <c r="M36" s="61"/>
      <c r="N36" s="61"/>
      <c r="P36" s="16"/>
      <c r="Q36" s="16"/>
    </row>
    <row r="37" spans="2:17" ht="12" thickBot="1" x14ac:dyDescent="0.25">
      <c r="B37" s="604" t="s">
        <v>170</v>
      </c>
      <c r="C37" s="339">
        <v>45017</v>
      </c>
      <c r="D37" s="339">
        <v>45047</v>
      </c>
      <c r="E37" s="339">
        <v>45078</v>
      </c>
      <c r="F37" s="339">
        <v>45108</v>
      </c>
      <c r="G37" s="339">
        <v>45139</v>
      </c>
      <c r="H37" s="339">
        <v>45170</v>
      </c>
      <c r="I37" s="339">
        <v>45200</v>
      </c>
      <c r="J37" s="339">
        <v>45231</v>
      </c>
      <c r="K37" s="339">
        <v>45261</v>
      </c>
      <c r="L37" s="339">
        <v>45292</v>
      </c>
      <c r="M37" s="532">
        <v>45323</v>
      </c>
      <c r="N37" s="533">
        <v>45352</v>
      </c>
      <c r="P37" s="22"/>
      <c r="Q37" s="22"/>
    </row>
    <row r="38" spans="2:17" x14ac:dyDescent="0.2">
      <c r="B38" s="601" t="s">
        <v>168</v>
      </c>
      <c r="C38" s="763">
        <v>3162</v>
      </c>
      <c r="D38" s="764">
        <v>2893</v>
      </c>
      <c r="E38" s="764">
        <v>3620</v>
      </c>
      <c r="F38" s="764">
        <v>3875</v>
      </c>
      <c r="G38" s="764">
        <v>2595</v>
      </c>
      <c r="H38" s="764">
        <v>1264</v>
      </c>
      <c r="I38" s="258"/>
      <c r="J38" s="455"/>
      <c r="K38" s="258"/>
      <c r="L38" s="258"/>
      <c r="M38" s="258"/>
      <c r="N38" s="259"/>
    </row>
    <row r="39" spans="2:17" x14ac:dyDescent="0.2">
      <c r="B39" s="602" t="s">
        <v>160</v>
      </c>
      <c r="C39" s="765">
        <v>2950</v>
      </c>
      <c r="D39" s="766">
        <v>2737</v>
      </c>
      <c r="E39" s="766">
        <v>3387</v>
      </c>
      <c r="F39" s="764">
        <v>3767</v>
      </c>
      <c r="G39" s="764">
        <v>2542</v>
      </c>
      <c r="H39" s="764">
        <v>1247</v>
      </c>
      <c r="I39" s="306"/>
      <c r="J39" s="452"/>
      <c r="K39" s="306"/>
      <c r="L39" s="306"/>
      <c r="M39" s="306"/>
      <c r="N39" s="307"/>
    </row>
    <row r="40" spans="2:17" x14ac:dyDescent="0.2">
      <c r="B40" s="603" t="s">
        <v>169</v>
      </c>
      <c r="C40" s="762">
        <f>C39/C38</f>
        <v>0.93295382669196714</v>
      </c>
      <c r="D40" s="762">
        <f t="shared" ref="D40:H40" si="4">D39/D38</f>
        <v>0.94607673695126171</v>
      </c>
      <c r="E40" s="762">
        <f t="shared" si="4"/>
        <v>0.93563535911602214</v>
      </c>
      <c r="F40" s="762">
        <f t="shared" si="4"/>
        <v>0.97212903225806446</v>
      </c>
      <c r="G40" s="762">
        <f t="shared" si="4"/>
        <v>0.97957610789980731</v>
      </c>
      <c r="H40" s="762">
        <f t="shared" si="4"/>
        <v>0.98655063291139244</v>
      </c>
      <c r="I40" s="270"/>
      <c r="J40" s="453"/>
      <c r="K40" s="270"/>
      <c r="L40" s="316"/>
      <c r="M40" s="316"/>
      <c r="N40" s="317"/>
    </row>
    <row r="41" spans="2:17" ht="15" x14ac:dyDescent="0.25">
      <c r="D41" s="837"/>
      <c r="E41" s="837"/>
      <c r="F41" s="837"/>
      <c r="G41" s="837"/>
      <c r="H41" s="837"/>
      <c r="I41" s="57"/>
      <c r="J41" s="459"/>
      <c r="K41" s="57"/>
      <c r="L41" s="57"/>
      <c r="M41" s="57"/>
      <c r="N41" s="57"/>
      <c r="P41" s="11"/>
      <c r="Q41" s="11"/>
    </row>
    <row r="42" spans="2:17" ht="15.75" x14ac:dyDescent="0.25">
      <c r="B42" s="20" t="s">
        <v>171</v>
      </c>
      <c r="C42" s="794"/>
      <c r="D42" s="837"/>
      <c r="E42" s="794"/>
      <c r="F42" s="344"/>
      <c r="G42" s="344"/>
      <c r="H42" s="344"/>
      <c r="I42" s="65"/>
      <c r="J42" s="14"/>
      <c r="K42" s="14"/>
      <c r="L42" s="14"/>
      <c r="M42" s="14"/>
      <c r="N42" s="14"/>
    </row>
    <row r="43" spans="2:17" ht="15" x14ac:dyDescent="0.2">
      <c r="B43" s="14" t="s">
        <v>172</v>
      </c>
      <c r="C43" s="344"/>
      <c r="D43" s="344"/>
      <c r="E43" s="344"/>
      <c r="F43" s="344"/>
      <c r="G43" s="344"/>
      <c r="H43" s="344"/>
      <c r="I43" s="65"/>
      <c r="J43" s="14"/>
      <c r="K43" s="14"/>
      <c r="L43" s="14"/>
      <c r="M43" s="14"/>
      <c r="N43" s="14"/>
    </row>
    <row r="44" spans="2:17" x14ac:dyDescent="0.2">
      <c r="C44" s="343"/>
      <c r="D44" s="343"/>
      <c r="E44" s="343"/>
      <c r="F44" s="343"/>
      <c r="G44" s="343"/>
      <c r="H44" s="343"/>
      <c r="J44" s="14"/>
      <c r="K44" s="14"/>
      <c r="L44" s="14"/>
      <c r="M44" s="14"/>
      <c r="N44" s="14"/>
    </row>
    <row r="45" spans="2:17" x14ac:dyDescent="0.2">
      <c r="B45" s="15" t="s">
        <v>173</v>
      </c>
      <c r="C45" s="345"/>
      <c r="D45" s="345"/>
      <c r="E45" s="345"/>
      <c r="F45" s="345"/>
      <c r="G45" s="345"/>
      <c r="H45" s="345"/>
      <c r="I45" s="345"/>
      <c r="J45" s="345"/>
      <c r="K45" s="345"/>
      <c r="L45" s="14"/>
      <c r="M45" s="14"/>
      <c r="N45" s="14"/>
    </row>
    <row r="46" spans="2:17" x14ac:dyDescent="0.2">
      <c r="C46" s="345"/>
      <c r="D46" s="345"/>
      <c r="E46" s="345"/>
      <c r="F46" s="343"/>
      <c r="G46" s="343"/>
      <c r="H46" s="343"/>
    </row>
    <row r="47" spans="2:17" x14ac:dyDescent="0.2">
      <c r="B47" s="231"/>
      <c r="C47" s="339">
        <v>45017</v>
      </c>
      <c r="D47" s="339">
        <v>45047</v>
      </c>
      <c r="E47" s="339">
        <v>45078</v>
      </c>
      <c r="F47" s="339">
        <v>45108</v>
      </c>
      <c r="G47" s="339">
        <v>45139</v>
      </c>
      <c r="H47" s="339">
        <v>45170</v>
      </c>
      <c r="I47" s="339">
        <v>45200</v>
      </c>
      <c r="J47" s="339">
        <v>45231</v>
      </c>
      <c r="K47" s="339">
        <v>45261</v>
      </c>
      <c r="L47" s="339">
        <v>45292</v>
      </c>
      <c r="M47" s="532">
        <v>45323</v>
      </c>
      <c r="N47" s="533">
        <v>45352</v>
      </c>
    </row>
    <row r="48" spans="2:17" x14ac:dyDescent="0.2">
      <c r="B48" s="601" t="s">
        <v>168</v>
      </c>
      <c r="C48" s="904">
        <v>158711</v>
      </c>
      <c r="D48" s="905">
        <v>233659</v>
      </c>
      <c r="E48" s="905">
        <v>215512</v>
      </c>
      <c r="F48" s="905">
        <v>240281</v>
      </c>
      <c r="G48" s="905">
        <v>201497</v>
      </c>
      <c r="H48" s="905">
        <v>226455</v>
      </c>
      <c r="I48" s="260"/>
      <c r="J48" s="260"/>
      <c r="K48" s="260"/>
      <c r="L48" s="260"/>
      <c r="M48" s="260"/>
      <c r="N48" s="261"/>
    </row>
    <row r="49" spans="2:17" x14ac:dyDescent="0.2">
      <c r="B49" s="602" t="s">
        <v>160</v>
      </c>
      <c r="C49" s="906">
        <v>135075</v>
      </c>
      <c r="D49" s="907">
        <v>178563</v>
      </c>
      <c r="E49" s="907">
        <v>187054</v>
      </c>
      <c r="F49" s="907">
        <v>220823</v>
      </c>
      <c r="G49" s="907">
        <v>188711</v>
      </c>
      <c r="H49" s="907">
        <v>196169</v>
      </c>
      <c r="I49" s="262"/>
      <c r="J49" s="262"/>
      <c r="K49" s="262"/>
      <c r="L49" s="262"/>
      <c r="M49" s="262"/>
      <c r="N49" s="263"/>
    </row>
    <row r="50" spans="2:17" x14ac:dyDescent="0.2">
      <c r="B50" s="603" t="s">
        <v>169</v>
      </c>
      <c r="C50" s="908">
        <f>C49/C48</f>
        <v>0.85107522477963093</v>
      </c>
      <c r="D50" s="909">
        <f t="shared" ref="D50:H50" si="5">D49/D48</f>
        <v>0.76420339041081231</v>
      </c>
      <c r="E50" s="909">
        <f t="shared" si="5"/>
        <v>0.86795166858457995</v>
      </c>
      <c r="F50" s="909">
        <f t="shared" si="5"/>
        <v>0.91901981430075619</v>
      </c>
      <c r="G50" s="909">
        <f t="shared" si="5"/>
        <v>0.93654496096716078</v>
      </c>
      <c r="H50" s="909">
        <f t="shared" si="5"/>
        <v>0.86626040493696321</v>
      </c>
      <c r="I50" s="352"/>
      <c r="J50" s="352"/>
      <c r="K50" s="352"/>
      <c r="L50" s="318"/>
      <c r="M50" s="318"/>
      <c r="N50" s="319"/>
      <c r="O50" s="17"/>
      <c r="P50" s="17"/>
      <c r="Q50" s="17"/>
    </row>
    <row r="51" spans="2:17" ht="15" x14ac:dyDescent="0.25">
      <c r="C51" s="910"/>
      <c r="D51" s="910"/>
      <c r="E51" s="910"/>
      <c r="F51" s="910"/>
      <c r="G51" s="910"/>
      <c r="H51" s="910"/>
    </row>
    <row r="52" spans="2:17" x14ac:dyDescent="0.2">
      <c r="B52" s="15" t="s">
        <v>174</v>
      </c>
      <c r="C52" s="911"/>
      <c r="D52" s="911"/>
      <c r="E52" s="911"/>
      <c r="F52" s="911"/>
      <c r="G52" s="911"/>
      <c r="H52" s="911"/>
    </row>
    <row r="53" spans="2:17" x14ac:dyDescent="0.2">
      <c r="C53" s="911"/>
      <c r="D53" s="911"/>
      <c r="E53" s="911"/>
      <c r="F53" s="911"/>
      <c r="G53" s="911"/>
      <c r="H53" s="911"/>
    </row>
    <row r="54" spans="2:17" x14ac:dyDescent="0.2">
      <c r="B54" s="605"/>
      <c r="C54" s="339">
        <v>45017</v>
      </c>
      <c r="D54" s="339">
        <v>45047</v>
      </c>
      <c r="E54" s="339">
        <v>45078</v>
      </c>
      <c r="F54" s="339">
        <v>45108</v>
      </c>
      <c r="G54" s="339">
        <v>45139</v>
      </c>
      <c r="H54" s="339">
        <v>45170</v>
      </c>
      <c r="I54" s="339">
        <v>45200</v>
      </c>
      <c r="J54" s="339">
        <v>45231</v>
      </c>
      <c r="K54" s="339">
        <v>45261</v>
      </c>
      <c r="L54" s="339">
        <v>45292</v>
      </c>
      <c r="M54" s="532">
        <v>45323</v>
      </c>
      <c r="N54" s="533">
        <v>45352</v>
      </c>
    </row>
    <row r="55" spans="2:17" x14ac:dyDescent="0.2">
      <c r="B55" s="601" t="s">
        <v>168</v>
      </c>
      <c r="C55" s="906">
        <v>136266</v>
      </c>
      <c r="D55" s="907">
        <v>159999</v>
      </c>
      <c r="E55" s="907">
        <v>185232</v>
      </c>
      <c r="F55" s="907">
        <v>206855</v>
      </c>
      <c r="G55" s="907">
        <v>334614</v>
      </c>
      <c r="H55" s="907">
        <v>318290</v>
      </c>
      <c r="I55" s="262"/>
      <c r="J55" s="262"/>
      <c r="K55" s="262"/>
      <c r="L55" s="262"/>
      <c r="M55" s="262"/>
      <c r="N55" s="261"/>
    </row>
    <row r="56" spans="2:17" x14ac:dyDescent="0.2">
      <c r="B56" s="602" t="s">
        <v>160</v>
      </c>
      <c r="C56" s="906">
        <v>109575</v>
      </c>
      <c r="D56" s="907">
        <v>123788</v>
      </c>
      <c r="E56" s="907">
        <v>141454</v>
      </c>
      <c r="F56" s="907">
        <v>156129</v>
      </c>
      <c r="G56" s="907">
        <v>221220</v>
      </c>
      <c r="H56" s="907">
        <v>243289</v>
      </c>
      <c r="I56" s="262"/>
      <c r="J56" s="262"/>
      <c r="K56" s="262"/>
      <c r="L56" s="262"/>
      <c r="M56" s="262"/>
      <c r="N56" s="263"/>
    </row>
    <row r="57" spans="2:17" x14ac:dyDescent="0.2">
      <c r="B57" s="603" t="s">
        <v>169</v>
      </c>
      <c r="C57" s="908">
        <f>C56/C55</f>
        <v>0.80412575403989262</v>
      </c>
      <c r="D57" s="909">
        <f t="shared" ref="D57" si="6">D56/D55</f>
        <v>0.7736798354989719</v>
      </c>
      <c r="E57" s="909">
        <f t="shared" ref="E57:H57" si="7">E56/E55</f>
        <v>0.76365854711928827</v>
      </c>
      <c r="F57" s="909">
        <f t="shared" si="7"/>
        <v>0.75477508399603588</v>
      </c>
      <c r="G57" s="909">
        <f t="shared" si="7"/>
        <v>0.66111997704818093</v>
      </c>
      <c r="H57" s="909">
        <f t="shared" si="7"/>
        <v>0.7643626881146125</v>
      </c>
      <c r="I57" s="352"/>
      <c r="J57" s="352"/>
      <c r="K57" s="352"/>
      <c r="L57" s="318"/>
      <c r="M57" s="318"/>
      <c r="N57" s="319"/>
      <c r="O57" s="17"/>
      <c r="P57" s="17"/>
      <c r="Q57" s="17"/>
    </row>
    <row r="58" spans="2:17" ht="15" x14ac:dyDescent="0.25">
      <c r="B58" s="606"/>
      <c r="C58" s="910"/>
      <c r="D58" s="910"/>
      <c r="E58" s="910"/>
      <c r="F58" s="910"/>
      <c r="G58" s="910"/>
      <c r="H58" s="910"/>
      <c r="I58" s="18"/>
      <c r="J58" s="18"/>
      <c r="K58" s="18"/>
      <c r="L58" s="18"/>
      <c r="M58" s="18"/>
      <c r="N58" s="18"/>
    </row>
    <row r="59" spans="2:17" x14ac:dyDescent="0.2">
      <c r="B59" s="15" t="s">
        <v>175</v>
      </c>
      <c r="C59" s="911"/>
      <c r="D59" s="911"/>
      <c r="E59" s="911"/>
      <c r="F59" s="911"/>
      <c r="G59" s="911"/>
      <c r="H59" s="911"/>
    </row>
    <row r="60" spans="2:17" x14ac:dyDescent="0.2">
      <c r="C60" s="911"/>
      <c r="D60" s="911"/>
      <c r="E60" s="911"/>
      <c r="F60" s="911"/>
      <c r="G60" s="911"/>
      <c r="H60" s="911"/>
    </row>
    <row r="61" spans="2:17" x14ac:dyDescent="0.2">
      <c r="B61" s="231"/>
      <c r="C61" s="339">
        <v>45017</v>
      </c>
      <c r="D61" s="339">
        <v>45047</v>
      </c>
      <c r="E61" s="339">
        <v>45078</v>
      </c>
      <c r="F61" s="339">
        <v>45108</v>
      </c>
      <c r="G61" s="339">
        <v>45139</v>
      </c>
      <c r="H61" s="339">
        <v>45170</v>
      </c>
      <c r="I61" s="339">
        <v>45200</v>
      </c>
      <c r="J61" s="339">
        <v>45231</v>
      </c>
      <c r="K61" s="339">
        <v>45261</v>
      </c>
      <c r="L61" s="339">
        <v>45292</v>
      </c>
      <c r="M61" s="532">
        <v>45323</v>
      </c>
      <c r="N61" s="533">
        <v>45352</v>
      </c>
    </row>
    <row r="62" spans="2:17" x14ac:dyDescent="0.2">
      <c r="B62" s="601" t="s">
        <v>168</v>
      </c>
      <c r="C62" s="765">
        <v>1202</v>
      </c>
      <c r="D62" s="912">
        <v>1284</v>
      </c>
      <c r="E62" s="912">
        <v>1384</v>
      </c>
      <c r="F62" s="912">
        <v>1106</v>
      </c>
      <c r="G62" s="912">
        <v>1032</v>
      </c>
      <c r="H62" s="912">
        <v>951</v>
      </c>
      <c r="I62" s="264"/>
      <c r="J62" s="264"/>
      <c r="K62" s="264"/>
      <c r="L62" s="265"/>
      <c r="M62" s="265"/>
      <c r="N62" s="544"/>
    </row>
    <row r="63" spans="2:17" x14ac:dyDescent="0.2">
      <c r="B63" s="602" t="s">
        <v>160</v>
      </c>
      <c r="C63" s="913">
        <v>1042</v>
      </c>
      <c r="D63" s="907">
        <v>1142</v>
      </c>
      <c r="E63" s="907">
        <v>1169</v>
      </c>
      <c r="F63" s="912">
        <v>1019</v>
      </c>
      <c r="G63" s="912">
        <v>1016</v>
      </c>
      <c r="H63" s="912">
        <v>943</v>
      </c>
      <c r="I63" s="262"/>
      <c r="J63" s="262"/>
      <c r="K63" s="262"/>
      <c r="L63" s="262"/>
      <c r="M63" s="262"/>
      <c r="N63" s="263"/>
    </row>
    <row r="64" spans="2:17" x14ac:dyDescent="0.2">
      <c r="B64" s="603" t="s">
        <v>169</v>
      </c>
      <c r="C64" s="908">
        <f>C63/C62</f>
        <v>0.86688851913477538</v>
      </c>
      <c r="D64" s="909">
        <f t="shared" ref="D64" si="8">D63/D62</f>
        <v>0.88940809968847356</v>
      </c>
      <c r="E64" s="909">
        <f t="shared" ref="E64:H64" si="9">E63/E62</f>
        <v>0.84465317919075145</v>
      </c>
      <c r="F64" s="909">
        <f t="shared" si="9"/>
        <v>0.92133815551537068</v>
      </c>
      <c r="G64" s="909">
        <f t="shared" si="9"/>
        <v>0.98449612403100772</v>
      </c>
      <c r="H64" s="909">
        <f t="shared" si="9"/>
        <v>0.99158780231335442</v>
      </c>
      <c r="I64" s="353"/>
      <c r="J64" s="353"/>
      <c r="K64" s="353"/>
      <c r="L64" s="320"/>
      <c r="M64" s="320"/>
      <c r="N64" s="321"/>
    </row>
    <row r="65" spans="2:14" ht="15" x14ac:dyDescent="0.25">
      <c r="B65" s="606"/>
      <c r="C65" s="910"/>
      <c r="D65" s="910"/>
      <c r="E65" s="910"/>
      <c r="F65" s="910"/>
      <c r="G65" s="910"/>
      <c r="H65" s="910"/>
      <c r="I65" s="18"/>
      <c r="J65" s="18"/>
      <c r="K65" s="18"/>
      <c r="L65" s="18"/>
      <c r="M65" s="18"/>
      <c r="N65" s="18"/>
    </row>
    <row r="66" spans="2:14" x14ac:dyDescent="0.2">
      <c r="B66" s="15" t="s">
        <v>176</v>
      </c>
      <c r="C66" s="911"/>
      <c r="D66" s="911"/>
      <c r="E66" s="911"/>
      <c r="F66" s="911"/>
      <c r="G66" s="911"/>
      <c r="H66" s="911"/>
    </row>
    <row r="67" spans="2:14" x14ac:dyDescent="0.2">
      <c r="C67" s="911"/>
      <c r="D67" s="911"/>
      <c r="E67" s="911"/>
      <c r="F67" s="911"/>
      <c r="G67" s="911"/>
      <c r="H67" s="911"/>
    </row>
    <row r="68" spans="2:14" x14ac:dyDescent="0.2">
      <c r="B68" s="231"/>
      <c r="C68" s="339">
        <v>45017</v>
      </c>
      <c r="D68" s="339">
        <v>45047</v>
      </c>
      <c r="E68" s="339">
        <v>45078</v>
      </c>
      <c r="F68" s="339">
        <v>45108</v>
      </c>
      <c r="G68" s="339">
        <v>45139</v>
      </c>
      <c r="H68" s="339">
        <v>45170</v>
      </c>
      <c r="I68" s="339">
        <v>45200</v>
      </c>
      <c r="J68" s="339">
        <v>45231</v>
      </c>
      <c r="K68" s="339">
        <v>45261</v>
      </c>
      <c r="L68" s="339">
        <v>45292</v>
      </c>
      <c r="M68" s="532">
        <v>45323</v>
      </c>
      <c r="N68" s="533">
        <v>45352</v>
      </c>
    </row>
    <row r="69" spans="2:14" x14ac:dyDescent="0.2">
      <c r="B69" s="601" t="s">
        <v>168</v>
      </c>
      <c r="C69" s="741">
        <v>97615</v>
      </c>
      <c r="D69" s="914">
        <v>118523</v>
      </c>
      <c r="E69" s="914">
        <v>120752</v>
      </c>
      <c r="F69" s="914">
        <v>110667</v>
      </c>
      <c r="G69" s="914">
        <v>113409</v>
      </c>
      <c r="H69" s="914">
        <v>105533</v>
      </c>
      <c r="I69" s="323"/>
      <c r="J69" s="323"/>
      <c r="K69" s="323"/>
      <c r="L69" s="323"/>
      <c r="M69" s="323"/>
      <c r="N69" s="545"/>
    </row>
    <row r="70" spans="2:14" x14ac:dyDescent="0.2">
      <c r="B70" s="602" t="s">
        <v>160</v>
      </c>
      <c r="C70" s="915">
        <v>83145</v>
      </c>
      <c r="D70" s="746">
        <v>93134</v>
      </c>
      <c r="E70" s="746">
        <v>94995</v>
      </c>
      <c r="F70" s="746">
        <v>95997</v>
      </c>
      <c r="G70" s="746">
        <v>97690</v>
      </c>
      <c r="H70" s="746">
        <v>92404</v>
      </c>
      <c r="I70" s="325"/>
      <c r="J70" s="325"/>
      <c r="K70" s="325"/>
      <c r="L70" s="323"/>
      <c r="M70" s="326"/>
      <c r="N70" s="327"/>
    </row>
    <row r="71" spans="2:14" x14ac:dyDescent="0.2">
      <c r="B71" s="603" t="s">
        <v>169</v>
      </c>
      <c r="C71" s="916">
        <f>C70/C69</f>
        <v>0.85176458536085642</v>
      </c>
      <c r="D71" s="909">
        <f t="shared" ref="D71:H71" si="10">D70/D69</f>
        <v>0.785788412375657</v>
      </c>
      <c r="E71" s="909">
        <f t="shared" si="10"/>
        <v>0.78669504438849869</v>
      </c>
      <c r="F71" s="909">
        <f t="shared" si="10"/>
        <v>0.86744015831277621</v>
      </c>
      <c r="G71" s="909">
        <f t="shared" si="10"/>
        <v>0.8613954800765371</v>
      </c>
      <c r="H71" s="909">
        <f t="shared" si="10"/>
        <v>0.87559341627737297</v>
      </c>
      <c r="I71" s="353"/>
      <c r="J71" s="353"/>
      <c r="K71" s="353"/>
      <c r="L71" s="270"/>
      <c r="M71" s="270"/>
      <c r="N71" s="314"/>
    </row>
    <row r="72" spans="2:14" ht="15" x14ac:dyDescent="0.25">
      <c r="B72" s="17"/>
      <c r="C72" s="910"/>
      <c r="D72" s="910"/>
      <c r="E72" s="910"/>
      <c r="F72" s="910"/>
      <c r="G72" s="910"/>
      <c r="H72" s="910"/>
      <c r="I72" s="61"/>
      <c r="J72" s="61"/>
      <c r="K72" s="61"/>
      <c r="L72" s="61"/>
      <c r="M72" s="61"/>
      <c r="N72" s="61"/>
    </row>
    <row r="73" spans="2:14" x14ac:dyDescent="0.2">
      <c r="B73" s="15" t="s">
        <v>177</v>
      </c>
      <c r="C73" s="911"/>
      <c r="D73" s="911"/>
      <c r="E73" s="911"/>
      <c r="F73" s="911"/>
      <c r="G73" s="911"/>
      <c r="H73" s="911"/>
    </row>
    <row r="74" spans="2:14" x14ac:dyDescent="0.2">
      <c r="C74" s="911"/>
      <c r="D74" s="911"/>
      <c r="E74" s="911"/>
      <c r="F74" s="911"/>
      <c r="G74" s="911"/>
      <c r="H74" s="911"/>
    </row>
    <row r="75" spans="2:14" ht="13.35" customHeight="1" x14ac:dyDescent="0.2">
      <c r="B75" s="231"/>
      <c r="C75" s="339">
        <v>45017</v>
      </c>
      <c r="D75" s="339">
        <v>45047</v>
      </c>
      <c r="E75" s="339">
        <v>45078</v>
      </c>
      <c r="F75" s="339">
        <v>45108</v>
      </c>
      <c r="G75" s="339">
        <v>45139</v>
      </c>
      <c r="H75" s="339">
        <v>45170</v>
      </c>
      <c r="I75" s="339">
        <v>45200</v>
      </c>
      <c r="J75" s="339">
        <v>45231</v>
      </c>
      <c r="K75" s="339">
        <v>45261</v>
      </c>
      <c r="L75" s="339">
        <v>45292</v>
      </c>
      <c r="M75" s="532">
        <v>45323</v>
      </c>
      <c r="N75" s="533">
        <v>45352</v>
      </c>
    </row>
    <row r="76" spans="2:14" x14ac:dyDescent="0.2">
      <c r="B76" s="601" t="s">
        <v>168</v>
      </c>
      <c r="C76" s="917">
        <v>56766</v>
      </c>
      <c r="D76" s="914">
        <v>64556</v>
      </c>
      <c r="E76" s="914">
        <v>67441</v>
      </c>
      <c r="F76" s="914">
        <v>63628</v>
      </c>
      <c r="G76" s="914">
        <v>64121</v>
      </c>
      <c r="H76" s="914">
        <v>67010</v>
      </c>
      <c r="I76" s="323"/>
      <c r="J76" s="323"/>
      <c r="K76" s="322"/>
      <c r="L76" s="323"/>
      <c r="M76" s="323"/>
      <c r="N76" s="545"/>
    </row>
    <row r="77" spans="2:14" x14ac:dyDescent="0.2">
      <c r="B77" s="602" t="s">
        <v>160</v>
      </c>
      <c r="C77" s="918">
        <v>48764</v>
      </c>
      <c r="D77" s="746">
        <v>55715</v>
      </c>
      <c r="E77" s="746">
        <v>56642</v>
      </c>
      <c r="F77" s="914">
        <v>52162</v>
      </c>
      <c r="G77" s="914">
        <v>53550</v>
      </c>
      <c r="H77" s="914">
        <v>56158</v>
      </c>
      <c r="I77" s="325"/>
      <c r="J77" s="325"/>
      <c r="K77" s="354"/>
      <c r="L77" s="325"/>
      <c r="M77" s="325"/>
      <c r="N77" s="328"/>
    </row>
    <row r="78" spans="2:14" x14ac:dyDescent="0.2">
      <c r="B78" s="603" t="s">
        <v>169</v>
      </c>
      <c r="C78" s="908">
        <f>C77/C76</f>
        <v>0.85903533805446919</v>
      </c>
      <c r="D78" s="909">
        <f t="shared" ref="D78" si="11">D77/D76</f>
        <v>0.86304913563417807</v>
      </c>
      <c r="E78" s="909">
        <f t="shared" ref="E78:H78" si="12">E77/E76</f>
        <v>0.83987485357571801</v>
      </c>
      <c r="F78" s="909">
        <f t="shared" si="12"/>
        <v>0.81979631608725723</v>
      </c>
      <c r="G78" s="909">
        <f t="shared" si="12"/>
        <v>0.83513981378955415</v>
      </c>
      <c r="H78" s="909">
        <f t="shared" si="12"/>
        <v>0.83805402178779287</v>
      </c>
      <c r="I78" s="353"/>
      <c r="J78" s="353"/>
      <c r="K78" s="353"/>
      <c r="L78" s="353"/>
      <c r="M78" s="353"/>
      <c r="N78" s="432"/>
    </row>
    <row r="79" spans="2:14" ht="15" x14ac:dyDescent="0.25">
      <c r="C79" s="910"/>
      <c r="D79" s="910"/>
      <c r="E79" s="910"/>
      <c r="F79" s="910"/>
      <c r="G79" s="910"/>
      <c r="H79" s="910"/>
      <c r="I79" s="67"/>
    </row>
    <row r="80" spans="2:14" x14ac:dyDescent="0.2">
      <c r="B80" s="15" t="s">
        <v>178</v>
      </c>
      <c r="C80" s="911"/>
      <c r="D80" s="911"/>
      <c r="E80" s="911"/>
      <c r="F80" s="911"/>
      <c r="G80" s="911"/>
      <c r="H80" s="911"/>
    </row>
    <row r="81" spans="2:17" x14ac:dyDescent="0.2">
      <c r="C81" s="911"/>
      <c r="D81" s="911"/>
      <c r="E81" s="911"/>
      <c r="F81" s="911"/>
      <c r="G81" s="911"/>
      <c r="H81" s="911"/>
    </row>
    <row r="82" spans="2:17" x14ac:dyDescent="0.2">
      <c r="B82" s="231"/>
      <c r="C82" s="339">
        <v>45017</v>
      </c>
      <c r="D82" s="339">
        <v>45047</v>
      </c>
      <c r="E82" s="339">
        <v>45078</v>
      </c>
      <c r="F82" s="339">
        <v>45108</v>
      </c>
      <c r="G82" s="339">
        <v>45139</v>
      </c>
      <c r="H82" s="339">
        <v>45170</v>
      </c>
      <c r="I82" s="339">
        <v>45200</v>
      </c>
      <c r="J82" s="339">
        <v>45231</v>
      </c>
      <c r="K82" s="339">
        <v>45261</v>
      </c>
      <c r="L82" s="339">
        <v>45292</v>
      </c>
      <c r="M82" s="532">
        <v>45323</v>
      </c>
      <c r="N82" s="533">
        <v>45352</v>
      </c>
    </row>
    <row r="83" spans="2:17" x14ac:dyDescent="0.2">
      <c r="B83" s="601" t="s">
        <v>168</v>
      </c>
      <c r="C83" s="741">
        <v>12973</v>
      </c>
      <c r="D83" s="759">
        <v>14222</v>
      </c>
      <c r="E83" s="759">
        <v>15668</v>
      </c>
      <c r="F83" s="759">
        <v>12282</v>
      </c>
      <c r="G83" s="759">
        <v>12626</v>
      </c>
      <c r="H83" s="759">
        <v>12230</v>
      </c>
      <c r="I83" s="312"/>
      <c r="J83" s="329"/>
      <c r="K83" s="329"/>
      <c r="L83" s="329"/>
      <c r="M83" s="329"/>
      <c r="N83" s="424"/>
      <c r="O83" s="17"/>
      <c r="P83" s="17"/>
      <c r="Q83" s="17"/>
    </row>
    <row r="84" spans="2:17" x14ac:dyDescent="0.2">
      <c r="B84" s="602" t="s">
        <v>160</v>
      </c>
      <c r="C84" s="917">
        <v>11326</v>
      </c>
      <c r="D84" s="914">
        <v>11134</v>
      </c>
      <c r="E84" s="914">
        <v>11759</v>
      </c>
      <c r="F84" s="759">
        <v>11579</v>
      </c>
      <c r="G84" s="759">
        <v>11632</v>
      </c>
      <c r="H84" s="759">
        <v>10980</v>
      </c>
      <c r="I84" s="322"/>
      <c r="J84" s="323"/>
      <c r="K84" s="323"/>
      <c r="L84" s="323"/>
      <c r="M84" s="323"/>
      <c r="N84" s="324"/>
      <c r="O84" s="17"/>
      <c r="P84" s="17"/>
      <c r="Q84" s="17"/>
    </row>
    <row r="85" spans="2:17" x14ac:dyDescent="0.2">
      <c r="B85" s="603" t="s">
        <v>169</v>
      </c>
      <c r="C85" s="908">
        <f>C84/C83</f>
        <v>0.87304401449163649</v>
      </c>
      <c r="D85" s="909">
        <f t="shared" ref="D85" si="13">D84/D83</f>
        <v>0.78287160736886519</v>
      </c>
      <c r="E85" s="909">
        <f t="shared" ref="E85:H85" si="14">E84/E83</f>
        <v>0.7505105948429921</v>
      </c>
      <c r="F85" s="909">
        <f t="shared" si="14"/>
        <v>0.94276176518482335</v>
      </c>
      <c r="G85" s="909">
        <f t="shared" si="14"/>
        <v>0.92127356249009984</v>
      </c>
      <c r="H85" s="909">
        <f t="shared" si="14"/>
        <v>0.89779231398201143</v>
      </c>
      <c r="I85" s="270"/>
      <c r="J85" s="270"/>
      <c r="K85" s="270"/>
      <c r="L85" s="270"/>
      <c r="M85" s="270"/>
      <c r="N85" s="314"/>
      <c r="O85" s="17"/>
      <c r="P85" s="17"/>
      <c r="Q85" s="17"/>
    </row>
    <row r="86" spans="2:17" ht="15" x14ac:dyDescent="0.25">
      <c r="C86" s="910"/>
      <c r="D86" s="910"/>
      <c r="E86" s="910"/>
      <c r="F86" s="910"/>
      <c r="G86" s="910"/>
      <c r="H86" s="910"/>
      <c r="I86" s="67"/>
    </row>
    <row r="87" spans="2:17" x14ac:dyDescent="0.2">
      <c r="B87" s="15" t="s">
        <v>179</v>
      </c>
      <c r="C87" s="911"/>
      <c r="D87" s="911"/>
      <c r="E87" s="911"/>
      <c r="F87" s="911"/>
      <c r="G87" s="911"/>
      <c r="H87" s="919"/>
    </row>
    <row r="88" spans="2:17" x14ac:dyDescent="0.2">
      <c r="C88" s="911"/>
      <c r="D88" s="911"/>
      <c r="E88" s="911"/>
      <c r="F88" s="911"/>
      <c r="G88" s="911"/>
      <c r="H88" s="911"/>
    </row>
    <row r="89" spans="2:17" x14ac:dyDescent="0.2">
      <c r="B89" s="231"/>
      <c r="C89" s="339">
        <v>45017</v>
      </c>
      <c r="D89" s="339">
        <v>45047</v>
      </c>
      <c r="E89" s="339">
        <v>45078</v>
      </c>
      <c r="F89" s="339">
        <v>45108</v>
      </c>
      <c r="G89" s="339">
        <v>45139</v>
      </c>
      <c r="H89" s="339">
        <v>45170</v>
      </c>
      <c r="I89" s="339">
        <v>45200</v>
      </c>
      <c r="J89" s="339">
        <v>45231</v>
      </c>
      <c r="K89" s="339">
        <v>45261</v>
      </c>
      <c r="L89" s="339">
        <v>45292</v>
      </c>
      <c r="M89" s="532">
        <v>45323</v>
      </c>
      <c r="N89" s="533">
        <v>45352</v>
      </c>
    </row>
    <row r="90" spans="2:17" x14ac:dyDescent="0.2">
      <c r="B90" s="601" t="s">
        <v>168</v>
      </c>
      <c r="C90" s="741">
        <v>173601</v>
      </c>
      <c r="D90" s="759">
        <v>125746</v>
      </c>
      <c r="E90" s="759">
        <v>222926</v>
      </c>
      <c r="F90" s="759">
        <v>263556</v>
      </c>
      <c r="G90" s="759">
        <v>163869</v>
      </c>
      <c r="H90" s="759">
        <v>126906</v>
      </c>
      <c r="I90" s="329"/>
      <c r="J90" s="329"/>
      <c r="K90" s="329"/>
      <c r="L90" s="329"/>
      <c r="M90" s="329"/>
      <c r="N90" s="424"/>
      <c r="O90" s="17"/>
      <c r="P90" s="17"/>
    </row>
    <row r="91" spans="2:17" x14ac:dyDescent="0.2">
      <c r="B91" s="602" t="s">
        <v>160</v>
      </c>
      <c r="C91" s="917">
        <v>115490</v>
      </c>
      <c r="D91" s="914">
        <v>110587</v>
      </c>
      <c r="E91" s="914">
        <v>169879</v>
      </c>
      <c r="F91" s="759">
        <v>221844</v>
      </c>
      <c r="G91" s="759">
        <v>154840</v>
      </c>
      <c r="H91" s="759">
        <v>120602</v>
      </c>
      <c r="I91" s="323"/>
      <c r="J91" s="323"/>
      <c r="K91" s="323"/>
      <c r="L91" s="323"/>
      <c r="M91" s="323"/>
      <c r="N91" s="324"/>
      <c r="O91" s="17"/>
      <c r="P91" s="17"/>
    </row>
    <row r="92" spans="2:17" x14ac:dyDescent="0.2">
      <c r="B92" s="603" t="s">
        <v>169</v>
      </c>
      <c r="C92" s="908">
        <f>C91/C90</f>
        <v>0.66526114480907372</v>
      </c>
      <c r="D92" s="909">
        <f t="shared" ref="D92" si="15">D91/D90</f>
        <v>0.87944745757320308</v>
      </c>
      <c r="E92" s="909">
        <f t="shared" ref="E92:H92" si="16">E91/E90</f>
        <v>0.76204211262930299</v>
      </c>
      <c r="F92" s="909">
        <f t="shared" si="16"/>
        <v>0.84173382506943495</v>
      </c>
      <c r="G92" s="909">
        <f t="shared" si="16"/>
        <v>0.94490111003301414</v>
      </c>
      <c r="H92" s="909">
        <f t="shared" si="16"/>
        <v>0.95032543772556066</v>
      </c>
      <c r="I92" s="270"/>
      <c r="J92" s="270"/>
      <c r="K92" s="270"/>
      <c r="L92" s="270"/>
      <c r="M92" s="270"/>
      <c r="N92" s="314"/>
      <c r="O92" s="17"/>
      <c r="P92" s="17"/>
    </row>
    <row r="93" spans="2:17" ht="15" x14ac:dyDescent="0.25">
      <c r="C93" s="910"/>
      <c r="D93" s="910"/>
      <c r="E93" s="910"/>
      <c r="F93" s="910"/>
      <c r="G93" s="910"/>
      <c r="H93" s="910"/>
      <c r="I93" s="69"/>
      <c r="J93" s="69"/>
      <c r="K93" s="69"/>
      <c r="L93" s="69"/>
      <c r="M93" s="69"/>
      <c r="N93" s="69"/>
    </row>
    <row r="94" spans="2:17" x14ac:dyDescent="0.2">
      <c r="B94" s="15" t="s">
        <v>180</v>
      </c>
      <c r="C94" s="911"/>
      <c r="D94" s="911"/>
      <c r="E94" s="911"/>
      <c r="F94" s="911"/>
      <c r="G94" s="911"/>
      <c r="H94" s="911"/>
    </row>
    <row r="95" spans="2:17" x14ac:dyDescent="0.2">
      <c r="C95" s="911"/>
      <c r="D95" s="911"/>
      <c r="E95" s="911"/>
      <c r="F95" s="911"/>
      <c r="G95" s="911"/>
      <c r="H95" s="911"/>
    </row>
    <row r="96" spans="2:17" x14ac:dyDescent="0.2">
      <c r="B96" s="231"/>
      <c r="C96" s="339">
        <v>45017</v>
      </c>
      <c r="D96" s="339">
        <v>45047</v>
      </c>
      <c r="E96" s="339">
        <v>45078</v>
      </c>
      <c r="F96" s="339">
        <v>45108</v>
      </c>
      <c r="G96" s="339">
        <v>45139</v>
      </c>
      <c r="H96" s="339">
        <v>45170</v>
      </c>
      <c r="I96" s="339">
        <v>45200</v>
      </c>
      <c r="J96" s="339">
        <v>45231</v>
      </c>
      <c r="K96" s="339">
        <v>45261</v>
      </c>
      <c r="L96" s="339">
        <v>45292</v>
      </c>
      <c r="M96" s="532">
        <v>45323</v>
      </c>
      <c r="N96" s="533">
        <v>45352</v>
      </c>
    </row>
    <row r="97" spans="2:18" x14ac:dyDescent="0.2">
      <c r="B97" s="601" t="s">
        <v>168</v>
      </c>
      <c r="C97" s="741">
        <v>46410</v>
      </c>
      <c r="D97" s="759">
        <v>51316</v>
      </c>
      <c r="E97" s="759">
        <v>58841</v>
      </c>
      <c r="F97" s="759">
        <v>52951</v>
      </c>
      <c r="G97" s="759">
        <v>55354</v>
      </c>
      <c r="H97" s="759">
        <v>55811</v>
      </c>
      <c r="I97" s="329"/>
      <c r="J97" s="329"/>
      <c r="K97" s="329"/>
      <c r="L97" s="329"/>
      <c r="M97" s="329"/>
      <c r="N97" s="424"/>
      <c r="O97" s="17"/>
      <c r="P97" s="17"/>
    </row>
    <row r="98" spans="2:18" x14ac:dyDescent="0.2">
      <c r="B98" s="602" t="s">
        <v>160</v>
      </c>
      <c r="C98" s="917">
        <v>37635</v>
      </c>
      <c r="D98" s="914">
        <v>43747</v>
      </c>
      <c r="E98" s="914">
        <v>50043</v>
      </c>
      <c r="F98" s="759">
        <v>46167</v>
      </c>
      <c r="G98" s="759">
        <v>46528</v>
      </c>
      <c r="H98" s="759">
        <v>47975</v>
      </c>
      <c r="I98" s="323"/>
      <c r="J98" s="323"/>
      <c r="K98" s="323"/>
      <c r="L98" s="323"/>
      <c r="M98" s="323"/>
      <c r="N98" s="324"/>
      <c r="O98" s="17"/>
      <c r="P98" s="17"/>
    </row>
    <row r="99" spans="2:18" x14ac:dyDescent="0.2">
      <c r="B99" s="603" t="s">
        <v>169</v>
      </c>
      <c r="C99" s="908">
        <f>C98/C97</f>
        <v>0.81092436974789917</v>
      </c>
      <c r="D99" s="909">
        <f t="shared" ref="D99" si="17">D98/D97</f>
        <v>0.85250214358094945</v>
      </c>
      <c r="E99" s="909">
        <f t="shared" ref="E99:H99" si="18">E98/E97</f>
        <v>0.8504784079128499</v>
      </c>
      <c r="F99" s="909">
        <f t="shared" si="18"/>
        <v>0.87188155086778341</v>
      </c>
      <c r="G99" s="909">
        <f t="shared" si="18"/>
        <v>0.84055352820031071</v>
      </c>
      <c r="H99" s="909">
        <f t="shared" si="18"/>
        <v>0.85959757037143214</v>
      </c>
      <c r="I99" s="270"/>
      <c r="J99" s="270"/>
      <c r="K99" s="270"/>
      <c r="L99" s="270"/>
      <c r="M99" s="270"/>
      <c r="N99" s="314"/>
      <c r="O99" s="17"/>
      <c r="P99" s="17"/>
    </row>
    <row r="100" spans="2:18" ht="15" x14ac:dyDescent="0.25">
      <c r="C100" s="910"/>
      <c r="D100" s="910"/>
      <c r="E100" s="910"/>
      <c r="F100" s="910"/>
      <c r="G100" s="910"/>
      <c r="H100" s="910"/>
      <c r="I100" s="17"/>
      <c r="J100" s="17"/>
      <c r="K100" s="17"/>
      <c r="L100" s="17"/>
      <c r="M100" s="17"/>
      <c r="N100" s="17"/>
      <c r="O100" s="17"/>
      <c r="P100" s="17"/>
    </row>
    <row r="101" spans="2:18" ht="15" x14ac:dyDescent="0.2">
      <c r="B101" s="15" t="s">
        <v>181</v>
      </c>
      <c r="C101" s="911"/>
      <c r="D101" s="911"/>
      <c r="E101" s="911"/>
      <c r="F101" s="911"/>
      <c r="G101" s="911"/>
      <c r="H101" s="911"/>
      <c r="O101" s="19"/>
    </row>
    <row r="102" spans="2:18" x14ac:dyDescent="0.2">
      <c r="C102" s="911"/>
      <c r="D102" s="911"/>
      <c r="E102" s="911"/>
      <c r="F102" s="911"/>
      <c r="G102" s="911"/>
      <c r="H102" s="911"/>
    </row>
    <row r="103" spans="2:18" x14ac:dyDescent="0.2">
      <c r="B103" s="231"/>
      <c r="C103" s="339">
        <v>45017</v>
      </c>
      <c r="D103" s="339">
        <v>45047</v>
      </c>
      <c r="E103" s="339">
        <v>45078</v>
      </c>
      <c r="F103" s="339">
        <v>45108</v>
      </c>
      <c r="G103" s="339">
        <v>45139</v>
      </c>
      <c r="H103" s="339">
        <v>45170</v>
      </c>
      <c r="I103" s="339">
        <v>45200</v>
      </c>
      <c r="J103" s="339">
        <v>45231</v>
      </c>
      <c r="K103" s="339">
        <v>45261</v>
      </c>
      <c r="L103" s="339">
        <v>45292</v>
      </c>
      <c r="M103" s="532">
        <v>45323</v>
      </c>
      <c r="N103" s="533">
        <v>45352</v>
      </c>
    </row>
    <row r="104" spans="2:18" x14ac:dyDescent="0.2">
      <c r="B104" s="601" t="s">
        <v>168</v>
      </c>
      <c r="C104" s="741">
        <v>1465516</v>
      </c>
      <c r="D104" s="759">
        <v>1110386</v>
      </c>
      <c r="E104" s="759">
        <v>1013744</v>
      </c>
      <c r="F104" s="759">
        <v>1133482</v>
      </c>
      <c r="G104" s="759">
        <v>1007770</v>
      </c>
      <c r="H104" s="759">
        <v>915331</v>
      </c>
      <c r="I104" s="312"/>
      <c r="J104" s="329"/>
      <c r="K104" s="312"/>
      <c r="L104" s="329"/>
      <c r="M104" s="329"/>
      <c r="N104" s="424"/>
      <c r="O104" s="17"/>
      <c r="P104" s="17"/>
      <c r="Q104" s="17"/>
      <c r="R104" s="17"/>
    </row>
    <row r="105" spans="2:18" x14ac:dyDescent="0.2">
      <c r="B105" s="602" t="s">
        <v>160</v>
      </c>
      <c r="C105" s="917">
        <v>806634</v>
      </c>
      <c r="D105" s="914">
        <v>845857</v>
      </c>
      <c r="E105" s="914">
        <v>811406</v>
      </c>
      <c r="F105" s="759">
        <v>836033</v>
      </c>
      <c r="G105" s="759">
        <v>748370</v>
      </c>
      <c r="H105" s="759">
        <v>711699</v>
      </c>
      <c r="I105" s="322"/>
      <c r="J105" s="323"/>
      <c r="K105" s="322"/>
      <c r="L105" s="323"/>
      <c r="M105" s="323"/>
      <c r="N105" s="324"/>
      <c r="O105" s="17"/>
      <c r="P105" s="17"/>
      <c r="Q105" s="17"/>
      <c r="R105" s="17"/>
    </row>
    <row r="106" spans="2:18" x14ac:dyDescent="0.2">
      <c r="B106" s="603" t="s">
        <v>169</v>
      </c>
      <c r="C106" s="908">
        <f>C105/C104</f>
        <v>0.55040954858220581</v>
      </c>
      <c r="D106" s="909">
        <f t="shared" ref="D106" si="19">D105/D104</f>
        <v>0.76176843007746853</v>
      </c>
      <c r="E106" s="909">
        <f t="shared" ref="E106:H106" si="20">E105/E104</f>
        <v>0.8004052305118452</v>
      </c>
      <c r="F106" s="909">
        <f t="shared" si="20"/>
        <v>0.73757942340504745</v>
      </c>
      <c r="G106" s="909">
        <f t="shared" si="20"/>
        <v>0.7425999980154202</v>
      </c>
      <c r="H106" s="909">
        <f t="shared" si="20"/>
        <v>0.77753184367185202</v>
      </c>
      <c r="I106" s="270"/>
      <c r="J106" s="270"/>
      <c r="K106" s="270"/>
      <c r="L106" s="270"/>
      <c r="M106" s="270"/>
      <c r="N106" s="314"/>
      <c r="O106" s="17"/>
      <c r="P106" s="17"/>
      <c r="Q106" s="17"/>
      <c r="R106" s="17"/>
    </row>
    <row r="107" spans="2:18" ht="15" x14ac:dyDescent="0.25">
      <c r="C107" s="910"/>
      <c r="D107" s="910"/>
      <c r="E107" s="910"/>
      <c r="F107" s="910"/>
      <c r="G107" s="910"/>
      <c r="H107" s="910"/>
      <c r="I107" s="17"/>
      <c r="J107" s="17"/>
      <c r="K107" s="17"/>
      <c r="L107" s="17"/>
      <c r="M107" s="17"/>
      <c r="N107" s="17"/>
      <c r="O107" s="17"/>
      <c r="P107" s="17"/>
      <c r="Q107" s="17"/>
      <c r="R107" s="17"/>
    </row>
    <row r="108" spans="2:18" x14ac:dyDescent="0.2">
      <c r="B108" s="15" t="s">
        <v>182</v>
      </c>
      <c r="C108" s="920"/>
      <c r="D108" s="920"/>
      <c r="E108" s="920"/>
      <c r="F108" s="920"/>
      <c r="G108" s="920"/>
      <c r="H108" s="920"/>
      <c r="I108" s="17"/>
      <c r="J108" s="17"/>
      <c r="K108" s="17"/>
      <c r="L108" s="17"/>
      <c r="M108" s="17"/>
      <c r="N108" s="17"/>
      <c r="O108" s="17"/>
      <c r="P108" s="17"/>
      <c r="Q108" s="17"/>
      <c r="R108" s="17"/>
    </row>
    <row r="109" spans="2:18" x14ac:dyDescent="0.2">
      <c r="C109" s="911"/>
      <c r="D109" s="911"/>
      <c r="E109" s="911"/>
      <c r="F109" s="911"/>
      <c r="G109" s="911"/>
      <c r="H109" s="911"/>
    </row>
    <row r="110" spans="2:18" x14ac:dyDescent="0.2">
      <c r="B110" s="231"/>
      <c r="C110" s="339">
        <v>45017</v>
      </c>
      <c r="D110" s="339">
        <v>45047</v>
      </c>
      <c r="E110" s="339">
        <v>45078</v>
      </c>
      <c r="F110" s="339">
        <v>45108</v>
      </c>
      <c r="G110" s="339">
        <v>45139</v>
      </c>
      <c r="H110" s="339">
        <v>45170</v>
      </c>
      <c r="I110" s="339">
        <v>45200</v>
      </c>
      <c r="J110" s="339">
        <v>45231</v>
      </c>
      <c r="K110" s="339">
        <v>45261</v>
      </c>
      <c r="L110" s="339">
        <v>45292</v>
      </c>
      <c r="M110" s="532">
        <v>45323</v>
      </c>
      <c r="N110" s="533">
        <v>45352</v>
      </c>
    </row>
    <row r="111" spans="2:18" x14ac:dyDescent="0.2">
      <c r="B111" s="601" t="s">
        <v>168</v>
      </c>
      <c r="C111" s="741">
        <v>496015</v>
      </c>
      <c r="D111" s="759">
        <v>483178</v>
      </c>
      <c r="E111" s="759">
        <v>156881</v>
      </c>
      <c r="F111" s="759">
        <v>0</v>
      </c>
      <c r="G111" s="759">
        <v>0</v>
      </c>
      <c r="H111" s="759">
        <v>379542</v>
      </c>
      <c r="I111" s="329"/>
      <c r="J111" s="329"/>
      <c r="K111" s="329"/>
      <c r="L111" s="329"/>
      <c r="M111" s="329"/>
      <c r="N111" s="424"/>
      <c r="O111" s="17"/>
      <c r="P111" s="17"/>
    </row>
    <row r="112" spans="2:18" x14ac:dyDescent="0.2">
      <c r="B112" s="602" t="s">
        <v>160</v>
      </c>
      <c r="C112" s="917">
        <v>321059</v>
      </c>
      <c r="D112" s="914">
        <v>349944</v>
      </c>
      <c r="E112" s="914">
        <v>102862</v>
      </c>
      <c r="F112" s="914">
        <v>0</v>
      </c>
      <c r="G112" s="914">
        <v>0</v>
      </c>
      <c r="H112" s="759">
        <v>298237</v>
      </c>
      <c r="I112" s="323"/>
      <c r="J112" s="323"/>
      <c r="K112" s="323"/>
      <c r="L112" s="323"/>
      <c r="M112" s="323"/>
      <c r="N112" s="324"/>
      <c r="O112" s="17"/>
      <c r="P112" s="17"/>
    </row>
    <row r="113" spans="1:16" x14ac:dyDescent="0.2">
      <c r="B113" s="603" t="s">
        <v>169</v>
      </c>
      <c r="C113" s="908">
        <f>C112/C111</f>
        <v>0.64727679606463517</v>
      </c>
      <c r="D113" s="909">
        <f t="shared" ref="D113" si="21">D112/D111</f>
        <v>0.72425482948313047</v>
      </c>
      <c r="E113" s="909">
        <f t="shared" ref="E113:H113" si="22">E112/E111</f>
        <v>0.655668946526348</v>
      </c>
      <c r="F113" s="921">
        <v>0</v>
      </c>
      <c r="G113" s="922">
        <v>0</v>
      </c>
      <c r="H113" s="909">
        <f t="shared" si="22"/>
        <v>0.78578128375779233</v>
      </c>
      <c r="I113" s="270"/>
      <c r="J113" s="270"/>
      <c r="K113" s="270"/>
      <c r="L113" s="270"/>
      <c r="M113" s="270"/>
      <c r="N113" s="314"/>
      <c r="O113" s="17"/>
      <c r="P113" s="17"/>
    </row>
    <row r="114" spans="1:16" ht="15" x14ac:dyDescent="0.25">
      <c r="C114" s="910"/>
      <c r="D114" s="910"/>
      <c r="E114" s="910"/>
      <c r="F114" s="910"/>
      <c r="G114" s="910"/>
      <c r="H114" s="910"/>
    </row>
    <row r="115" spans="1:16" x14ac:dyDescent="0.2">
      <c r="B115" s="15" t="s">
        <v>183</v>
      </c>
      <c r="C115" s="911"/>
      <c r="D115" s="911"/>
      <c r="E115" s="911"/>
      <c r="F115" s="911"/>
      <c r="G115" s="911"/>
      <c r="H115" s="911"/>
    </row>
    <row r="116" spans="1:16" s="19" customFormat="1" ht="15" x14ac:dyDescent="0.2">
      <c r="A116" s="14"/>
      <c r="B116" s="14"/>
      <c r="C116" s="911"/>
      <c r="D116" s="911"/>
      <c r="E116" s="911"/>
      <c r="F116" s="911"/>
      <c r="G116" s="911"/>
      <c r="H116" s="911"/>
      <c r="I116" s="11"/>
      <c r="J116" s="11"/>
      <c r="K116" s="11"/>
      <c r="L116" s="11"/>
      <c r="M116" s="11"/>
      <c r="N116" s="11"/>
      <c r="O116" s="14"/>
    </row>
    <row r="117" spans="1:16" ht="15" x14ac:dyDescent="0.2">
      <c r="A117" s="19"/>
      <c r="B117" s="231"/>
      <c r="C117" s="339">
        <v>45017</v>
      </c>
      <c r="D117" s="339">
        <v>45047</v>
      </c>
      <c r="E117" s="339">
        <v>45078</v>
      </c>
      <c r="F117" s="339">
        <v>45108</v>
      </c>
      <c r="G117" s="339">
        <v>45139</v>
      </c>
      <c r="H117" s="339">
        <v>45170</v>
      </c>
      <c r="I117" s="339">
        <v>45200</v>
      </c>
      <c r="J117" s="339">
        <v>45231</v>
      </c>
      <c r="K117" s="339">
        <v>45261</v>
      </c>
      <c r="L117" s="339">
        <v>45292</v>
      </c>
      <c r="M117" s="532">
        <v>45323</v>
      </c>
      <c r="N117" s="533">
        <v>45352</v>
      </c>
    </row>
    <row r="118" spans="1:16" x14ac:dyDescent="0.2">
      <c r="B118" s="601" t="s">
        <v>168</v>
      </c>
      <c r="C118" s="765">
        <v>101374</v>
      </c>
      <c r="D118" s="923">
        <v>131660</v>
      </c>
      <c r="E118" s="912">
        <v>128665</v>
      </c>
      <c r="F118" s="912">
        <v>116696</v>
      </c>
      <c r="G118" s="912">
        <v>113041</v>
      </c>
      <c r="H118" s="912">
        <v>102452</v>
      </c>
      <c r="I118" s="269"/>
      <c r="J118" s="264"/>
      <c r="K118" s="269"/>
      <c r="L118" s="264"/>
      <c r="M118" s="264"/>
      <c r="N118" s="546"/>
    </row>
    <row r="119" spans="1:16" x14ac:dyDescent="0.2">
      <c r="B119" s="602" t="s">
        <v>160</v>
      </c>
      <c r="C119" s="917">
        <v>76525</v>
      </c>
      <c r="D119" s="914">
        <v>75352</v>
      </c>
      <c r="E119" s="914">
        <v>102890</v>
      </c>
      <c r="F119" s="912">
        <v>91786</v>
      </c>
      <c r="G119" s="912">
        <v>91065</v>
      </c>
      <c r="H119" s="912">
        <v>84035</v>
      </c>
      <c r="I119" s="322"/>
      <c r="J119" s="323"/>
      <c r="K119" s="322"/>
      <c r="L119" s="323"/>
      <c r="M119" s="323"/>
      <c r="N119" s="324"/>
      <c r="O119" s="17"/>
      <c r="P119" s="17"/>
    </row>
    <row r="120" spans="1:16" x14ac:dyDescent="0.2">
      <c r="B120" s="603" t="s">
        <v>169</v>
      </c>
      <c r="C120" s="908">
        <f>C119/C118</f>
        <v>0.75487797660149547</v>
      </c>
      <c r="D120" s="909">
        <f t="shared" ref="D120" si="23">D119/D118</f>
        <v>0.5723226492480632</v>
      </c>
      <c r="E120" s="909">
        <f t="shared" ref="E120:H120" si="24">E119/E118</f>
        <v>0.79967357090117752</v>
      </c>
      <c r="F120" s="909">
        <f t="shared" si="24"/>
        <v>0.78653938438335502</v>
      </c>
      <c r="G120" s="909">
        <f t="shared" si="24"/>
        <v>0.80559266106987726</v>
      </c>
      <c r="H120" s="909">
        <f t="shared" si="24"/>
        <v>0.82023776988248154</v>
      </c>
      <c r="I120" s="270"/>
      <c r="J120" s="270"/>
      <c r="K120" s="270"/>
      <c r="L120" s="270"/>
      <c r="M120" s="270"/>
      <c r="N120" s="314"/>
      <c r="O120" s="17"/>
      <c r="P120" s="17"/>
    </row>
    <row r="121" spans="1:16" ht="15" x14ac:dyDescent="0.25">
      <c r="C121" s="910"/>
      <c r="D121" s="910"/>
      <c r="E121" s="910"/>
      <c r="F121" s="910"/>
      <c r="G121" s="910"/>
      <c r="H121" s="910"/>
    </row>
    <row r="122" spans="1:16" x14ac:dyDescent="0.2">
      <c r="B122" s="15" t="s">
        <v>184</v>
      </c>
      <c r="C122" s="911"/>
      <c r="D122" s="911"/>
      <c r="E122" s="911"/>
      <c r="F122" s="911"/>
      <c r="G122" s="911"/>
      <c r="H122" s="911"/>
    </row>
    <row r="123" spans="1:16" x14ac:dyDescent="0.2">
      <c r="C123" s="911"/>
      <c r="D123" s="911"/>
      <c r="E123" s="911"/>
      <c r="F123" s="911"/>
      <c r="G123" s="911"/>
      <c r="H123" s="911"/>
    </row>
    <row r="124" spans="1:16" ht="12" thickBot="1" x14ac:dyDescent="0.25">
      <c r="B124" s="231"/>
      <c r="C124" s="339">
        <v>45017</v>
      </c>
      <c r="D124" s="339">
        <v>45047</v>
      </c>
      <c r="E124" s="339">
        <v>45078</v>
      </c>
      <c r="F124" s="339">
        <v>45108</v>
      </c>
      <c r="G124" s="339">
        <v>45139</v>
      </c>
      <c r="H124" s="339">
        <v>45170</v>
      </c>
      <c r="I124" s="339">
        <v>45200</v>
      </c>
      <c r="J124" s="339">
        <v>45231</v>
      </c>
      <c r="K124" s="339">
        <v>45261</v>
      </c>
      <c r="L124" s="339">
        <v>45292</v>
      </c>
      <c r="M124" s="532">
        <v>45323</v>
      </c>
      <c r="N124" s="533">
        <v>45352</v>
      </c>
    </row>
    <row r="125" spans="1:16" x14ac:dyDescent="0.2">
      <c r="B125" s="601" t="s">
        <v>168</v>
      </c>
      <c r="C125" s="765" t="s">
        <v>317</v>
      </c>
      <c r="D125" s="923" t="s">
        <v>318</v>
      </c>
      <c r="E125" s="912" t="s">
        <v>319</v>
      </c>
      <c r="F125" s="912">
        <v>99981</v>
      </c>
      <c r="G125" s="912">
        <v>95018</v>
      </c>
      <c r="H125" s="912">
        <v>92507</v>
      </c>
      <c r="I125" s="269"/>
      <c r="J125" s="264"/>
      <c r="K125" s="264"/>
      <c r="L125" s="264"/>
      <c r="M125" s="264"/>
      <c r="N125" s="546"/>
    </row>
    <row r="126" spans="1:16" x14ac:dyDescent="0.2">
      <c r="B126" s="602" t="s">
        <v>160</v>
      </c>
      <c r="C126" s="917" t="s">
        <v>320</v>
      </c>
      <c r="D126" s="914" t="s">
        <v>321</v>
      </c>
      <c r="E126" s="914" t="s">
        <v>322</v>
      </c>
      <c r="F126" s="912" t="s">
        <v>323</v>
      </c>
      <c r="G126" s="912" t="s">
        <v>324</v>
      </c>
      <c r="H126" s="912" t="s">
        <v>325</v>
      </c>
      <c r="I126" s="322"/>
      <c r="J126" s="323"/>
      <c r="K126" s="323"/>
      <c r="L126" s="323"/>
      <c r="M126" s="323"/>
      <c r="N126" s="324"/>
    </row>
    <row r="127" spans="1:16" ht="12" thickBot="1" x14ac:dyDescent="0.25">
      <c r="B127" s="603" t="s">
        <v>169</v>
      </c>
      <c r="C127" s="908">
        <v>0.89700000000000002</v>
      </c>
      <c r="D127" s="909">
        <v>0.93300000000000005</v>
      </c>
      <c r="E127" s="909">
        <v>0.85899999999999999</v>
      </c>
      <c r="F127" s="909">
        <v>0.877</v>
      </c>
      <c r="G127" s="909">
        <v>0.86099999999999999</v>
      </c>
      <c r="H127" s="909">
        <v>0.84699999999999998</v>
      </c>
      <c r="I127" s="270"/>
      <c r="J127" s="270"/>
      <c r="K127" s="270"/>
      <c r="L127" s="316"/>
      <c r="M127" s="316"/>
      <c r="N127" s="317"/>
    </row>
    <row r="128" spans="1:16" ht="15" x14ac:dyDescent="0.25">
      <c r="C128" s="910"/>
      <c r="D128" s="910"/>
      <c r="E128" s="910"/>
      <c r="F128" s="910"/>
      <c r="G128" s="910"/>
      <c r="H128" s="910"/>
    </row>
    <row r="129" spans="2:14" x14ac:dyDescent="0.2">
      <c r="B129" s="15" t="s">
        <v>185</v>
      </c>
      <c r="C129" s="911"/>
      <c r="D129" s="911"/>
      <c r="E129" s="911"/>
      <c r="F129" s="911"/>
      <c r="G129" s="911"/>
      <c r="H129" s="911"/>
    </row>
    <row r="130" spans="2:14" x14ac:dyDescent="0.2">
      <c r="C130" s="911"/>
      <c r="D130" s="911"/>
      <c r="E130" s="911"/>
      <c r="F130" s="911"/>
      <c r="G130" s="911"/>
      <c r="H130" s="911"/>
    </row>
    <row r="131" spans="2:14" x14ac:dyDescent="0.2">
      <c r="B131" s="231"/>
      <c r="C131" s="339">
        <v>45017</v>
      </c>
      <c r="D131" s="339">
        <v>45047</v>
      </c>
      <c r="E131" s="339">
        <v>45078</v>
      </c>
      <c r="F131" s="339">
        <v>45108</v>
      </c>
      <c r="G131" s="339">
        <v>45139</v>
      </c>
      <c r="H131" s="339">
        <v>45170</v>
      </c>
      <c r="I131" s="339">
        <v>45200</v>
      </c>
      <c r="J131" s="339">
        <v>45231</v>
      </c>
      <c r="K131" s="339">
        <v>45261</v>
      </c>
      <c r="L131" s="339">
        <v>45292</v>
      </c>
      <c r="M131" s="532">
        <v>45323</v>
      </c>
      <c r="N131" s="533">
        <v>45352</v>
      </c>
    </row>
    <row r="132" spans="2:14" x14ac:dyDescent="0.2">
      <c r="B132" s="601" t="s">
        <v>168</v>
      </c>
      <c r="C132" s="741">
        <v>238185</v>
      </c>
      <c r="D132" s="742">
        <v>224575</v>
      </c>
      <c r="E132" s="742">
        <v>244749</v>
      </c>
      <c r="F132" s="742">
        <v>208347</v>
      </c>
      <c r="G132" s="742">
        <v>184223</v>
      </c>
      <c r="H132" s="742">
        <v>190542</v>
      </c>
      <c r="I132" s="329"/>
      <c r="J132" s="329"/>
      <c r="K132" s="329"/>
      <c r="L132" s="329"/>
      <c r="M132" s="329"/>
      <c r="N132" s="424"/>
    </row>
    <row r="133" spans="2:14" x14ac:dyDescent="0.2">
      <c r="B133" s="602" t="s">
        <v>160</v>
      </c>
      <c r="C133" s="741">
        <v>165926</v>
      </c>
      <c r="D133" s="742">
        <v>184405</v>
      </c>
      <c r="E133" s="742">
        <v>194769</v>
      </c>
      <c r="F133" s="742">
        <v>171222</v>
      </c>
      <c r="G133" s="742">
        <v>148189</v>
      </c>
      <c r="H133" s="742">
        <v>156812</v>
      </c>
      <c r="I133" s="306"/>
      <c r="J133" s="306"/>
      <c r="K133" s="306"/>
      <c r="L133" s="306"/>
      <c r="M133" s="306"/>
      <c r="N133" s="307"/>
    </row>
    <row r="134" spans="2:14" x14ac:dyDescent="0.2">
      <c r="B134" s="603" t="s">
        <v>169</v>
      </c>
      <c r="C134" s="908">
        <f>C133/C132</f>
        <v>0.69662657178243803</v>
      </c>
      <c r="D134" s="909">
        <f t="shared" ref="D134" si="25">D133/D132</f>
        <v>0.82112879884225765</v>
      </c>
      <c r="E134" s="909">
        <f t="shared" ref="E134:H134" si="26">E133/E132</f>
        <v>0.7957907897478641</v>
      </c>
      <c r="F134" s="909">
        <f t="shared" si="26"/>
        <v>0.82181168915319158</v>
      </c>
      <c r="G134" s="909">
        <f t="shared" si="26"/>
        <v>0.8044001020502326</v>
      </c>
      <c r="H134" s="909">
        <f t="shared" si="26"/>
        <v>0.82297866087266847</v>
      </c>
      <c r="I134" s="270"/>
      <c r="J134" s="270"/>
      <c r="K134" s="270"/>
      <c r="L134" s="316"/>
      <c r="M134" s="316"/>
      <c r="N134" s="317"/>
    </row>
    <row r="135" spans="2:14" ht="15" x14ac:dyDescent="0.25">
      <c r="C135" s="910"/>
      <c r="D135" s="910"/>
      <c r="E135" s="910"/>
      <c r="F135" s="910"/>
      <c r="G135" s="910"/>
      <c r="H135" s="910"/>
    </row>
    <row r="136" spans="2:14" x14ac:dyDescent="0.2">
      <c r="B136" s="684" t="s">
        <v>186</v>
      </c>
      <c r="C136" s="911"/>
      <c r="D136" s="911"/>
      <c r="E136" s="911"/>
      <c r="F136" s="911"/>
      <c r="G136" s="911"/>
      <c r="H136" s="911"/>
    </row>
    <row r="137" spans="2:14" x14ac:dyDescent="0.2">
      <c r="C137" s="911"/>
      <c r="D137" s="911"/>
      <c r="E137" s="911"/>
      <c r="F137" s="911"/>
      <c r="G137" s="911"/>
      <c r="H137" s="911"/>
    </row>
    <row r="138" spans="2:14" x14ac:dyDescent="0.2">
      <c r="B138" s="231"/>
      <c r="C138" s="339">
        <v>45017</v>
      </c>
      <c r="D138" s="339">
        <v>45047</v>
      </c>
      <c r="E138" s="339">
        <v>45078</v>
      </c>
      <c r="F138" s="339">
        <v>45108</v>
      </c>
      <c r="G138" s="339">
        <v>45139</v>
      </c>
      <c r="H138" s="339">
        <v>45170</v>
      </c>
      <c r="I138" s="339">
        <v>45200</v>
      </c>
      <c r="J138" s="339">
        <v>45231</v>
      </c>
      <c r="K138" s="339">
        <v>45261</v>
      </c>
      <c r="L138" s="339">
        <v>45292</v>
      </c>
      <c r="M138" s="532">
        <v>45323</v>
      </c>
      <c r="N138" s="533">
        <v>45352</v>
      </c>
    </row>
    <row r="139" spans="2:14" x14ac:dyDescent="0.2">
      <c r="B139" s="601" t="s">
        <v>168</v>
      </c>
      <c r="C139" s="741">
        <v>13918</v>
      </c>
      <c r="D139" s="742">
        <v>16282</v>
      </c>
      <c r="E139" s="742">
        <v>17295</v>
      </c>
      <c r="F139" s="742">
        <v>16234</v>
      </c>
      <c r="G139" s="742">
        <v>16088</v>
      </c>
      <c r="H139" s="742">
        <v>15344</v>
      </c>
      <c r="I139" s="329"/>
      <c r="J139" s="329"/>
      <c r="K139" s="329"/>
      <c r="L139" s="329"/>
      <c r="M139" s="329"/>
      <c r="N139" s="424"/>
    </row>
    <row r="140" spans="2:14" x14ac:dyDescent="0.2">
      <c r="B140" s="602" t="s">
        <v>160</v>
      </c>
      <c r="C140" s="741">
        <v>13469</v>
      </c>
      <c r="D140" s="742">
        <v>15945</v>
      </c>
      <c r="E140" s="742">
        <v>16738</v>
      </c>
      <c r="F140" s="742">
        <v>15870</v>
      </c>
      <c r="G140" s="742">
        <v>15458</v>
      </c>
      <c r="H140" s="742">
        <v>15161</v>
      </c>
      <c r="I140" s="306"/>
      <c r="J140" s="306"/>
      <c r="K140" s="306"/>
      <c r="L140" s="306"/>
      <c r="M140" s="306"/>
      <c r="N140" s="307"/>
    </row>
    <row r="141" spans="2:14" x14ac:dyDescent="0.2">
      <c r="B141" s="603" t="s">
        <v>169</v>
      </c>
      <c r="C141" s="908">
        <f>C140/C139</f>
        <v>0.96773961776117257</v>
      </c>
      <c r="D141" s="909">
        <f t="shared" ref="D141" si="27">D140/D139</f>
        <v>0.97930229701510874</v>
      </c>
      <c r="E141" s="909">
        <f t="shared" ref="E141:H141" si="28">E140/E139</f>
        <v>0.96779416016189646</v>
      </c>
      <c r="F141" s="909">
        <f t="shared" si="28"/>
        <v>0.97757792287791057</v>
      </c>
      <c r="G141" s="909">
        <f t="shared" si="28"/>
        <v>0.96084037792143218</v>
      </c>
      <c r="H141" s="909">
        <f t="shared" si="28"/>
        <v>0.98807351407716371</v>
      </c>
      <c r="I141" s="270"/>
      <c r="J141" s="270"/>
      <c r="K141" s="270"/>
      <c r="L141" s="316"/>
      <c r="M141" s="316"/>
      <c r="N141" s="317"/>
    </row>
    <row r="142" spans="2:14" ht="15" x14ac:dyDescent="0.25">
      <c r="C142" s="910"/>
      <c r="D142" s="910"/>
      <c r="E142" s="910"/>
      <c r="F142" s="910"/>
      <c r="G142" s="910"/>
      <c r="H142" s="910"/>
    </row>
    <row r="143" spans="2:14" x14ac:dyDescent="0.2">
      <c r="B143" s="15" t="s">
        <v>187</v>
      </c>
      <c r="C143" s="919"/>
      <c r="D143" s="919"/>
      <c r="E143" s="919"/>
      <c r="F143" s="919"/>
      <c r="G143" s="919"/>
      <c r="H143" s="919"/>
      <c r="I143" s="345"/>
      <c r="J143" s="345"/>
      <c r="K143" s="345"/>
      <c r="L143" s="14"/>
      <c r="M143" s="14"/>
      <c r="N143" s="14"/>
    </row>
    <row r="144" spans="2:14" x14ac:dyDescent="0.2">
      <c r="C144" s="911"/>
      <c r="D144" s="911"/>
      <c r="E144" s="911"/>
      <c r="F144" s="911"/>
      <c r="G144" s="911"/>
      <c r="H144" s="911"/>
    </row>
    <row r="145" spans="2:17" x14ac:dyDescent="0.2">
      <c r="B145" s="231"/>
      <c r="C145" s="339">
        <v>45017</v>
      </c>
      <c r="D145" s="339">
        <v>45047</v>
      </c>
      <c r="E145" s="339">
        <v>45078</v>
      </c>
      <c r="F145" s="339">
        <v>45108</v>
      </c>
      <c r="G145" s="339">
        <v>45139</v>
      </c>
      <c r="H145" s="339">
        <v>45170</v>
      </c>
      <c r="I145" s="339">
        <v>45200</v>
      </c>
      <c r="J145" s="339">
        <v>45231</v>
      </c>
      <c r="K145" s="339">
        <v>45261</v>
      </c>
      <c r="L145" s="339">
        <v>45292</v>
      </c>
      <c r="M145" s="532">
        <v>45323</v>
      </c>
      <c r="N145" s="533">
        <v>45352</v>
      </c>
    </row>
    <row r="146" spans="2:17" x14ac:dyDescent="0.2">
      <c r="B146" s="601" t="s">
        <v>168</v>
      </c>
      <c r="C146" s="904">
        <v>149</v>
      </c>
      <c r="D146" s="905">
        <v>180</v>
      </c>
      <c r="E146" s="905">
        <v>203</v>
      </c>
      <c r="F146" s="905">
        <v>169</v>
      </c>
      <c r="G146" s="905">
        <v>156</v>
      </c>
      <c r="H146" s="905">
        <v>210</v>
      </c>
      <c r="I146" s="260"/>
      <c r="J146" s="260"/>
      <c r="K146" s="260"/>
      <c r="L146" s="260"/>
      <c r="M146" s="260"/>
      <c r="N146" s="261"/>
    </row>
    <row r="147" spans="2:17" x14ac:dyDescent="0.2">
      <c r="B147" s="602" t="s">
        <v>160</v>
      </c>
      <c r="C147" s="906">
        <v>126</v>
      </c>
      <c r="D147" s="907">
        <v>148</v>
      </c>
      <c r="E147" s="907">
        <v>164</v>
      </c>
      <c r="F147" s="907">
        <f>12+114</f>
        <v>126</v>
      </c>
      <c r="G147" s="907">
        <f>14+117</f>
        <v>131</v>
      </c>
      <c r="H147" s="907">
        <f>21+152</f>
        <v>173</v>
      </c>
      <c r="I147" s="262"/>
      <c r="J147" s="262"/>
      <c r="K147" s="262"/>
      <c r="L147" s="262"/>
      <c r="M147" s="262"/>
      <c r="N147" s="263"/>
    </row>
    <row r="148" spans="2:17" x14ac:dyDescent="0.2">
      <c r="B148" s="603" t="s">
        <v>169</v>
      </c>
      <c r="C148" s="908">
        <f>C147/C146</f>
        <v>0.84563758389261745</v>
      </c>
      <c r="D148" s="909">
        <f t="shared" ref="D148" si="29">D147/D146</f>
        <v>0.82222222222222219</v>
      </c>
      <c r="E148" s="909">
        <f t="shared" ref="E148" si="30">E147/E146</f>
        <v>0.80788177339901479</v>
      </c>
      <c r="F148" s="909">
        <f>F147/F146</f>
        <v>0.74556213017751483</v>
      </c>
      <c r="G148" s="909">
        <f t="shared" ref="G148:H148" si="31">G147/G146</f>
        <v>0.83974358974358976</v>
      </c>
      <c r="H148" s="909">
        <f t="shared" si="31"/>
        <v>0.82380952380952377</v>
      </c>
      <c r="I148" s="352"/>
      <c r="J148" s="352"/>
      <c r="K148" s="352"/>
      <c r="L148" s="318"/>
      <c r="M148" s="318"/>
      <c r="N148" s="319"/>
      <c r="O148" s="17"/>
      <c r="P148" s="17"/>
      <c r="Q148" s="17"/>
    </row>
    <row r="149" spans="2:17" ht="15" x14ac:dyDescent="0.25">
      <c r="C149" s="837"/>
      <c r="D149" s="837"/>
      <c r="E149" s="837"/>
      <c r="F149" s="837"/>
      <c r="G149" s="837"/>
      <c r="H149" s="837"/>
    </row>
    <row r="150" spans="2:17" x14ac:dyDescent="0.2">
      <c r="B150" s="14" t="s">
        <v>188</v>
      </c>
    </row>
    <row r="151" spans="2:17" ht="18" x14ac:dyDescent="0.25">
      <c r="B151" s="624"/>
      <c r="C151" s="625"/>
      <c r="D151" s="626"/>
      <c r="E151" s="626"/>
      <c r="F151" s="626"/>
      <c r="G151" s="626"/>
    </row>
    <row r="152" spans="2:17" x14ac:dyDescent="0.2">
      <c r="C152" s="795"/>
    </row>
  </sheetData>
  <pageMargins left="0.7" right="0.7" top="0.75" bottom="0.75" header="0.3" footer="0.3"/>
  <pageSetup paperSize="9" orientation="portrait" r:id="rId1"/>
  <headerFoot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5CEFE-D7EE-4032-A405-C1DD65C1CDB1}">
  <dimension ref="A1:V52"/>
  <sheetViews>
    <sheetView showGridLines="0" topLeftCell="A2" zoomScale="70" zoomScaleNormal="70" workbookViewId="0">
      <selection activeCell="S16" sqref="S16"/>
    </sheetView>
  </sheetViews>
  <sheetFormatPr defaultRowHeight="12.75" x14ac:dyDescent="0.2"/>
  <cols>
    <col min="1" max="1" width="66.42578125" style="1" customWidth="1"/>
    <col min="2" max="2" width="76.42578125" style="1" customWidth="1"/>
    <col min="3" max="3" width="11.42578125" style="1" bestFit="1" customWidth="1"/>
    <col min="4" max="5" width="9.42578125" style="1" customWidth="1"/>
    <col min="6" max="6" width="10.85546875" style="5" customWidth="1"/>
    <col min="7" max="7" width="3.5703125" style="1" customWidth="1"/>
    <col min="8" max="8" width="11.42578125" style="1" bestFit="1" customWidth="1"/>
    <col min="9" max="11" width="9.42578125" style="1" customWidth="1"/>
    <col min="12" max="12" width="3.42578125" style="5" customWidth="1"/>
    <col min="13" max="235" width="8.85546875" style="1"/>
    <col min="236" max="236" width="70.5703125" style="1" customWidth="1"/>
    <col min="237" max="239" width="9.42578125" style="1" bestFit="1" customWidth="1"/>
    <col min="240" max="240" width="10.5703125" style="1" bestFit="1" customWidth="1"/>
    <col min="241" max="241" width="9.42578125" style="1" customWidth="1"/>
    <col min="242" max="244" width="10.5703125" style="1" bestFit="1" customWidth="1"/>
    <col min="245" max="248" width="9.42578125" style="1" customWidth="1"/>
    <col min="249" max="491" width="8.85546875" style="1"/>
    <col min="492" max="492" width="70.5703125" style="1" customWidth="1"/>
    <col min="493" max="495" width="9.42578125" style="1" bestFit="1" customWidth="1"/>
    <col min="496" max="496" width="10.5703125" style="1" bestFit="1" customWidth="1"/>
    <col min="497" max="497" width="9.42578125" style="1" customWidth="1"/>
    <col min="498" max="500" width="10.5703125" style="1" bestFit="1" customWidth="1"/>
    <col min="501" max="504" width="9.42578125" style="1" customWidth="1"/>
    <col min="505" max="747" width="8.85546875" style="1"/>
    <col min="748" max="748" width="70.5703125" style="1" customWidth="1"/>
    <col min="749" max="751" width="9.42578125" style="1" bestFit="1" customWidth="1"/>
    <col min="752" max="752" width="10.5703125" style="1" bestFit="1" customWidth="1"/>
    <col min="753" max="753" width="9.42578125" style="1" customWidth="1"/>
    <col min="754" max="756" width="10.5703125" style="1" bestFit="1" customWidth="1"/>
    <col min="757" max="760" width="9.42578125" style="1" customWidth="1"/>
    <col min="761" max="1003" width="8.85546875" style="1"/>
    <col min="1004" max="1004" width="70.5703125" style="1" customWidth="1"/>
    <col min="1005" max="1007" width="9.42578125" style="1" bestFit="1" customWidth="1"/>
    <col min="1008" max="1008" width="10.5703125" style="1" bestFit="1" customWidth="1"/>
    <col min="1009" max="1009" width="9.42578125" style="1" customWidth="1"/>
    <col min="1010" max="1012" width="10.5703125" style="1" bestFit="1" customWidth="1"/>
    <col min="1013" max="1016" width="9.42578125" style="1" customWidth="1"/>
    <col min="1017" max="1259" width="8.85546875" style="1"/>
    <col min="1260" max="1260" width="70.5703125" style="1" customWidth="1"/>
    <col min="1261" max="1263" width="9.42578125" style="1" bestFit="1" customWidth="1"/>
    <col min="1264" max="1264" width="10.5703125" style="1" bestFit="1" customWidth="1"/>
    <col min="1265" max="1265" width="9.42578125" style="1" customWidth="1"/>
    <col min="1266" max="1268" width="10.5703125" style="1" bestFit="1" customWidth="1"/>
    <col min="1269" max="1272" width="9.42578125" style="1" customWidth="1"/>
    <col min="1273" max="1515" width="8.85546875" style="1"/>
    <col min="1516" max="1516" width="70.5703125" style="1" customWidth="1"/>
    <col min="1517" max="1519" width="9.42578125" style="1" bestFit="1" customWidth="1"/>
    <col min="1520" max="1520" width="10.5703125" style="1" bestFit="1" customWidth="1"/>
    <col min="1521" max="1521" width="9.42578125" style="1" customWidth="1"/>
    <col min="1522" max="1524" width="10.5703125" style="1" bestFit="1" customWidth="1"/>
    <col min="1525" max="1528" width="9.42578125" style="1" customWidth="1"/>
    <col min="1529" max="1771" width="8.85546875" style="1"/>
    <col min="1772" max="1772" width="70.5703125" style="1" customWidth="1"/>
    <col min="1773" max="1775" width="9.42578125" style="1" bestFit="1" customWidth="1"/>
    <col min="1776" max="1776" width="10.5703125" style="1" bestFit="1" customWidth="1"/>
    <col min="1777" max="1777" width="9.42578125" style="1" customWidth="1"/>
    <col min="1778" max="1780" width="10.5703125" style="1" bestFit="1" customWidth="1"/>
    <col min="1781" max="1784" width="9.42578125" style="1" customWidth="1"/>
    <col min="1785" max="2027" width="8.85546875" style="1"/>
    <col min="2028" max="2028" width="70.5703125" style="1" customWidth="1"/>
    <col min="2029" max="2031" width="9.42578125" style="1" bestFit="1" customWidth="1"/>
    <col min="2032" max="2032" width="10.5703125" style="1" bestFit="1" customWidth="1"/>
    <col min="2033" max="2033" width="9.42578125" style="1" customWidth="1"/>
    <col min="2034" max="2036" width="10.5703125" style="1" bestFit="1" customWidth="1"/>
    <col min="2037" max="2040" width="9.42578125" style="1" customWidth="1"/>
    <col min="2041" max="2283" width="8.85546875" style="1"/>
    <col min="2284" max="2284" width="70.5703125" style="1" customWidth="1"/>
    <col min="2285" max="2287" width="9.42578125" style="1" bestFit="1" customWidth="1"/>
    <col min="2288" max="2288" width="10.5703125" style="1" bestFit="1" customWidth="1"/>
    <col min="2289" max="2289" width="9.42578125" style="1" customWidth="1"/>
    <col min="2290" max="2292" width="10.5703125" style="1" bestFit="1" customWidth="1"/>
    <col min="2293" max="2296" width="9.42578125" style="1" customWidth="1"/>
    <col min="2297" max="2539" width="8.85546875" style="1"/>
    <col min="2540" max="2540" width="70.5703125" style="1" customWidth="1"/>
    <col min="2541" max="2543" width="9.42578125" style="1" bestFit="1" customWidth="1"/>
    <col min="2544" max="2544" width="10.5703125" style="1" bestFit="1" customWidth="1"/>
    <col min="2545" max="2545" width="9.42578125" style="1" customWidth="1"/>
    <col min="2546" max="2548" width="10.5703125" style="1" bestFit="1" customWidth="1"/>
    <col min="2549" max="2552" width="9.42578125" style="1" customWidth="1"/>
    <col min="2553" max="2795" width="8.85546875" style="1"/>
    <col min="2796" max="2796" width="70.5703125" style="1" customWidth="1"/>
    <col min="2797" max="2799" width="9.42578125" style="1" bestFit="1" customWidth="1"/>
    <col min="2800" max="2800" width="10.5703125" style="1" bestFit="1" customWidth="1"/>
    <col min="2801" max="2801" width="9.42578125" style="1" customWidth="1"/>
    <col min="2802" max="2804" width="10.5703125" style="1" bestFit="1" customWidth="1"/>
    <col min="2805" max="2808" width="9.42578125" style="1" customWidth="1"/>
    <col min="2809" max="3051" width="8.85546875" style="1"/>
    <col min="3052" max="3052" width="70.5703125" style="1" customWidth="1"/>
    <col min="3053" max="3055" width="9.42578125" style="1" bestFit="1" customWidth="1"/>
    <col min="3056" max="3056" width="10.5703125" style="1" bestFit="1" customWidth="1"/>
    <col min="3057" max="3057" width="9.42578125" style="1" customWidth="1"/>
    <col min="3058" max="3060" width="10.5703125" style="1" bestFit="1" customWidth="1"/>
    <col min="3061" max="3064" width="9.42578125" style="1" customWidth="1"/>
    <col min="3065" max="3307" width="8.85546875" style="1"/>
    <col min="3308" max="3308" width="70.5703125" style="1" customWidth="1"/>
    <col min="3309" max="3311" width="9.42578125" style="1" bestFit="1" customWidth="1"/>
    <col min="3312" max="3312" width="10.5703125" style="1" bestFit="1" customWidth="1"/>
    <col min="3313" max="3313" width="9.42578125" style="1" customWidth="1"/>
    <col min="3314" max="3316" width="10.5703125" style="1" bestFit="1" customWidth="1"/>
    <col min="3317" max="3320" width="9.42578125" style="1" customWidth="1"/>
    <col min="3321" max="3563" width="8.85546875" style="1"/>
    <col min="3564" max="3564" width="70.5703125" style="1" customWidth="1"/>
    <col min="3565" max="3567" width="9.42578125" style="1" bestFit="1" customWidth="1"/>
    <col min="3568" max="3568" width="10.5703125" style="1" bestFit="1" customWidth="1"/>
    <col min="3569" max="3569" width="9.42578125" style="1" customWidth="1"/>
    <col min="3570" max="3572" width="10.5703125" style="1" bestFit="1" customWidth="1"/>
    <col min="3573" max="3576" width="9.42578125" style="1" customWidth="1"/>
    <col min="3577" max="3819" width="8.85546875" style="1"/>
    <col min="3820" max="3820" width="70.5703125" style="1" customWidth="1"/>
    <col min="3821" max="3823" width="9.42578125" style="1" bestFit="1" customWidth="1"/>
    <col min="3824" max="3824" width="10.5703125" style="1" bestFit="1" customWidth="1"/>
    <col min="3825" max="3825" width="9.42578125" style="1" customWidth="1"/>
    <col min="3826" max="3828" width="10.5703125" style="1" bestFit="1" customWidth="1"/>
    <col min="3829" max="3832" width="9.42578125" style="1" customWidth="1"/>
    <col min="3833" max="4075" width="8.85546875" style="1"/>
    <col min="4076" max="4076" width="70.5703125" style="1" customWidth="1"/>
    <col min="4077" max="4079" width="9.42578125" style="1" bestFit="1" customWidth="1"/>
    <col min="4080" max="4080" width="10.5703125" style="1" bestFit="1" customWidth="1"/>
    <col min="4081" max="4081" width="9.42578125" style="1" customWidth="1"/>
    <col min="4082" max="4084" width="10.5703125" style="1" bestFit="1" customWidth="1"/>
    <col min="4085" max="4088" width="9.42578125" style="1" customWidth="1"/>
    <col min="4089" max="4331" width="8.85546875" style="1"/>
    <col min="4332" max="4332" width="70.5703125" style="1" customWidth="1"/>
    <col min="4333" max="4335" width="9.42578125" style="1" bestFit="1" customWidth="1"/>
    <col min="4336" max="4336" width="10.5703125" style="1" bestFit="1" customWidth="1"/>
    <col min="4337" max="4337" width="9.42578125" style="1" customWidth="1"/>
    <col min="4338" max="4340" width="10.5703125" style="1" bestFit="1" customWidth="1"/>
    <col min="4341" max="4344" width="9.42578125" style="1" customWidth="1"/>
    <col min="4345" max="4587" width="8.85546875" style="1"/>
    <col min="4588" max="4588" width="70.5703125" style="1" customWidth="1"/>
    <col min="4589" max="4591" width="9.42578125" style="1" bestFit="1" customWidth="1"/>
    <col min="4592" max="4592" width="10.5703125" style="1" bestFit="1" customWidth="1"/>
    <col min="4593" max="4593" width="9.42578125" style="1" customWidth="1"/>
    <col min="4594" max="4596" width="10.5703125" style="1" bestFit="1" customWidth="1"/>
    <col min="4597" max="4600" width="9.42578125" style="1" customWidth="1"/>
    <col min="4601" max="4843" width="8.85546875" style="1"/>
    <col min="4844" max="4844" width="70.5703125" style="1" customWidth="1"/>
    <col min="4845" max="4847" width="9.42578125" style="1" bestFit="1" customWidth="1"/>
    <col min="4848" max="4848" width="10.5703125" style="1" bestFit="1" customWidth="1"/>
    <col min="4849" max="4849" width="9.42578125" style="1" customWidth="1"/>
    <col min="4850" max="4852" width="10.5703125" style="1" bestFit="1" customWidth="1"/>
    <col min="4853" max="4856" width="9.42578125" style="1" customWidth="1"/>
    <col min="4857" max="5099" width="8.85546875" style="1"/>
    <col min="5100" max="5100" width="70.5703125" style="1" customWidth="1"/>
    <col min="5101" max="5103" width="9.42578125" style="1" bestFit="1" customWidth="1"/>
    <col min="5104" max="5104" width="10.5703125" style="1" bestFit="1" customWidth="1"/>
    <col min="5105" max="5105" width="9.42578125" style="1" customWidth="1"/>
    <col min="5106" max="5108" width="10.5703125" style="1" bestFit="1" customWidth="1"/>
    <col min="5109" max="5112" width="9.42578125" style="1" customWidth="1"/>
    <col min="5113" max="5355" width="8.85546875" style="1"/>
    <col min="5356" max="5356" width="70.5703125" style="1" customWidth="1"/>
    <col min="5357" max="5359" width="9.42578125" style="1" bestFit="1" customWidth="1"/>
    <col min="5360" max="5360" width="10.5703125" style="1" bestFit="1" customWidth="1"/>
    <col min="5361" max="5361" width="9.42578125" style="1" customWidth="1"/>
    <col min="5362" max="5364" width="10.5703125" style="1" bestFit="1" customWidth="1"/>
    <col min="5365" max="5368" width="9.42578125" style="1" customWidth="1"/>
    <col min="5369" max="5611" width="8.85546875" style="1"/>
    <col min="5612" max="5612" width="70.5703125" style="1" customWidth="1"/>
    <col min="5613" max="5615" width="9.42578125" style="1" bestFit="1" customWidth="1"/>
    <col min="5616" max="5616" width="10.5703125" style="1" bestFit="1" customWidth="1"/>
    <col min="5617" max="5617" width="9.42578125" style="1" customWidth="1"/>
    <col min="5618" max="5620" width="10.5703125" style="1" bestFit="1" customWidth="1"/>
    <col min="5621" max="5624" width="9.42578125" style="1" customWidth="1"/>
    <col min="5625" max="5867" width="8.85546875" style="1"/>
    <col min="5868" max="5868" width="70.5703125" style="1" customWidth="1"/>
    <col min="5869" max="5871" width="9.42578125" style="1" bestFit="1" customWidth="1"/>
    <col min="5872" max="5872" width="10.5703125" style="1" bestFit="1" customWidth="1"/>
    <col min="5873" max="5873" width="9.42578125" style="1" customWidth="1"/>
    <col min="5874" max="5876" width="10.5703125" style="1" bestFit="1" customWidth="1"/>
    <col min="5877" max="5880" width="9.42578125" style="1" customWidth="1"/>
    <col min="5881" max="6123" width="8.85546875" style="1"/>
    <col min="6124" max="6124" width="70.5703125" style="1" customWidth="1"/>
    <col min="6125" max="6127" width="9.42578125" style="1" bestFit="1" customWidth="1"/>
    <col min="6128" max="6128" width="10.5703125" style="1" bestFit="1" customWidth="1"/>
    <col min="6129" max="6129" width="9.42578125" style="1" customWidth="1"/>
    <col min="6130" max="6132" width="10.5703125" style="1" bestFit="1" customWidth="1"/>
    <col min="6133" max="6136" width="9.42578125" style="1" customWidth="1"/>
    <col min="6137" max="6379" width="8.85546875" style="1"/>
    <col min="6380" max="6380" width="70.5703125" style="1" customWidth="1"/>
    <col min="6381" max="6383" width="9.42578125" style="1" bestFit="1" customWidth="1"/>
    <col min="6384" max="6384" width="10.5703125" style="1" bestFit="1" customWidth="1"/>
    <col min="6385" max="6385" width="9.42578125" style="1" customWidth="1"/>
    <col min="6386" max="6388" width="10.5703125" style="1" bestFit="1" customWidth="1"/>
    <col min="6389" max="6392" width="9.42578125" style="1" customWidth="1"/>
    <col min="6393" max="6635" width="8.85546875" style="1"/>
    <col min="6636" max="6636" width="70.5703125" style="1" customWidth="1"/>
    <col min="6637" max="6639" width="9.42578125" style="1" bestFit="1" customWidth="1"/>
    <col min="6640" max="6640" width="10.5703125" style="1" bestFit="1" customWidth="1"/>
    <col min="6641" max="6641" width="9.42578125" style="1" customWidth="1"/>
    <col min="6642" max="6644" width="10.5703125" style="1" bestFit="1" customWidth="1"/>
    <col min="6645" max="6648" width="9.42578125" style="1" customWidth="1"/>
    <col min="6649" max="6891" width="8.85546875" style="1"/>
    <col min="6892" max="6892" width="70.5703125" style="1" customWidth="1"/>
    <col min="6893" max="6895" width="9.42578125" style="1" bestFit="1" customWidth="1"/>
    <col min="6896" max="6896" width="10.5703125" style="1" bestFit="1" customWidth="1"/>
    <col min="6897" max="6897" width="9.42578125" style="1" customWidth="1"/>
    <col min="6898" max="6900" width="10.5703125" style="1" bestFit="1" customWidth="1"/>
    <col min="6901" max="6904" width="9.42578125" style="1" customWidth="1"/>
    <col min="6905" max="7147" width="8.85546875" style="1"/>
    <col min="7148" max="7148" width="70.5703125" style="1" customWidth="1"/>
    <col min="7149" max="7151" width="9.42578125" style="1" bestFit="1" customWidth="1"/>
    <col min="7152" max="7152" width="10.5703125" style="1" bestFit="1" customWidth="1"/>
    <col min="7153" max="7153" width="9.42578125" style="1" customWidth="1"/>
    <col min="7154" max="7156" width="10.5703125" style="1" bestFit="1" customWidth="1"/>
    <col min="7157" max="7160" width="9.42578125" style="1" customWidth="1"/>
    <col min="7161" max="7403" width="8.85546875" style="1"/>
    <col min="7404" max="7404" width="70.5703125" style="1" customWidth="1"/>
    <col min="7405" max="7407" width="9.42578125" style="1" bestFit="1" customWidth="1"/>
    <col min="7408" max="7408" width="10.5703125" style="1" bestFit="1" customWidth="1"/>
    <col min="7409" max="7409" width="9.42578125" style="1" customWidth="1"/>
    <col min="7410" max="7412" width="10.5703125" style="1" bestFit="1" customWidth="1"/>
    <col min="7413" max="7416" width="9.42578125" style="1" customWidth="1"/>
    <col min="7417" max="7659" width="8.85546875" style="1"/>
    <col min="7660" max="7660" width="70.5703125" style="1" customWidth="1"/>
    <col min="7661" max="7663" width="9.42578125" style="1" bestFit="1" customWidth="1"/>
    <col min="7664" max="7664" width="10.5703125" style="1" bestFit="1" customWidth="1"/>
    <col min="7665" max="7665" width="9.42578125" style="1" customWidth="1"/>
    <col min="7666" max="7668" width="10.5703125" style="1" bestFit="1" customWidth="1"/>
    <col min="7669" max="7672" width="9.42578125" style="1" customWidth="1"/>
    <col min="7673" max="7915" width="8.85546875" style="1"/>
    <col min="7916" max="7916" width="70.5703125" style="1" customWidth="1"/>
    <col min="7917" max="7919" width="9.42578125" style="1" bestFit="1" customWidth="1"/>
    <col min="7920" max="7920" width="10.5703125" style="1" bestFit="1" customWidth="1"/>
    <col min="7921" max="7921" width="9.42578125" style="1" customWidth="1"/>
    <col min="7922" max="7924" width="10.5703125" style="1" bestFit="1" customWidth="1"/>
    <col min="7925" max="7928" width="9.42578125" style="1" customWidth="1"/>
    <col min="7929" max="8171" width="8.85546875" style="1"/>
    <col min="8172" max="8172" width="70.5703125" style="1" customWidth="1"/>
    <col min="8173" max="8175" width="9.42578125" style="1" bestFit="1" customWidth="1"/>
    <col min="8176" max="8176" width="10.5703125" style="1" bestFit="1" customWidth="1"/>
    <col min="8177" max="8177" width="9.42578125" style="1" customWidth="1"/>
    <col min="8178" max="8180" width="10.5703125" style="1" bestFit="1" customWidth="1"/>
    <col min="8181" max="8184" width="9.42578125" style="1" customWidth="1"/>
    <col min="8185" max="8427" width="8.85546875" style="1"/>
    <col min="8428" max="8428" width="70.5703125" style="1" customWidth="1"/>
    <col min="8429" max="8431" width="9.42578125" style="1" bestFit="1" customWidth="1"/>
    <col min="8432" max="8432" width="10.5703125" style="1" bestFit="1" customWidth="1"/>
    <col min="8433" max="8433" width="9.42578125" style="1" customWidth="1"/>
    <col min="8434" max="8436" width="10.5703125" style="1" bestFit="1" customWidth="1"/>
    <col min="8437" max="8440" width="9.42578125" style="1" customWidth="1"/>
    <col min="8441" max="8683" width="8.85546875" style="1"/>
    <col min="8684" max="8684" width="70.5703125" style="1" customWidth="1"/>
    <col min="8685" max="8687" width="9.42578125" style="1" bestFit="1" customWidth="1"/>
    <col min="8688" max="8688" width="10.5703125" style="1" bestFit="1" customWidth="1"/>
    <col min="8689" max="8689" width="9.42578125" style="1" customWidth="1"/>
    <col min="8690" max="8692" width="10.5703125" style="1" bestFit="1" customWidth="1"/>
    <col min="8693" max="8696" width="9.42578125" style="1" customWidth="1"/>
    <col min="8697" max="8939" width="8.85546875" style="1"/>
    <col min="8940" max="8940" width="70.5703125" style="1" customWidth="1"/>
    <col min="8941" max="8943" width="9.42578125" style="1" bestFit="1" customWidth="1"/>
    <col min="8944" max="8944" width="10.5703125" style="1" bestFit="1" customWidth="1"/>
    <col min="8945" max="8945" width="9.42578125" style="1" customWidth="1"/>
    <col min="8946" max="8948" width="10.5703125" style="1" bestFit="1" customWidth="1"/>
    <col min="8949" max="8952" width="9.42578125" style="1" customWidth="1"/>
    <col min="8953" max="9195" width="8.85546875" style="1"/>
    <col min="9196" max="9196" width="70.5703125" style="1" customWidth="1"/>
    <col min="9197" max="9199" width="9.42578125" style="1" bestFit="1" customWidth="1"/>
    <col min="9200" max="9200" width="10.5703125" style="1" bestFit="1" customWidth="1"/>
    <col min="9201" max="9201" width="9.42578125" style="1" customWidth="1"/>
    <col min="9202" max="9204" width="10.5703125" style="1" bestFit="1" customWidth="1"/>
    <col min="9205" max="9208" width="9.42578125" style="1" customWidth="1"/>
    <col min="9209" max="9451" width="8.85546875" style="1"/>
    <col min="9452" max="9452" width="70.5703125" style="1" customWidth="1"/>
    <col min="9453" max="9455" width="9.42578125" style="1" bestFit="1" customWidth="1"/>
    <col min="9456" max="9456" width="10.5703125" style="1" bestFit="1" customWidth="1"/>
    <col min="9457" max="9457" width="9.42578125" style="1" customWidth="1"/>
    <col min="9458" max="9460" width="10.5703125" style="1" bestFit="1" customWidth="1"/>
    <col min="9461" max="9464" width="9.42578125" style="1" customWidth="1"/>
    <col min="9465" max="9707" width="8.85546875" style="1"/>
    <col min="9708" max="9708" width="70.5703125" style="1" customWidth="1"/>
    <col min="9709" max="9711" width="9.42578125" style="1" bestFit="1" customWidth="1"/>
    <col min="9712" max="9712" width="10.5703125" style="1" bestFit="1" customWidth="1"/>
    <col min="9713" max="9713" width="9.42578125" style="1" customWidth="1"/>
    <col min="9714" max="9716" width="10.5703125" style="1" bestFit="1" customWidth="1"/>
    <col min="9717" max="9720" width="9.42578125" style="1" customWidth="1"/>
    <col min="9721" max="9963" width="8.85546875" style="1"/>
    <col min="9964" max="9964" width="70.5703125" style="1" customWidth="1"/>
    <col min="9965" max="9967" width="9.42578125" style="1" bestFit="1" customWidth="1"/>
    <col min="9968" max="9968" width="10.5703125" style="1" bestFit="1" customWidth="1"/>
    <col min="9969" max="9969" width="9.42578125" style="1" customWidth="1"/>
    <col min="9970" max="9972" width="10.5703125" style="1" bestFit="1" customWidth="1"/>
    <col min="9973" max="9976" width="9.42578125" style="1" customWidth="1"/>
    <col min="9977" max="10219" width="8.85546875" style="1"/>
    <col min="10220" max="10220" width="70.5703125" style="1" customWidth="1"/>
    <col min="10221" max="10223" width="9.42578125" style="1" bestFit="1" customWidth="1"/>
    <col min="10224" max="10224" width="10.5703125" style="1" bestFit="1" customWidth="1"/>
    <col min="10225" max="10225" width="9.42578125" style="1" customWidth="1"/>
    <col min="10226" max="10228" width="10.5703125" style="1" bestFit="1" customWidth="1"/>
    <col min="10229" max="10232" width="9.42578125" style="1" customWidth="1"/>
    <col min="10233" max="10475" width="8.85546875" style="1"/>
    <col min="10476" max="10476" width="70.5703125" style="1" customWidth="1"/>
    <col min="10477" max="10479" width="9.42578125" style="1" bestFit="1" customWidth="1"/>
    <col min="10480" max="10480" width="10.5703125" style="1" bestFit="1" customWidth="1"/>
    <col min="10481" max="10481" width="9.42578125" style="1" customWidth="1"/>
    <col min="10482" max="10484" width="10.5703125" style="1" bestFit="1" customWidth="1"/>
    <col min="10485" max="10488" width="9.42578125" style="1" customWidth="1"/>
    <col min="10489" max="10731" width="8.85546875" style="1"/>
    <col min="10732" max="10732" width="70.5703125" style="1" customWidth="1"/>
    <col min="10733" max="10735" width="9.42578125" style="1" bestFit="1" customWidth="1"/>
    <col min="10736" max="10736" width="10.5703125" style="1" bestFit="1" customWidth="1"/>
    <col min="10737" max="10737" width="9.42578125" style="1" customWidth="1"/>
    <col min="10738" max="10740" width="10.5703125" style="1" bestFit="1" customWidth="1"/>
    <col min="10741" max="10744" width="9.42578125" style="1" customWidth="1"/>
    <col min="10745" max="10987" width="8.85546875" style="1"/>
    <col min="10988" max="10988" width="70.5703125" style="1" customWidth="1"/>
    <col min="10989" max="10991" width="9.42578125" style="1" bestFit="1" customWidth="1"/>
    <col min="10992" max="10992" width="10.5703125" style="1" bestFit="1" customWidth="1"/>
    <col min="10993" max="10993" width="9.42578125" style="1" customWidth="1"/>
    <col min="10994" max="10996" width="10.5703125" style="1" bestFit="1" customWidth="1"/>
    <col min="10997" max="11000" width="9.42578125" style="1" customWidth="1"/>
    <col min="11001" max="11243" width="8.85546875" style="1"/>
    <col min="11244" max="11244" width="70.5703125" style="1" customWidth="1"/>
    <col min="11245" max="11247" width="9.42578125" style="1" bestFit="1" customWidth="1"/>
    <col min="11248" max="11248" width="10.5703125" style="1" bestFit="1" customWidth="1"/>
    <col min="11249" max="11249" width="9.42578125" style="1" customWidth="1"/>
    <col min="11250" max="11252" width="10.5703125" style="1" bestFit="1" customWidth="1"/>
    <col min="11253" max="11256" width="9.42578125" style="1" customWidth="1"/>
    <col min="11257" max="11499" width="8.85546875" style="1"/>
    <col min="11500" max="11500" width="70.5703125" style="1" customWidth="1"/>
    <col min="11501" max="11503" width="9.42578125" style="1" bestFit="1" customWidth="1"/>
    <col min="11504" max="11504" width="10.5703125" style="1" bestFit="1" customWidth="1"/>
    <col min="11505" max="11505" width="9.42578125" style="1" customWidth="1"/>
    <col min="11506" max="11508" width="10.5703125" style="1" bestFit="1" customWidth="1"/>
    <col min="11509" max="11512" width="9.42578125" style="1" customWidth="1"/>
    <col min="11513" max="11755" width="8.85546875" style="1"/>
    <col min="11756" max="11756" width="70.5703125" style="1" customWidth="1"/>
    <col min="11757" max="11759" width="9.42578125" style="1" bestFit="1" customWidth="1"/>
    <col min="11760" max="11760" width="10.5703125" style="1" bestFit="1" customWidth="1"/>
    <col min="11761" max="11761" width="9.42578125" style="1" customWidth="1"/>
    <col min="11762" max="11764" width="10.5703125" style="1" bestFit="1" customWidth="1"/>
    <col min="11765" max="11768" width="9.42578125" style="1" customWidth="1"/>
    <col min="11769" max="12011" width="8.85546875" style="1"/>
    <col min="12012" max="12012" width="70.5703125" style="1" customWidth="1"/>
    <col min="12013" max="12015" width="9.42578125" style="1" bestFit="1" customWidth="1"/>
    <col min="12016" max="12016" width="10.5703125" style="1" bestFit="1" customWidth="1"/>
    <col min="12017" max="12017" width="9.42578125" style="1" customWidth="1"/>
    <col min="12018" max="12020" width="10.5703125" style="1" bestFit="1" customWidth="1"/>
    <col min="12021" max="12024" width="9.42578125" style="1" customWidth="1"/>
    <col min="12025" max="12267" width="8.85546875" style="1"/>
    <col min="12268" max="12268" width="70.5703125" style="1" customWidth="1"/>
    <col min="12269" max="12271" width="9.42578125" style="1" bestFit="1" customWidth="1"/>
    <col min="12272" max="12272" width="10.5703125" style="1" bestFit="1" customWidth="1"/>
    <col min="12273" max="12273" width="9.42578125" style="1" customWidth="1"/>
    <col min="12274" max="12276" width="10.5703125" style="1" bestFit="1" customWidth="1"/>
    <col min="12277" max="12280" width="9.42578125" style="1" customWidth="1"/>
    <col min="12281" max="12523" width="8.85546875" style="1"/>
    <col min="12524" max="12524" width="70.5703125" style="1" customWidth="1"/>
    <col min="12525" max="12527" width="9.42578125" style="1" bestFit="1" customWidth="1"/>
    <col min="12528" max="12528" width="10.5703125" style="1" bestFit="1" customWidth="1"/>
    <col min="12529" max="12529" width="9.42578125" style="1" customWidth="1"/>
    <col min="12530" max="12532" width="10.5703125" style="1" bestFit="1" customWidth="1"/>
    <col min="12533" max="12536" width="9.42578125" style="1" customWidth="1"/>
    <col min="12537" max="12779" width="8.85546875" style="1"/>
    <col min="12780" max="12780" width="70.5703125" style="1" customWidth="1"/>
    <col min="12781" max="12783" width="9.42578125" style="1" bestFit="1" customWidth="1"/>
    <col min="12784" max="12784" width="10.5703125" style="1" bestFit="1" customWidth="1"/>
    <col min="12785" max="12785" width="9.42578125" style="1" customWidth="1"/>
    <col min="12786" max="12788" width="10.5703125" style="1" bestFit="1" customWidth="1"/>
    <col min="12789" max="12792" width="9.42578125" style="1" customWidth="1"/>
    <col min="12793" max="13035" width="8.85546875" style="1"/>
    <col min="13036" max="13036" width="70.5703125" style="1" customWidth="1"/>
    <col min="13037" max="13039" width="9.42578125" style="1" bestFit="1" customWidth="1"/>
    <col min="13040" max="13040" width="10.5703125" style="1" bestFit="1" customWidth="1"/>
    <col min="13041" max="13041" width="9.42578125" style="1" customWidth="1"/>
    <col min="13042" max="13044" width="10.5703125" style="1" bestFit="1" customWidth="1"/>
    <col min="13045" max="13048" width="9.42578125" style="1" customWidth="1"/>
    <col min="13049" max="13291" width="8.85546875" style="1"/>
    <col min="13292" max="13292" width="70.5703125" style="1" customWidth="1"/>
    <col min="13293" max="13295" width="9.42578125" style="1" bestFit="1" customWidth="1"/>
    <col min="13296" max="13296" width="10.5703125" style="1" bestFit="1" customWidth="1"/>
    <col min="13297" max="13297" width="9.42578125" style="1" customWidth="1"/>
    <col min="13298" max="13300" width="10.5703125" style="1" bestFit="1" customWidth="1"/>
    <col min="13301" max="13304" width="9.42578125" style="1" customWidth="1"/>
    <col min="13305" max="13547" width="8.85546875" style="1"/>
    <col min="13548" max="13548" width="70.5703125" style="1" customWidth="1"/>
    <col min="13549" max="13551" width="9.42578125" style="1" bestFit="1" customWidth="1"/>
    <col min="13552" max="13552" width="10.5703125" style="1" bestFit="1" customWidth="1"/>
    <col min="13553" max="13553" width="9.42578125" style="1" customWidth="1"/>
    <col min="13554" max="13556" width="10.5703125" style="1" bestFit="1" customWidth="1"/>
    <col min="13557" max="13560" width="9.42578125" style="1" customWidth="1"/>
    <col min="13561" max="13803" width="8.85546875" style="1"/>
    <col min="13804" max="13804" width="70.5703125" style="1" customWidth="1"/>
    <col min="13805" max="13807" width="9.42578125" style="1" bestFit="1" customWidth="1"/>
    <col min="13808" max="13808" width="10.5703125" style="1" bestFit="1" customWidth="1"/>
    <col min="13809" max="13809" width="9.42578125" style="1" customWidth="1"/>
    <col min="13810" max="13812" width="10.5703125" style="1" bestFit="1" customWidth="1"/>
    <col min="13813" max="13816" width="9.42578125" style="1" customWidth="1"/>
    <col min="13817" max="14059" width="8.85546875" style="1"/>
    <col min="14060" max="14060" width="70.5703125" style="1" customWidth="1"/>
    <col min="14061" max="14063" width="9.42578125" style="1" bestFit="1" customWidth="1"/>
    <col min="14064" max="14064" width="10.5703125" style="1" bestFit="1" customWidth="1"/>
    <col min="14065" max="14065" width="9.42578125" style="1" customWidth="1"/>
    <col min="14066" max="14068" width="10.5703125" style="1" bestFit="1" customWidth="1"/>
    <col min="14069" max="14072" width="9.42578125" style="1" customWidth="1"/>
    <col min="14073" max="14315" width="8.85546875" style="1"/>
    <col min="14316" max="14316" width="70.5703125" style="1" customWidth="1"/>
    <col min="14317" max="14319" width="9.42578125" style="1" bestFit="1" customWidth="1"/>
    <col min="14320" max="14320" width="10.5703125" style="1" bestFit="1" customWidth="1"/>
    <col min="14321" max="14321" width="9.42578125" style="1" customWidth="1"/>
    <col min="14322" max="14324" width="10.5703125" style="1" bestFit="1" customWidth="1"/>
    <col min="14325" max="14328" width="9.42578125" style="1" customWidth="1"/>
    <col min="14329" max="14571" width="8.85546875" style="1"/>
    <col min="14572" max="14572" width="70.5703125" style="1" customWidth="1"/>
    <col min="14573" max="14575" width="9.42578125" style="1" bestFit="1" customWidth="1"/>
    <col min="14576" max="14576" width="10.5703125" style="1" bestFit="1" customWidth="1"/>
    <col min="14577" max="14577" width="9.42578125" style="1" customWidth="1"/>
    <col min="14578" max="14580" width="10.5703125" style="1" bestFit="1" customWidth="1"/>
    <col min="14581" max="14584" width="9.42578125" style="1" customWidth="1"/>
    <col min="14585" max="14827" width="8.85546875" style="1"/>
    <col min="14828" max="14828" width="70.5703125" style="1" customWidth="1"/>
    <col min="14829" max="14831" width="9.42578125" style="1" bestFit="1" customWidth="1"/>
    <col min="14832" max="14832" width="10.5703125" style="1" bestFit="1" customWidth="1"/>
    <col min="14833" max="14833" width="9.42578125" style="1" customWidth="1"/>
    <col min="14834" max="14836" width="10.5703125" style="1" bestFit="1" customWidth="1"/>
    <col min="14837" max="14840" width="9.42578125" style="1" customWidth="1"/>
    <col min="14841" max="15083" width="8.85546875" style="1"/>
    <col min="15084" max="15084" width="70.5703125" style="1" customWidth="1"/>
    <col min="15085" max="15087" width="9.42578125" style="1" bestFit="1" customWidth="1"/>
    <col min="15088" max="15088" width="10.5703125" style="1" bestFit="1" customWidth="1"/>
    <col min="15089" max="15089" width="9.42578125" style="1" customWidth="1"/>
    <col min="15090" max="15092" width="10.5703125" style="1" bestFit="1" customWidth="1"/>
    <col min="15093" max="15096" width="9.42578125" style="1" customWidth="1"/>
    <col min="15097" max="15339" width="8.85546875" style="1"/>
    <col min="15340" max="15340" width="70.5703125" style="1" customWidth="1"/>
    <col min="15341" max="15343" width="9.42578125" style="1" bestFit="1" customWidth="1"/>
    <col min="15344" max="15344" width="10.5703125" style="1" bestFit="1" customWidth="1"/>
    <col min="15345" max="15345" width="9.42578125" style="1" customWidth="1"/>
    <col min="15346" max="15348" width="10.5703125" style="1" bestFit="1" customWidth="1"/>
    <col min="15349" max="15352" width="9.42578125" style="1" customWidth="1"/>
    <col min="15353" max="15595" width="8.85546875" style="1"/>
    <col min="15596" max="15596" width="70.5703125" style="1" customWidth="1"/>
    <col min="15597" max="15599" width="9.42578125" style="1" bestFit="1" customWidth="1"/>
    <col min="15600" max="15600" width="10.5703125" style="1" bestFit="1" customWidth="1"/>
    <col min="15601" max="15601" width="9.42578125" style="1" customWidth="1"/>
    <col min="15602" max="15604" width="10.5703125" style="1" bestFit="1" customWidth="1"/>
    <col min="15605" max="15608" width="9.42578125" style="1" customWidth="1"/>
    <col min="15609" max="15851" width="8.85546875" style="1"/>
    <col min="15852" max="15852" width="70.5703125" style="1" customWidth="1"/>
    <col min="15853" max="15855" width="9.42578125" style="1" bestFit="1" customWidth="1"/>
    <col min="15856" max="15856" width="10.5703125" style="1" bestFit="1" customWidth="1"/>
    <col min="15857" max="15857" width="9.42578125" style="1" customWidth="1"/>
    <col min="15858" max="15860" width="10.5703125" style="1" bestFit="1" customWidth="1"/>
    <col min="15861" max="15864" width="9.42578125" style="1" customWidth="1"/>
    <col min="15865" max="16107" width="8.85546875" style="1"/>
    <col min="16108" max="16108" width="70.5703125" style="1" customWidth="1"/>
    <col min="16109" max="16111" width="9.42578125" style="1" bestFit="1" customWidth="1"/>
    <col min="16112" max="16112" width="10.5703125" style="1" bestFit="1" customWidth="1"/>
    <col min="16113" max="16113" width="9.42578125" style="1" customWidth="1"/>
    <col min="16114" max="16116" width="10.5703125" style="1" bestFit="1" customWidth="1"/>
    <col min="16117" max="16120" width="9.42578125" style="1" customWidth="1"/>
    <col min="16121" max="16370" width="8.85546875" style="1"/>
    <col min="16371" max="16383" width="9.42578125" style="1" customWidth="1"/>
    <col min="16384" max="16384" width="8.85546875" style="1"/>
  </cols>
  <sheetData>
    <row r="1" spans="1:22" s="2" customFormat="1" ht="24" hidden="1" customHeight="1" x14ac:dyDescent="0.25">
      <c r="B1" s="53"/>
      <c r="C1" s="131" t="s">
        <v>28</v>
      </c>
      <c r="D1" s="131"/>
      <c r="E1" s="131"/>
      <c r="F1" s="131"/>
      <c r="G1" s="131"/>
      <c r="H1" s="131"/>
      <c r="I1" s="131"/>
      <c r="J1" s="131"/>
      <c r="K1" s="131"/>
      <c r="L1" s="131"/>
    </row>
    <row r="2" spans="1:22" s="4" customFormat="1" ht="90" customHeight="1" thickBot="1" x14ac:dyDescent="0.25">
      <c r="A2" s="10"/>
      <c r="B2" s="192"/>
      <c r="C2" s="192" t="s">
        <v>189</v>
      </c>
      <c r="D2" s="192"/>
      <c r="E2" s="192"/>
      <c r="F2" s="192"/>
      <c r="G2" s="192"/>
      <c r="H2" s="192"/>
      <c r="I2" s="192"/>
      <c r="J2" s="192"/>
      <c r="K2" s="192"/>
      <c r="L2" s="29"/>
    </row>
    <row r="3" spans="1:22" s="4" customFormat="1" ht="31.5" customHeight="1" thickBot="1" x14ac:dyDescent="0.4">
      <c r="A3" s="3"/>
      <c r="B3" s="3"/>
      <c r="C3" s="194" t="s">
        <v>30</v>
      </c>
      <c r="D3" s="195"/>
      <c r="E3" s="195"/>
      <c r="F3" s="196"/>
      <c r="G3" s="28"/>
      <c r="H3" s="194" t="s">
        <v>31</v>
      </c>
      <c r="I3" s="195"/>
      <c r="J3" s="195"/>
      <c r="K3" s="196"/>
      <c r="L3" s="29"/>
      <c r="M3" s="12"/>
      <c r="N3" s="12"/>
      <c r="O3" s="12"/>
      <c r="P3" s="12"/>
    </row>
    <row r="4" spans="1:22" ht="15.75" customHeight="1" thickBot="1" x14ac:dyDescent="0.3">
      <c r="A4" s="129" t="s">
        <v>33</v>
      </c>
      <c r="B4" s="111" t="s">
        <v>34</v>
      </c>
      <c r="C4" s="197" t="s">
        <v>190</v>
      </c>
      <c r="D4" s="197"/>
      <c r="E4" s="197"/>
      <c r="F4" s="198"/>
      <c r="G4" s="25"/>
      <c r="H4" s="202" t="s">
        <v>190</v>
      </c>
      <c r="I4" s="203"/>
      <c r="J4" s="203"/>
      <c r="K4" s="204"/>
      <c r="L4" s="29"/>
    </row>
    <row r="5" spans="1:22" ht="15" customHeight="1" thickBot="1" x14ac:dyDescent="0.25">
      <c r="A5" s="152"/>
      <c r="B5" s="135"/>
      <c r="C5" s="157" t="s">
        <v>36</v>
      </c>
      <c r="D5" s="158" t="s">
        <v>37</v>
      </c>
      <c r="E5" s="158" t="s">
        <v>38</v>
      </c>
      <c r="F5" s="159" t="s">
        <v>39</v>
      </c>
      <c r="G5" s="156"/>
      <c r="H5" s="157" t="s">
        <v>36</v>
      </c>
      <c r="I5" s="158" t="s">
        <v>37</v>
      </c>
      <c r="J5" s="158" t="s">
        <v>38</v>
      </c>
      <c r="K5" s="159" t="s">
        <v>39</v>
      </c>
      <c r="L5" s="29"/>
    </row>
    <row r="6" spans="1:22" ht="74.25" customHeight="1" thickBot="1" x14ac:dyDescent="0.25">
      <c r="A6" s="274" t="s">
        <v>191</v>
      </c>
      <c r="B6" s="214" t="s">
        <v>41</v>
      </c>
      <c r="C6" s="638">
        <v>7242</v>
      </c>
      <c r="D6" s="639">
        <v>4540</v>
      </c>
      <c r="E6" s="639">
        <v>7080</v>
      </c>
      <c r="F6" s="640">
        <v>15169</v>
      </c>
      <c r="G6" s="641"/>
      <c r="H6" s="638">
        <v>7242</v>
      </c>
      <c r="I6" s="642">
        <v>11782</v>
      </c>
      <c r="J6" s="642">
        <v>18862</v>
      </c>
      <c r="K6" s="643">
        <v>34031</v>
      </c>
      <c r="L6" s="7"/>
      <c r="M6" s="404"/>
      <c r="N6" s="404"/>
      <c r="O6" s="404"/>
      <c r="P6" s="404"/>
      <c r="Q6" s="404"/>
    </row>
    <row r="7" spans="1:22" s="29" customFormat="1" ht="30.95" customHeight="1" thickBot="1" x14ac:dyDescent="0.25">
      <c r="A7" s="137"/>
      <c r="B7" s="271" t="s">
        <v>42</v>
      </c>
      <c r="C7" s="209"/>
      <c r="D7" s="209"/>
      <c r="E7" s="209"/>
      <c r="F7" s="209"/>
      <c r="G7" s="210"/>
      <c r="H7" s="209"/>
      <c r="I7" s="209"/>
      <c r="J7" s="209"/>
      <c r="K7" s="209"/>
      <c r="L7" s="52"/>
      <c r="N7" s="404"/>
      <c r="O7" s="404"/>
    </row>
    <row r="8" spans="1:22" s="29" customFormat="1" ht="14.25" x14ac:dyDescent="0.2">
      <c r="A8" s="137"/>
      <c r="B8" s="276" t="s">
        <v>44</v>
      </c>
      <c r="C8" s="644">
        <v>1167.2</v>
      </c>
      <c r="D8" s="645">
        <v>1610.1</v>
      </c>
      <c r="E8" s="645">
        <v>2229</v>
      </c>
      <c r="F8" s="646">
        <v>5108</v>
      </c>
      <c r="G8" s="647"/>
      <c r="H8" s="644">
        <v>1167.2</v>
      </c>
      <c r="I8" s="648">
        <v>2777.4</v>
      </c>
      <c r="J8" s="649">
        <v>5006</v>
      </c>
      <c r="K8" s="650">
        <v>10115</v>
      </c>
      <c r="L8" s="52"/>
      <c r="M8" s="404"/>
      <c r="N8" s="404"/>
      <c r="O8" s="404"/>
      <c r="P8" s="404"/>
      <c r="Q8" s="404"/>
      <c r="S8" s="404"/>
      <c r="T8" s="404"/>
      <c r="U8" s="404"/>
      <c r="V8" s="404"/>
    </row>
    <row r="9" spans="1:22" s="29" customFormat="1" ht="14.25" x14ac:dyDescent="0.2">
      <c r="A9" s="136"/>
      <c r="B9" s="276" t="s">
        <v>46</v>
      </c>
      <c r="C9" s="651">
        <v>1525</v>
      </c>
      <c r="D9" s="652">
        <v>1987</v>
      </c>
      <c r="E9" s="652">
        <v>3097</v>
      </c>
      <c r="F9" s="653">
        <v>3946</v>
      </c>
      <c r="G9" s="654"/>
      <c r="H9" s="651">
        <v>1525</v>
      </c>
      <c r="I9" s="655">
        <v>3512</v>
      </c>
      <c r="J9" s="656">
        <v>6609</v>
      </c>
      <c r="K9" s="657">
        <v>10555</v>
      </c>
      <c r="L9" s="52"/>
      <c r="M9" s="404"/>
      <c r="N9" s="404"/>
      <c r="O9" s="404"/>
      <c r="P9" s="404"/>
      <c r="Q9" s="404"/>
      <c r="S9" s="404"/>
      <c r="T9" s="404"/>
      <c r="U9" s="404"/>
      <c r="V9" s="404"/>
    </row>
    <row r="10" spans="1:22" s="29" customFormat="1" ht="14.25" x14ac:dyDescent="0.2">
      <c r="A10" s="137"/>
      <c r="B10" s="276" t="s">
        <v>48</v>
      </c>
      <c r="C10" s="651">
        <v>3994</v>
      </c>
      <c r="D10" s="652">
        <v>405</v>
      </c>
      <c r="E10" s="652">
        <v>156</v>
      </c>
      <c r="F10" s="653">
        <v>193</v>
      </c>
      <c r="G10" s="654"/>
      <c r="H10" s="651">
        <v>3994</v>
      </c>
      <c r="I10" s="655">
        <v>4399</v>
      </c>
      <c r="J10" s="656">
        <v>4555</v>
      </c>
      <c r="K10" s="657">
        <v>4748</v>
      </c>
      <c r="L10" s="52"/>
      <c r="M10" s="404"/>
      <c r="N10" s="404"/>
      <c r="O10" s="404"/>
      <c r="P10" s="404"/>
      <c r="Q10" s="404"/>
      <c r="S10" s="404"/>
      <c r="T10" s="404"/>
      <c r="U10" s="404"/>
      <c r="V10" s="404"/>
    </row>
    <row r="11" spans="1:22" s="29" customFormat="1" ht="14.25" x14ac:dyDescent="0.2">
      <c r="A11" s="137"/>
      <c r="B11" s="276" t="s">
        <v>50</v>
      </c>
      <c r="C11" s="658"/>
      <c r="D11" s="652">
        <v>109</v>
      </c>
      <c r="E11" s="652">
        <v>680</v>
      </c>
      <c r="F11" s="653">
        <v>2489</v>
      </c>
      <c r="G11" s="659"/>
      <c r="H11" s="658"/>
      <c r="I11" s="655">
        <v>109</v>
      </c>
      <c r="J11" s="656">
        <v>789</v>
      </c>
      <c r="K11" s="657">
        <v>3278</v>
      </c>
      <c r="L11" s="52"/>
      <c r="M11" s="404"/>
      <c r="N11" s="404"/>
      <c r="O11" s="404"/>
      <c r="P11" s="404"/>
      <c r="Q11" s="404"/>
      <c r="S11" s="404"/>
      <c r="T11" s="404"/>
      <c r="U11" s="404"/>
      <c r="V11" s="404"/>
    </row>
    <row r="12" spans="1:22" s="29" customFormat="1" ht="15" thickBot="1" x14ac:dyDescent="0.25">
      <c r="A12" s="274"/>
      <c r="B12" s="279" t="s">
        <v>51</v>
      </c>
      <c r="C12" s="660">
        <v>556.29999999999995</v>
      </c>
      <c r="D12" s="661">
        <v>428.58</v>
      </c>
      <c r="E12" s="661">
        <v>917.6</v>
      </c>
      <c r="F12" s="662">
        <v>3432</v>
      </c>
      <c r="G12" s="663"/>
      <c r="H12" s="660">
        <v>556.29999999999995</v>
      </c>
      <c r="I12" s="664">
        <v>984.9</v>
      </c>
      <c r="J12" s="665">
        <v>1902.5</v>
      </c>
      <c r="K12" s="666">
        <v>5335</v>
      </c>
      <c r="L12" s="52"/>
      <c r="M12" s="404"/>
      <c r="N12" s="404"/>
      <c r="O12" s="404"/>
      <c r="P12" s="404"/>
      <c r="Q12" s="404"/>
      <c r="S12" s="404"/>
      <c r="T12" s="404"/>
      <c r="U12" s="404"/>
      <c r="V12" s="404"/>
    </row>
    <row r="13" spans="1:22" s="29" customFormat="1" ht="22.5" customHeight="1" thickBot="1" x14ac:dyDescent="0.25">
      <c r="A13" s="274"/>
      <c r="B13" s="281"/>
      <c r="C13" s="667"/>
      <c r="D13" s="668"/>
      <c r="E13" s="668"/>
      <c r="F13" s="668"/>
      <c r="G13" s="669"/>
      <c r="H13" s="667"/>
      <c r="I13" s="668"/>
      <c r="J13" s="668"/>
      <c r="K13" s="668"/>
      <c r="L13" s="52"/>
      <c r="N13" s="404"/>
      <c r="O13" s="404"/>
    </row>
    <row r="14" spans="1:22" s="29" customFormat="1" ht="30" customHeight="1" thickBot="1" x14ac:dyDescent="0.25">
      <c r="A14" s="136"/>
      <c r="B14" s="283" t="s">
        <v>52</v>
      </c>
      <c r="C14" s="670">
        <v>42045</v>
      </c>
      <c r="D14" s="671">
        <v>46943</v>
      </c>
      <c r="E14" s="672">
        <v>48104</v>
      </c>
      <c r="F14" s="673">
        <v>45935</v>
      </c>
      <c r="G14" s="674"/>
      <c r="H14" s="675">
        <v>42045</v>
      </c>
      <c r="I14" s="671">
        <v>46943</v>
      </c>
      <c r="J14" s="671">
        <v>48104</v>
      </c>
      <c r="K14" s="673">
        <v>45935</v>
      </c>
      <c r="L14" s="52"/>
      <c r="M14" s="404"/>
      <c r="N14" s="404"/>
      <c r="O14" s="404"/>
      <c r="P14" s="404"/>
      <c r="Q14" s="404"/>
      <c r="S14" s="404"/>
      <c r="T14" s="404"/>
      <c r="U14" s="404"/>
      <c r="V14" s="404"/>
    </row>
    <row r="15" spans="1:22" s="29" customFormat="1" ht="69" customHeight="1" thickBot="1" x14ac:dyDescent="0.25">
      <c r="A15" s="136"/>
      <c r="B15" s="272" t="s">
        <v>53</v>
      </c>
      <c r="C15" s="634" t="s">
        <v>54</v>
      </c>
      <c r="D15" s="250"/>
      <c r="E15" s="250"/>
      <c r="F15" s="250"/>
      <c r="G15" s="250"/>
      <c r="H15" s="250"/>
      <c r="I15" s="250"/>
      <c r="J15" s="250"/>
      <c r="K15" s="251"/>
      <c r="L15" s="52"/>
    </row>
    <row r="16" spans="1:22" s="6" customFormat="1" ht="87.75" customHeight="1" thickBot="1" x14ac:dyDescent="0.25">
      <c r="A16" s="275"/>
      <c r="B16" s="273" t="s">
        <v>55</v>
      </c>
      <c r="C16" s="633" t="s">
        <v>56</v>
      </c>
      <c r="D16" s="250"/>
      <c r="E16" s="250"/>
      <c r="F16" s="250"/>
      <c r="G16" s="250"/>
      <c r="H16" s="250"/>
      <c r="I16" s="250"/>
      <c r="J16" s="250"/>
      <c r="K16" s="251"/>
      <c r="L16" s="29"/>
    </row>
    <row r="17" spans="1:22" ht="30" customHeight="1" thickBot="1" x14ac:dyDescent="0.25">
      <c r="A17" s="27"/>
      <c r="B17" s="27"/>
      <c r="C17" s="26"/>
      <c r="D17" s="26"/>
      <c r="E17" s="26"/>
      <c r="F17" s="26"/>
      <c r="G17" s="25"/>
      <c r="H17" s="25"/>
      <c r="I17" s="25"/>
      <c r="J17" s="25"/>
      <c r="K17" s="25"/>
      <c r="L17" s="29"/>
    </row>
    <row r="18" spans="1:22" s="6" customFormat="1" ht="62.25" customHeight="1" thickBot="1" x14ac:dyDescent="0.25">
      <c r="A18" s="130" t="s">
        <v>57</v>
      </c>
      <c r="B18" s="129" t="s">
        <v>34</v>
      </c>
      <c r="C18" s="205" t="s">
        <v>190</v>
      </c>
      <c r="D18" s="206"/>
      <c r="E18" s="206"/>
      <c r="F18" s="207"/>
      <c r="G18" s="25"/>
      <c r="H18" s="205" t="s">
        <v>190</v>
      </c>
      <c r="I18" s="206"/>
      <c r="J18" s="206"/>
      <c r="K18" s="207"/>
      <c r="L18" s="29"/>
    </row>
    <row r="19" spans="1:22" s="6" customFormat="1" ht="33" customHeight="1" thickBot="1" x14ac:dyDescent="0.25">
      <c r="A19" s="132" t="s">
        <v>192</v>
      </c>
      <c r="B19" s="112"/>
      <c r="C19" s="154" t="s">
        <v>36</v>
      </c>
      <c r="D19" s="154" t="s">
        <v>37</v>
      </c>
      <c r="E19" s="155" t="s">
        <v>38</v>
      </c>
      <c r="F19" s="155" t="s">
        <v>39</v>
      </c>
      <c r="G19" s="153"/>
      <c r="H19" s="235" t="s">
        <v>36</v>
      </c>
      <c r="I19" s="235" t="s">
        <v>37</v>
      </c>
      <c r="J19" s="236" t="s">
        <v>38</v>
      </c>
      <c r="K19" s="236" t="s">
        <v>39</v>
      </c>
      <c r="L19" s="29"/>
      <c r="N19" s="404"/>
      <c r="O19" s="404"/>
      <c r="P19" s="404"/>
      <c r="Q19" s="404"/>
      <c r="R19" s="29"/>
      <c r="S19" s="404"/>
      <c r="T19" s="404"/>
      <c r="U19" s="404"/>
      <c r="V19" s="404"/>
    </row>
    <row r="20" spans="1:22" s="58" customFormat="1" ht="33" customHeight="1" x14ac:dyDescent="0.2">
      <c r="A20" s="132" t="s">
        <v>193</v>
      </c>
      <c r="B20" s="213" t="s">
        <v>60</v>
      </c>
      <c r="C20" s="356">
        <v>63.9</v>
      </c>
      <c r="D20" s="335">
        <v>61.7</v>
      </c>
      <c r="E20" s="337">
        <v>59.6</v>
      </c>
      <c r="F20" s="338">
        <v>55.7</v>
      </c>
      <c r="G20" s="357"/>
      <c r="H20" s="356">
        <v>63.9</v>
      </c>
      <c r="I20" s="336">
        <v>62.9</v>
      </c>
      <c r="J20" s="337">
        <v>61.8</v>
      </c>
      <c r="K20" s="338">
        <v>59.8</v>
      </c>
      <c r="L20" s="233"/>
      <c r="N20" s="404"/>
      <c r="O20" s="404"/>
      <c r="P20" s="404"/>
      <c r="Q20" s="404"/>
      <c r="R20" s="29"/>
      <c r="S20" s="404"/>
      <c r="T20" s="404"/>
      <c r="U20" s="404"/>
      <c r="V20" s="404"/>
    </row>
    <row r="21" spans="1:22" s="6" customFormat="1" ht="18.75" customHeight="1" x14ac:dyDescent="0.2">
      <c r="A21" s="132" t="s">
        <v>194</v>
      </c>
      <c r="B21" s="166" t="s">
        <v>62</v>
      </c>
      <c r="C21" s="133">
        <v>0.73</v>
      </c>
      <c r="D21" s="13">
        <v>0.77200000000000002</v>
      </c>
      <c r="E21" s="8">
        <v>0.746</v>
      </c>
      <c r="F21" s="9">
        <v>0.61899999999999999</v>
      </c>
      <c r="G21" s="268"/>
      <c r="H21" s="237">
        <v>0.73</v>
      </c>
      <c r="I21" s="635">
        <v>0.75</v>
      </c>
      <c r="J21" s="8">
        <v>0.749</v>
      </c>
      <c r="K21" s="9">
        <v>0.71099999999999997</v>
      </c>
      <c r="L21" s="234"/>
    </row>
    <row r="22" spans="1:22" s="6" customFormat="1" ht="37.35" customHeight="1" x14ac:dyDescent="0.2">
      <c r="A22" s="132" t="s">
        <v>195</v>
      </c>
      <c r="B22" s="239" t="s">
        <v>64</v>
      </c>
      <c r="C22" s="237">
        <v>0.63500000000000001</v>
      </c>
      <c r="D22" s="8">
        <v>0.76500000000000001</v>
      </c>
      <c r="E22" s="212">
        <v>0.76900000000000002</v>
      </c>
      <c r="F22" s="636">
        <v>0.74299999999999999</v>
      </c>
      <c r="G22" s="268"/>
      <c r="H22" s="237">
        <v>0.63500000000000001</v>
      </c>
      <c r="I22" s="8">
        <v>0.70099999999999996</v>
      </c>
      <c r="J22" s="8">
        <v>0.72099999999999997</v>
      </c>
      <c r="K22" s="9">
        <v>0.72699999999999998</v>
      </c>
      <c r="L22" s="234"/>
      <c r="N22" s="404"/>
      <c r="O22" s="404"/>
      <c r="P22" s="404"/>
      <c r="Q22" s="404"/>
      <c r="R22" s="29"/>
      <c r="S22" s="404"/>
      <c r="T22" s="404"/>
      <c r="U22" s="404"/>
      <c r="V22" s="404"/>
    </row>
    <row r="23" spans="1:22" s="6" customFormat="1" ht="37.35" customHeight="1" x14ac:dyDescent="0.2">
      <c r="A23" s="132" t="s">
        <v>193</v>
      </c>
      <c r="B23" s="238" t="s">
        <v>63</v>
      </c>
      <c r="C23" s="237">
        <v>0.94899999999999995</v>
      </c>
      <c r="D23" s="8">
        <v>0.95299999999999996</v>
      </c>
      <c r="E23" s="212">
        <v>0.95099999999999996</v>
      </c>
      <c r="F23" s="636">
        <v>0.93799999999999994</v>
      </c>
      <c r="G23" s="268"/>
      <c r="H23" s="237">
        <v>0.94899999999999995</v>
      </c>
      <c r="I23" s="8">
        <v>0.95099999999999996</v>
      </c>
      <c r="J23" s="8">
        <v>0.95099999999999996</v>
      </c>
      <c r="K23" s="9">
        <v>0.94699999999999995</v>
      </c>
      <c r="L23" s="234"/>
      <c r="N23" s="404"/>
      <c r="O23" s="404"/>
      <c r="P23" s="404"/>
      <c r="Q23" s="404"/>
      <c r="R23" s="29"/>
      <c r="S23" s="404"/>
      <c r="T23" s="404"/>
      <c r="U23" s="404"/>
      <c r="V23" s="404"/>
    </row>
    <row r="24" spans="1:22" s="6" customFormat="1" ht="37.35" customHeight="1" thickBot="1" x14ac:dyDescent="0.25">
      <c r="A24" s="494" t="s">
        <v>194</v>
      </c>
      <c r="B24" s="539" t="s">
        <v>196</v>
      </c>
      <c r="C24" s="535">
        <v>0.85699999999999998</v>
      </c>
      <c r="D24" s="536">
        <v>0.85</v>
      </c>
      <c r="E24" s="536">
        <v>0.84499999999999997</v>
      </c>
      <c r="F24" s="537">
        <v>0.83099999999999996</v>
      </c>
      <c r="G24" s="268"/>
      <c r="H24" s="535">
        <v>0.85699999999999998</v>
      </c>
      <c r="I24" s="536">
        <v>0.85399999999999998</v>
      </c>
      <c r="J24" s="536">
        <v>0.85099999999999998</v>
      </c>
      <c r="K24" s="537">
        <v>0.84399999999999997</v>
      </c>
      <c r="L24" s="234"/>
      <c r="N24" s="404"/>
      <c r="O24" s="404"/>
      <c r="P24" s="404"/>
      <c r="Q24" s="404"/>
      <c r="R24" s="29"/>
      <c r="S24" s="404"/>
      <c r="T24" s="404"/>
      <c r="U24" s="404"/>
      <c r="V24" s="404"/>
    </row>
    <row r="25" spans="1:22" ht="13.5" thickBot="1" x14ac:dyDescent="0.25">
      <c r="A25" s="26"/>
      <c r="B25" s="26"/>
      <c r="C25" s="26"/>
      <c r="D25" s="26"/>
      <c r="E25" s="26"/>
      <c r="F25" s="26"/>
      <c r="G25" s="25"/>
      <c r="H25" s="26"/>
      <c r="I25" s="26"/>
      <c r="J25" s="26"/>
      <c r="K25" s="5"/>
      <c r="L25" s="26"/>
    </row>
    <row r="26" spans="1:22" ht="48" customHeight="1" thickBot="1" x14ac:dyDescent="0.25">
      <c r="A26" s="493" t="s">
        <v>197</v>
      </c>
      <c r="B26" s="129" t="s">
        <v>34</v>
      </c>
      <c r="C26" s="205" t="s">
        <v>190</v>
      </c>
      <c r="D26" s="206"/>
      <c r="E26" s="206"/>
      <c r="F26" s="207"/>
      <c r="G26" s="25"/>
      <c r="H26" s="205" t="s">
        <v>190</v>
      </c>
      <c r="I26" s="206"/>
      <c r="J26" s="206"/>
      <c r="K26" s="207"/>
      <c r="L26" s="29"/>
    </row>
    <row r="27" spans="1:22" ht="30.75" customHeight="1" thickBot="1" x14ac:dyDescent="0.25">
      <c r="A27" s="132" t="s">
        <v>198</v>
      </c>
      <c r="B27" s="112"/>
      <c r="C27" s="154" t="s">
        <v>36</v>
      </c>
      <c r="D27" s="154" t="s">
        <v>37</v>
      </c>
      <c r="E27" s="155" t="s">
        <v>38</v>
      </c>
      <c r="F27" s="155" t="s">
        <v>39</v>
      </c>
      <c r="G27" s="156"/>
      <c r="H27" s="235" t="s">
        <v>36</v>
      </c>
      <c r="I27" s="235" t="s">
        <v>37</v>
      </c>
      <c r="J27" s="236" t="s">
        <v>38</v>
      </c>
      <c r="K27" s="236" t="s">
        <v>39</v>
      </c>
      <c r="L27" s="29"/>
    </row>
    <row r="28" spans="1:22" ht="30.75" customHeight="1" thickBot="1" x14ac:dyDescent="0.25">
      <c r="A28" s="494" t="s">
        <v>199</v>
      </c>
      <c r="B28" s="538" t="s">
        <v>200</v>
      </c>
      <c r="C28" s="570">
        <v>0.81100000000000005</v>
      </c>
      <c r="D28" s="637">
        <v>0.80100000000000005</v>
      </c>
      <c r="E28" s="571">
        <v>0.79200000000000004</v>
      </c>
      <c r="F28" s="627">
        <v>0.77300000000000002</v>
      </c>
      <c r="G28" s="268"/>
      <c r="H28" s="570">
        <v>0.81100000000000005</v>
      </c>
      <c r="I28" s="571">
        <v>0.80600000000000005</v>
      </c>
      <c r="J28" s="571">
        <v>0.80200000000000005</v>
      </c>
      <c r="K28" s="627">
        <v>0.79200000000000004</v>
      </c>
      <c r="L28" s="29"/>
      <c r="N28" s="404"/>
      <c r="O28" s="404"/>
      <c r="P28" s="404"/>
      <c r="Q28" s="404"/>
      <c r="R28" s="29"/>
      <c r="S28" s="404"/>
      <c r="T28" s="404"/>
      <c r="U28" s="404"/>
      <c r="V28" s="404"/>
    </row>
    <row r="29" spans="1:22" ht="11.25" customHeight="1" x14ac:dyDescent="0.2">
      <c r="A29" s="492"/>
      <c r="B29" s="240"/>
      <c r="C29" s="6"/>
      <c r="D29" s="215"/>
      <c r="E29" s="215"/>
      <c r="F29" s="215"/>
      <c r="G29" s="216"/>
      <c r="H29" s="268"/>
      <c r="I29" s="215"/>
      <c r="J29" s="215"/>
      <c r="K29" s="215"/>
      <c r="L29" s="29"/>
    </row>
    <row r="30" spans="1:22" ht="18" customHeight="1" x14ac:dyDescent="0.2">
      <c r="A30" s="217" t="s">
        <v>77</v>
      </c>
      <c r="B30" s="499"/>
      <c r="C30" s="499"/>
      <c r="D30" s="499"/>
      <c r="E30" s="499"/>
      <c r="F30" s="499"/>
      <c r="G30" s="499"/>
      <c r="H30" s="500"/>
      <c r="I30" s="499"/>
      <c r="J30" s="499"/>
      <c r="K30" s="499"/>
      <c r="L30" s="499"/>
      <c r="M30" s="499"/>
      <c r="N30" s="495"/>
      <c r="O30" s="496"/>
      <c r="P30" s="496"/>
      <c r="Q30" s="501"/>
      <c r="R30" s="496"/>
      <c r="S30" s="496"/>
      <c r="T30" s="496"/>
      <c r="U30" s="496"/>
      <c r="V30" s="497"/>
    </row>
    <row r="31" spans="1:22" s="6" customFormat="1" x14ac:dyDescent="0.2">
      <c r="A31" s="502"/>
      <c r="B31" s="503"/>
      <c r="C31" s="503"/>
      <c r="D31" s="503"/>
      <c r="E31" s="503"/>
      <c r="F31" s="503"/>
      <c r="G31" s="503"/>
      <c r="H31" s="504"/>
      <c r="I31" s="505"/>
      <c r="J31" s="505"/>
      <c r="K31" s="504"/>
      <c r="L31" s="503"/>
      <c r="M31" s="499"/>
      <c r="N31" s="495"/>
      <c r="O31" s="496"/>
      <c r="P31" s="496"/>
      <c r="Q31" s="501"/>
      <c r="R31" s="496"/>
      <c r="S31" s="496"/>
      <c r="T31" s="496"/>
      <c r="U31" s="496"/>
      <c r="V31" s="496"/>
    </row>
    <row r="32" spans="1:22" s="6" customFormat="1" x14ac:dyDescent="0.2">
      <c r="A32" s="498"/>
      <c r="B32" s="499"/>
      <c r="C32" s="499"/>
      <c r="D32" s="499"/>
      <c r="E32" s="499"/>
      <c r="F32" s="504"/>
      <c r="G32" s="499"/>
      <c r="H32" s="504"/>
      <c r="I32" s="499"/>
      <c r="J32" s="496"/>
      <c r="K32" s="503"/>
      <c r="L32" s="499"/>
      <c r="M32" s="503"/>
      <c r="N32" s="503"/>
      <c r="O32" s="499"/>
      <c r="P32" s="496"/>
      <c r="Q32" s="501"/>
      <c r="R32" s="496"/>
      <c r="S32" s="496"/>
      <c r="T32" s="496"/>
      <c r="U32" s="496"/>
      <c r="V32" s="496"/>
    </row>
    <row r="33" spans="1:22" s="6" customFormat="1" ht="17.25" customHeight="1" x14ac:dyDescent="0.2">
      <c r="A33" s="502"/>
      <c r="B33" s="503"/>
      <c r="C33" s="503"/>
      <c r="D33" s="503"/>
      <c r="E33" s="503"/>
      <c r="F33" s="505"/>
      <c r="G33" s="503"/>
      <c r="H33" s="505"/>
      <c r="I33" s="503"/>
      <c r="J33" s="496"/>
      <c r="K33" s="503"/>
      <c r="L33" s="500"/>
      <c r="M33" s="506"/>
      <c r="N33" s="506"/>
      <c r="O33" s="500"/>
      <c r="P33" s="496"/>
      <c r="Q33" s="501"/>
      <c r="R33" s="496"/>
      <c r="S33" s="496"/>
      <c r="T33" s="496"/>
      <c r="U33" s="496"/>
      <c r="V33" s="496"/>
    </row>
    <row r="34" spans="1:22" s="6" customFormat="1" x14ac:dyDescent="0.2">
      <c r="A34" s="502"/>
      <c r="B34" s="503"/>
      <c r="C34" s="503"/>
      <c r="D34" s="503"/>
      <c r="E34" s="503"/>
      <c r="F34" s="505"/>
      <c r="G34" s="503"/>
      <c r="H34" s="505"/>
      <c r="I34" s="503"/>
      <c r="J34" s="503"/>
      <c r="K34" s="503"/>
      <c r="L34" s="503"/>
      <c r="M34" s="499"/>
      <c r="N34" s="495"/>
      <c r="O34" s="496"/>
      <c r="P34" s="496"/>
      <c r="Q34" s="501"/>
      <c r="R34" s="496"/>
      <c r="S34" s="496"/>
      <c r="T34" s="496"/>
      <c r="U34" s="496"/>
      <c r="V34" s="496"/>
    </row>
    <row r="35" spans="1:22" s="6" customFormat="1" x14ac:dyDescent="0.2">
      <c r="A35" s="496"/>
      <c r="B35" s="507"/>
      <c r="C35" s="508"/>
      <c r="D35" s="509"/>
      <c r="E35" s="509"/>
      <c r="F35" s="509"/>
      <c r="G35" s="507"/>
      <c r="H35" s="507"/>
      <c r="I35" s="507"/>
      <c r="J35" s="507"/>
      <c r="K35" s="507"/>
      <c r="L35" s="510"/>
      <c r="M35" s="510"/>
      <c r="N35" s="510"/>
      <c r="O35" s="496"/>
      <c r="P35" s="496"/>
      <c r="Q35" s="496"/>
      <c r="R35" s="496"/>
      <c r="S35" s="496"/>
      <c r="T35" s="496"/>
      <c r="U35" s="496"/>
      <c r="V35" s="496"/>
    </row>
    <row r="36" spans="1:22" s="6" customFormat="1" x14ac:dyDescent="0.2">
      <c r="A36" s="496"/>
      <c r="B36" s="507"/>
      <c r="C36" s="508"/>
      <c r="D36" s="509"/>
      <c r="E36" s="509"/>
      <c r="F36" s="509"/>
      <c r="G36" s="507"/>
      <c r="H36" s="507"/>
      <c r="I36" s="507"/>
      <c r="J36" s="507"/>
      <c r="K36" s="507"/>
      <c r="L36" s="510"/>
      <c r="M36" s="510"/>
      <c r="N36" s="510"/>
      <c r="O36" s="496"/>
      <c r="P36" s="496"/>
      <c r="Q36" s="496"/>
      <c r="R36" s="496"/>
      <c r="S36" s="496"/>
      <c r="T36" s="496"/>
      <c r="U36" s="496"/>
      <c r="V36" s="496"/>
    </row>
    <row r="37" spans="1:22" s="5" customFormat="1" x14ac:dyDescent="0.2">
      <c r="A37" s="511"/>
      <c r="B37" s="495"/>
      <c r="C37" s="495"/>
      <c r="D37" s="495"/>
      <c r="E37" s="495"/>
      <c r="F37" s="495"/>
      <c r="G37" s="495"/>
      <c r="H37" s="495"/>
      <c r="I37" s="495"/>
      <c r="J37" s="495"/>
      <c r="K37" s="495"/>
      <c r="L37" s="495"/>
      <c r="M37" s="495"/>
      <c r="N37" s="495"/>
      <c r="O37" s="496"/>
      <c r="P37" s="496"/>
      <c r="Q37" s="496"/>
      <c r="R37" s="496"/>
      <c r="S37" s="496"/>
      <c r="T37" s="496"/>
      <c r="U37" s="496"/>
      <c r="V37" s="497"/>
    </row>
    <row r="38" spans="1:22" s="5" customFormat="1" x14ac:dyDescent="0.2">
      <c r="A38" s="512"/>
      <c r="B38" s="513"/>
      <c r="C38" s="496"/>
      <c r="D38" s="496"/>
      <c r="E38" s="496"/>
      <c r="F38" s="496"/>
      <c r="G38" s="496"/>
      <c r="H38" s="496"/>
      <c r="I38" s="496"/>
      <c r="J38" s="496"/>
      <c r="K38" s="496"/>
      <c r="L38" s="496"/>
      <c r="M38" s="496"/>
      <c r="N38" s="496"/>
      <c r="O38" s="496"/>
      <c r="P38" s="496"/>
      <c r="Q38" s="496"/>
      <c r="R38" s="496"/>
      <c r="S38" s="496"/>
      <c r="T38" s="496"/>
      <c r="U38" s="496"/>
      <c r="V38" s="497"/>
    </row>
    <row r="39" spans="1:22" s="5" customFormat="1" x14ac:dyDescent="0.2">
      <c r="A39" s="496"/>
      <c r="B39" s="496"/>
      <c r="C39" s="496"/>
      <c r="D39" s="496"/>
      <c r="E39" s="496"/>
      <c r="F39" s="496"/>
      <c r="G39" s="496"/>
      <c r="H39" s="496"/>
      <c r="I39" s="496"/>
      <c r="J39" s="496"/>
      <c r="K39" s="496"/>
      <c r="L39" s="496"/>
      <c r="M39" s="496"/>
      <c r="N39" s="496"/>
      <c r="O39" s="496"/>
      <c r="P39" s="496"/>
      <c r="Q39" s="496"/>
      <c r="R39" s="496"/>
      <c r="S39" s="496"/>
      <c r="T39" s="496"/>
      <c r="U39" s="496"/>
      <c r="V39" s="497"/>
    </row>
    <row r="40" spans="1:22" x14ac:dyDescent="0.2">
      <c r="A40" s="514"/>
      <c r="B40" s="515"/>
      <c r="C40" s="496"/>
      <c r="D40" s="496"/>
      <c r="E40" s="496"/>
      <c r="F40" s="496"/>
      <c r="G40" s="496"/>
      <c r="H40" s="496"/>
      <c r="I40" s="496"/>
      <c r="J40" s="496"/>
      <c r="K40" s="496"/>
      <c r="L40" s="496"/>
      <c r="M40" s="496"/>
      <c r="N40" s="496"/>
      <c r="O40" s="496"/>
      <c r="P40" s="496"/>
      <c r="Q40" s="496"/>
      <c r="R40" s="496"/>
      <c r="S40" s="496"/>
      <c r="T40" s="496"/>
      <c r="U40" s="496"/>
      <c r="V40" s="497"/>
    </row>
    <row r="41" spans="1:22" x14ac:dyDescent="0.2">
      <c r="A41" s="502"/>
      <c r="B41" s="502"/>
      <c r="C41" s="502"/>
      <c r="D41" s="502"/>
      <c r="E41" s="502"/>
      <c r="F41" s="502"/>
      <c r="G41" s="502"/>
      <c r="H41" s="502"/>
      <c r="I41" s="502"/>
      <c r="J41" s="502"/>
      <c r="K41" s="496"/>
      <c r="L41" s="496"/>
      <c r="M41" s="496"/>
      <c r="N41" s="496"/>
      <c r="O41" s="496"/>
      <c r="P41" s="496"/>
      <c r="Q41" s="496"/>
      <c r="R41" s="496"/>
      <c r="S41" s="496"/>
      <c r="T41" s="496"/>
      <c r="U41" s="496"/>
      <c r="V41" s="497"/>
    </row>
    <row r="42" spans="1:22" ht="15" x14ac:dyDescent="0.25">
      <c r="A42" s="516"/>
      <c r="B42" s="517"/>
      <c r="C42" s="517"/>
      <c r="D42" s="517"/>
      <c r="E42" s="517"/>
      <c r="F42" s="517"/>
      <c r="G42" s="517"/>
      <c r="H42" s="517"/>
      <c r="I42" s="517"/>
      <c r="J42" s="517"/>
      <c r="K42" s="496"/>
      <c r="L42" s="496"/>
      <c r="M42" s="496"/>
      <c r="N42" s="496"/>
      <c r="O42" s="496"/>
      <c r="P42" s="496"/>
      <c r="Q42" s="496"/>
      <c r="R42" s="496"/>
      <c r="S42" s="496"/>
      <c r="T42" s="496"/>
      <c r="U42" s="496"/>
      <c r="V42" s="497"/>
    </row>
    <row r="43" spans="1:22" x14ac:dyDescent="0.2">
      <c r="A43" s="518"/>
      <c r="B43" s="513"/>
      <c r="C43" s="496"/>
      <c r="D43" s="496"/>
      <c r="E43" s="496"/>
      <c r="F43" s="496"/>
      <c r="G43" s="496"/>
      <c r="H43" s="496"/>
      <c r="I43" s="496"/>
      <c r="J43" s="496"/>
      <c r="K43" s="496"/>
      <c r="L43" s="496"/>
      <c r="M43" s="496"/>
      <c r="N43" s="496"/>
      <c r="O43" s="496"/>
      <c r="P43" s="496"/>
      <c r="Q43" s="496"/>
      <c r="R43" s="496"/>
      <c r="S43" s="496"/>
      <c r="T43" s="496"/>
      <c r="U43" s="496"/>
      <c r="V43" s="497"/>
    </row>
    <row r="44" spans="1:22" x14ac:dyDescent="0.2">
      <c r="A44" s="502"/>
      <c r="B44" s="496"/>
      <c r="C44" s="496"/>
      <c r="D44" s="496"/>
      <c r="E44" s="496"/>
      <c r="F44" s="496"/>
      <c r="G44" s="496"/>
      <c r="H44" s="496"/>
      <c r="I44" s="496"/>
      <c r="J44" s="496"/>
      <c r="K44" s="519"/>
      <c r="L44" s="519"/>
      <c r="M44" s="496"/>
      <c r="N44" s="496"/>
      <c r="O44" s="496"/>
      <c r="P44" s="496"/>
      <c r="Q44" s="496"/>
      <c r="R44" s="496"/>
      <c r="S44" s="496"/>
      <c r="T44" s="496"/>
      <c r="U44" s="496"/>
      <c r="V44" s="497"/>
    </row>
    <row r="45" spans="1:22" x14ac:dyDescent="0.2">
      <c r="A45" s="518"/>
      <c r="B45" s="513"/>
      <c r="C45" s="496"/>
      <c r="D45" s="496"/>
      <c r="E45" s="496"/>
      <c r="F45" s="496"/>
      <c r="G45" s="496"/>
      <c r="H45" s="496"/>
      <c r="I45" s="496"/>
      <c r="J45" s="496"/>
      <c r="K45" s="496"/>
      <c r="L45" s="496"/>
      <c r="M45" s="496"/>
      <c r="N45" s="496"/>
      <c r="O45" s="496"/>
      <c r="P45" s="496"/>
      <c r="Q45" s="496"/>
      <c r="R45" s="496"/>
      <c r="S45" s="496"/>
      <c r="T45" s="496"/>
      <c r="U45" s="496"/>
      <c r="V45" s="497"/>
    </row>
    <row r="46" spans="1:22" x14ac:dyDescent="0.2">
      <c r="A46" s="502"/>
      <c r="B46" s="502"/>
      <c r="C46" s="502"/>
      <c r="D46" s="502"/>
      <c r="E46" s="502"/>
      <c r="F46" s="502"/>
      <c r="G46" s="496"/>
      <c r="H46" s="496"/>
      <c r="I46" s="496"/>
      <c r="J46" s="496"/>
      <c r="K46" s="496"/>
      <c r="L46" s="496"/>
      <c r="M46" s="496"/>
      <c r="N46" s="496"/>
      <c r="O46" s="496"/>
      <c r="P46" s="496"/>
      <c r="Q46" s="496"/>
      <c r="R46" s="496"/>
      <c r="S46" s="496"/>
      <c r="T46" s="496"/>
      <c r="U46" s="496"/>
      <c r="V46" s="497"/>
    </row>
    <row r="47" spans="1:22" x14ac:dyDescent="0.2">
      <c r="A47" s="518"/>
      <c r="B47" s="517"/>
      <c r="C47" s="517"/>
      <c r="D47" s="517"/>
      <c r="E47" s="517"/>
      <c r="F47" s="517"/>
      <c r="G47" s="496"/>
      <c r="H47" s="496"/>
      <c r="I47" s="496"/>
      <c r="J47" s="496"/>
      <c r="K47" s="496"/>
      <c r="L47" s="496"/>
      <c r="M47" s="496"/>
      <c r="N47" s="496"/>
      <c r="O47" s="496"/>
      <c r="P47" s="496"/>
      <c r="Q47" s="496"/>
      <c r="R47" s="496"/>
      <c r="S47" s="496"/>
      <c r="T47" s="496"/>
      <c r="U47" s="496"/>
      <c r="V47" s="497"/>
    </row>
    <row r="48" spans="1:22" x14ac:dyDescent="0.2">
      <c r="A48" s="496"/>
      <c r="B48" s="496"/>
      <c r="C48" s="496"/>
      <c r="D48" s="496"/>
      <c r="E48" s="496"/>
      <c r="F48" s="496"/>
      <c r="G48" s="496"/>
      <c r="H48" s="496"/>
      <c r="I48" s="496"/>
      <c r="J48" s="496"/>
      <c r="K48" s="496"/>
      <c r="L48" s="496"/>
      <c r="M48" s="496"/>
      <c r="N48" s="496"/>
      <c r="O48" s="496"/>
      <c r="P48" s="496"/>
      <c r="Q48" s="496"/>
      <c r="R48" s="496"/>
      <c r="S48" s="496"/>
      <c r="T48" s="496"/>
      <c r="U48" s="496"/>
      <c r="V48" s="497"/>
    </row>
    <row r="49" spans="1:22"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row>
    <row r="50" spans="1:22"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row>
    <row r="51" spans="1:22"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row>
    <row r="52" spans="1:22"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row>
  </sheetData>
  <hyperlinks>
    <hyperlink ref="A47:F47" r:id="rId1" display="https://www.gov.uk/government/publications/hmrc-issue-briefing-ensuring-the-correct-tax-is-paid/ensuring-the-correct-tax-is-paid" xr:uid="{CC4952EE-9B43-4915-9763-9CB29968961A}"/>
    <hyperlink ref="A42:J42" r:id="rId2" display="https://www.gov.uk/government/publications/hmrc-issue-briefing-ensuring-the-correct-tax-is-paid/ensuring-the-correct-tax-is-paid" xr:uid="{A55C71FD-A524-4A9C-83CD-5E64712D2634}"/>
    <hyperlink ref="C16" r:id="rId3" display="The latest child and working tax credits error and fraud data for 2021-22 can be found at: https://www.gov.uk/government/statistics/child-and-working-tax-credits-error-and-fraud-statistics-2021-to-2022/child-and-working-tax-credits-error-and-fraud-statistics-tax-year-2021-to-2022" xr:uid="{55E52026-AF52-478E-A3FB-A1CED5830C93}"/>
    <hyperlink ref="C15" r:id="rId4" display="The latest Measuring tax gap publication for 2019-20 can be found at: Tax gaps: Main findings - GOV.UK (www.gov.uk)" xr:uid="{924E3BD2-1BBA-4E3C-B9DE-B838B3C88BD7}"/>
  </hyperlinks>
  <pageMargins left="0.7" right="0.7" top="0.75" bottom="0.75" header="0.3" footer="0.3"/>
  <pageSetup paperSize="9" orientation="portrait" r:id="rId5"/>
  <headerFooter>
    <oddFooter>&amp;C&amp;1#&amp;"Calibri"&amp;10&amp;K000000OFFICIAL</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6"/>
  <sheetViews>
    <sheetView showGridLines="0" zoomScale="70" zoomScaleNormal="70" workbookViewId="0">
      <selection activeCell="A2" sqref="A2"/>
    </sheetView>
  </sheetViews>
  <sheetFormatPr defaultColWidth="8.5703125" defaultRowHeight="14.25" x14ac:dyDescent="0.2"/>
  <cols>
    <col min="1" max="1" width="56.42578125" style="29" customWidth="1"/>
    <col min="2" max="2" width="70.28515625" style="29" customWidth="1"/>
    <col min="3" max="3" width="237.42578125" style="47" bestFit="1" customWidth="1"/>
    <col min="4" max="16384" width="8.5703125" style="29"/>
  </cols>
  <sheetData>
    <row r="1" spans="1:3" ht="23.85" customHeight="1" thickBot="1" x14ac:dyDescent="0.25">
      <c r="A1" s="81"/>
      <c r="B1" s="82" t="s">
        <v>4</v>
      </c>
      <c r="C1" s="83"/>
    </row>
    <row r="2" spans="1:3" ht="45.75" customHeight="1" thickBot="1" x14ac:dyDescent="0.25">
      <c r="A2" s="95"/>
      <c r="B2" s="96" t="s">
        <v>201</v>
      </c>
      <c r="C2" s="97"/>
    </row>
    <row r="3" spans="1:3" ht="15.75" thickBot="1" x14ac:dyDescent="0.25">
      <c r="A3" s="43" t="s">
        <v>202</v>
      </c>
      <c r="B3" s="43" t="s">
        <v>203</v>
      </c>
      <c r="C3" s="117" t="s">
        <v>204</v>
      </c>
    </row>
    <row r="4" spans="1:3" ht="15" customHeight="1" thickBot="1" x14ac:dyDescent="0.25">
      <c r="A4" s="89" t="s">
        <v>205</v>
      </c>
      <c r="B4" s="45" t="s">
        <v>206</v>
      </c>
      <c r="C4" s="45" t="s">
        <v>207</v>
      </c>
    </row>
    <row r="5" spans="1:3" ht="72" thickBot="1" x14ac:dyDescent="0.25">
      <c r="A5" s="87" t="s">
        <v>43</v>
      </c>
      <c r="B5" s="91" t="s">
        <v>208</v>
      </c>
      <c r="C5" s="45" t="s">
        <v>209</v>
      </c>
    </row>
    <row r="6" spans="1:3" ht="72" thickBot="1" x14ac:dyDescent="0.25">
      <c r="A6" s="87" t="s">
        <v>45</v>
      </c>
      <c r="B6" s="45" t="s">
        <v>210</v>
      </c>
      <c r="C6" s="45" t="s">
        <v>211</v>
      </c>
    </row>
    <row r="7" spans="1:3" ht="43.5" thickBot="1" x14ac:dyDescent="0.25">
      <c r="A7" s="87" t="s">
        <v>47</v>
      </c>
      <c r="B7" s="45" t="s">
        <v>212</v>
      </c>
      <c r="C7" s="45" t="s">
        <v>213</v>
      </c>
    </row>
    <row r="8" spans="1:3" ht="72" thickBot="1" x14ac:dyDescent="0.25">
      <c r="A8" s="87" t="s">
        <v>49</v>
      </c>
      <c r="B8" s="45" t="s">
        <v>214</v>
      </c>
      <c r="C8" s="45" t="s">
        <v>215</v>
      </c>
    </row>
    <row r="9" spans="1:3" ht="147" customHeight="1" thickBot="1" x14ac:dyDescent="0.25">
      <c r="A9" s="89"/>
      <c r="B9" s="46" t="s">
        <v>216</v>
      </c>
      <c r="C9" s="45" t="s">
        <v>217</v>
      </c>
    </row>
    <row r="10" spans="1:3" ht="18" customHeight="1" thickBot="1" x14ac:dyDescent="0.25">
      <c r="A10" s="89"/>
      <c r="B10" s="45" t="s">
        <v>218</v>
      </c>
      <c r="C10" s="45" t="s">
        <v>219</v>
      </c>
    </row>
    <row r="11" spans="1:3" ht="45.75" customHeight="1" thickBot="1" x14ac:dyDescent="0.25">
      <c r="A11" s="89"/>
      <c r="B11" s="46" t="s">
        <v>220</v>
      </c>
      <c r="C11" s="45" t="s">
        <v>221</v>
      </c>
    </row>
    <row r="12" spans="1:3" ht="45.75" customHeight="1" thickBot="1" x14ac:dyDescent="0.25">
      <c r="A12" s="89"/>
      <c r="B12" s="46" t="s">
        <v>66</v>
      </c>
      <c r="C12" s="45" t="s">
        <v>222</v>
      </c>
    </row>
    <row r="13" spans="1:3" ht="45.75" customHeight="1" thickBot="1" x14ac:dyDescent="0.25">
      <c r="A13" s="89"/>
      <c r="B13" s="46" t="s">
        <v>223</v>
      </c>
      <c r="C13" s="45" t="s">
        <v>224</v>
      </c>
    </row>
    <row r="14" spans="1:3" ht="45.75" customHeight="1" thickBot="1" x14ac:dyDescent="0.25">
      <c r="A14" s="89"/>
      <c r="B14" s="46" t="s">
        <v>73</v>
      </c>
      <c r="C14" s="45" t="s">
        <v>225</v>
      </c>
    </row>
    <row r="15" spans="1:3" ht="45.75" customHeight="1" thickBot="1" x14ac:dyDescent="0.25">
      <c r="A15" s="89"/>
      <c r="B15" s="46" t="s">
        <v>76</v>
      </c>
      <c r="C15" s="45" t="s">
        <v>226</v>
      </c>
    </row>
    <row r="16" spans="1:3" ht="25.5" customHeight="1" thickBot="1" x14ac:dyDescent="0.25">
      <c r="A16" s="90"/>
      <c r="B16" s="45" t="s">
        <v>53</v>
      </c>
      <c r="C16" s="45" t="s">
        <v>227</v>
      </c>
    </row>
    <row r="17" spans="1:3" ht="48" customHeight="1" thickBot="1" x14ac:dyDescent="0.25">
      <c r="A17" s="84"/>
      <c r="B17" s="85" t="s">
        <v>228</v>
      </c>
      <c r="C17" s="86"/>
    </row>
    <row r="18" spans="1:3" ht="70.5" customHeight="1" thickBot="1" x14ac:dyDescent="0.25">
      <c r="A18" s="616" t="s">
        <v>229</v>
      </c>
      <c r="B18" s="44" t="s">
        <v>230</v>
      </c>
      <c r="C18" s="118" t="s">
        <v>231</v>
      </c>
    </row>
    <row r="19" spans="1:3" ht="29.25" thickBot="1" x14ac:dyDescent="0.25">
      <c r="A19" s="92" t="s">
        <v>58</v>
      </c>
      <c r="B19" s="88" t="s">
        <v>62</v>
      </c>
      <c r="C19" s="118" t="s">
        <v>232</v>
      </c>
    </row>
    <row r="20" spans="1:3" ht="43.5" thickBot="1" x14ac:dyDescent="0.25">
      <c r="A20" s="92" t="s">
        <v>59</v>
      </c>
      <c r="B20" s="88" t="s">
        <v>63</v>
      </c>
      <c r="C20" s="118" t="s">
        <v>233</v>
      </c>
    </row>
    <row r="21" spans="1:3" ht="57.75" thickBot="1" x14ac:dyDescent="0.25">
      <c r="A21" s="92" t="s">
        <v>61</v>
      </c>
      <c r="B21" s="88" t="s">
        <v>196</v>
      </c>
      <c r="C21" s="118" t="s">
        <v>234</v>
      </c>
    </row>
    <row r="22" spans="1:3" ht="49.5" customHeight="1" thickBot="1" x14ac:dyDescent="0.25">
      <c r="A22" s="92"/>
      <c r="B22" s="88" t="s">
        <v>235</v>
      </c>
      <c r="C22" s="460" t="s">
        <v>236</v>
      </c>
    </row>
    <row r="23" spans="1:3" ht="66.75" customHeight="1" thickBot="1" x14ac:dyDescent="0.25">
      <c r="A23" s="93"/>
      <c r="B23" s="88" t="s">
        <v>237</v>
      </c>
      <c r="C23" s="119" t="s">
        <v>238</v>
      </c>
    </row>
    <row r="24" spans="1:3" ht="52.5" customHeight="1" thickBot="1" x14ac:dyDescent="0.25">
      <c r="A24" s="95"/>
      <c r="B24" s="96" t="s">
        <v>239</v>
      </c>
      <c r="C24" s="97"/>
    </row>
    <row r="25" spans="1:3" ht="144.75" thickBot="1" x14ac:dyDescent="0.25">
      <c r="A25" s="614" t="s">
        <v>240</v>
      </c>
      <c r="B25" s="49" t="s">
        <v>241</v>
      </c>
      <c r="C25" s="120" t="s">
        <v>242</v>
      </c>
    </row>
    <row r="26" spans="1:3" ht="15" thickBot="1" x14ac:dyDescent="0.25">
      <c r="A26" s="121"/>
      <c r="C26" s="122"/>
    </row>
    <row r="27" spans="1:3" ht="21" thickBot="1" x14ac:dyDescent="0.25">
      <c r="A27" s="81"/>
      <c r="B27" s="82" t="s">
        <v>243</v>
      </c>
      <c r="C27" s="83"/>
    </row>
    <row r="28" spans="1:3" ht="35.25" customHeight="1" thickBot="1" x14ac:dyDescent="0.25">
      <c r="A28" s="615" t="s">
        <v>244</v>
      </c>
      <c r="B28" s="94" t="s">
        <v>245</v>
      </c>
      <c r="C28" s="93" t="s">
        <v>246</v>
      </c>
    </row>
    <row r="29" spans="1:3" ht="43.5" thickBot="1" x14ac:dyDescent="0.25">
      <c r="A29" s="87" t="s">
        <v>43</v>
      </c>
      <c r="B29" s="94" t="s">
        <v>247</v>
      </c>
      <c r="C29" s="45" t="s">
        <v>248</v>
      </c>
    </row>
    <row r="30" spans="1:3" ht="72" thickBot="1" x14ac:dyDescent="0.25">
      <c r="A30" s="87" t="s">
        <v>45</v>
      </c>
      <c r="B30" s="94" t="s">
        <v>81</v>
      </c>
      <c r="C30" s="93" t="s">
        <v>249</v>
      </c>
    </row>
    <row r="31" spans="1:3" ht="43.5" thickBot="1" x14ac:dyDescent="0.25">
      <c r="A31" s="87" t="s">
        <v>47</v>
      </c>
      <c r="B31" s="80" t="s">
        <v>82</v>
      </c>
      <c r="C31" s="45" t="s">
        <v>250</v>
      </c>
    </row>
    <row r="32" spans="1:3" ht="57.75" thickBot="1" x14ac:dyDescent="0.25">
      <c r="A32" s="87" t="s">
        <v>49</v>
      </c>
      <c r="B32" s="80" t="s">
        <v>83</v>
      </c>
      <c r="C32" s="45" t="s">
        <v>251</v>
      </c>
    </row>
    <row r="33" spans="1:3" ht="35.25" customHeight="1" thickBot="1" x14ac:dyDescent="0.25">
      <c r="A33" s="87"/>
      <c r="B33" s="80" t="s">
        <v>84</v>
      </c>
      <c r="C33" s="45" t="s">
        <v>252</v>
      </c>
    </row>
    <row r="34" spans="1:3" ht="35.25" customHeight="1" thickBot="1" x14ac:dyDescent="0.25">
      <c r="A34" s="87"/>
      <c r="B34" s="80" t="s">
        <v>218</v>
      </c>
      <c r="C34" s="45" t="s">
        <v>219</v>
      </c>
    </row>
    <row r="35" spans="1:3" ht="35.25" customHeight="1" thickBot="1" x14ac:dyDescent="0.25">
      <c r="A35" s="87"/>
      <c r="B35" s="80" t="s">
        <v>253</v>
      </c>
      <c r="C35" s="45" t="s">
        <v>254</v>
      </c>
    </row>
    <row r="36" spans="1:3" ht="35.25" customHeight="1" thickBot="1" x14ac:dyDescent="0.25">
      <c r="A36" s="87"/>
      <c r="B36" s="80" t="s">
        <v>255</v>
      </c>
      <c r="C36" s="123" t="s">
        <v>256</v>
      </c>
    </row>
    <row r="37" spans="1:3" ht="35.25" customHeight="1" thickBot="1" x14ac:dyDescent="0.25">
      <c r="A37" s="87"/>
      <c r="B37" s="80" t="s">
        <v>88</v>
      </c>
      <c r="C37" s="45" t="s">
        <v>257</v>
      </c>
    </row>
    <row r="38" spans="1:3" ht="38.25" customHeight="1" thickBot="1" x14ac:dyDescent="0.25">
      <c r="A38" s="616" t="s">
        <v>258</v>
      </c>
      <c r="B38" s="50" t="s">
        <v>89</v>
      </c>
      <c r="C38" s="108" t="s">
        <v>259</v>
      </c>
    </row>
    <row r="39" spans="1:3" ht="29.25" thickBot="1" x14ac:dyDescent="0.25">
      <c r="A39" s="92" t="s">
        <v>58</v>
      </c>
      <c r="B39" s="50" t="s">
        <v>260</v>
      </c>
      <c r="C39" s="109"/>
    </row>
    <row r="40" spans="1:3" ht="43.5" thickBot="1" x14ac:dyDescent="0.25">
      <c r="A40" s="92" t="s">
        <v>59</v>
      </c>
      <c r="B40" s="48" t="s">
        <v>261</v>
      </c>
      <c r="C40" s="118" t="s">
        <v>262</v>
      </c>
    </row>
    <row r="41" spans="1:3" ht="57.75" thickBot="1" x14ac:dyDescent="0.25">
      <c r="A41" s="92" t="s">
        <v>61</v>
      </c>
      <c r="B41" s="103" t="s">
        <v>263</v>
      </c>
      <c r="C41" s="118" t="s">
        <v>264</v>
      </c>
    </row>
    <row r="42" spans="1:3" ht="37.5" customHeight="1" thickBot="1" x14ac:dyDescent="0.25">
      <c r="A42" s="92"/>
      <c r="B42" s="44" t="s">
        <v>265</v>
      </c>
      <c r="C42" s="118" t="s">
        <v>266</v>
      </c>
    </row>
    <row r="43" spans="1:3" ht="34.5" customHeight="1" thickBot="1" x14ac:dyDescent="0.25">
      <c r="A43" s="617"/>
      <c r="B43" s="88" t="s">
        <v>267</v>
      </c>
      <c r="C43" s="118" t="s">
        <v>268</v>
      </c>
    </row>
    <row r="44" spans="1:3" ht="64.5" customHeight="1" thickBot="1" x14ac:dyDescent="0.25">
      <c r="A44" s="102"/>
      <c r="B44" s="88" t="s">
        <v>269</v>
      </c>
      <c r="C44" s="118" t="s">
        <v>270</v>
      </c>
    </row>
    <row r="45" spans="1:3" ht="34.5" customHeight="1" thickBot="1" x14ac:dyDescent="0.25">
      <c r="A45" s="102"/>
      <c r="B45" s="88" t="s">
        <v>271</v>
      </c>
      <c r="C45" s="118" t="s">
        <v>272</v>
      </c>
    </row>
    <row r="46" spans="1:3" ht="35.25" customHeight="1" thickBot="1" x14ac:dyDescent="0.25">
      <c r="A46" s="590" t="s">
        <v>273</v>
      </c>
      <c r="B46" s="94" t="s">
        <v>274</v>
      </c>
      <c r="C46" s="91" t="s">
        <v>275</v>
      </c>
    </row>
    <row r="47" spans="1:3" ht="57.75" thickBot="1" x14ac:dyDescent="0.25">
      <c r="A47" s="618" t="s">
        <v>70</v>
      </c>
      <c r="B47" s="45" t="s">
        <v>276</v>
      </c>
      <c r="C47" s="554" t="s">
        <v>277</v>
      </c>
    </row>
    <row r="48" spans="1:3" ht="72" thickBot="1" x14ac:dyDescent="0.25">
      <c r="A48" s="593" t="s">
        <v>72</v>
      </c>
      <c r="B48" s="80" t="s">
        <v>278</v>
      </c>
      <c r="C48" s="93" t="s">
        <v>279</v>
      </c>
    </row>
    <row r="49" spans="1:3" ht="86.25" thickBot="1" x14ac:dyDescent="0.25">
      <c r="A49" s="593" t="s">
        <v>75</v>
      </c>
      <c r="B49" s="80" t="s">
        <v>280</v>
      </c>
      <c r="C49" s="45" t="s">
        <v>281</v>
      </c>
    </row>
    <row r="50" spans="1:3" ht="35.25" customHeight="1" thickBot="1" x14ac:dyDescent="0.25">
      <c r="A50" s="107"/>
      <c r="B50" s="80" t="s">
        <v>108</v>
      </c>
      <c r="C50" s="45" t="s">
        <v>282</v>
      </c>
    </row>
    <row r="51" spans="1:3" ht="35.25" customHeight="1" thickBot="1" x14ac:dyDescent="0.25">
      <c r="A51" s="107"/>
      <c r="B51" s="80" t="s">
        <v>109</v>
      </c>
      <c r="C51" s="124" t="s">
        <v>283</v>
      </c>
    </row>
    <row r="52" spans="1:3" ht="35.25" customHeight="1" thickBot="1" x14ac:dyDescent="0.25">
      <c r="A52" s="107"/>
      <c r="B52" s="80" t="s">
        <v>110</v>
      </c>
      <c r="C52" s="124" t="s">
        <v>284</v>
      </c>
    </row>
    <row r="53" spans="1:3" ht="35.25" customHeight="1" thickBot="1" x14ac:dyDescent="0.25">
      <c r="A53" s="107"/>
      <c r="B53" s="80" t="s">
        <v>111</v>
      </c>
      <c r="C53" s="124" t="s">
        <v>285</v>
      </c>
    </row>
    <row r="54" spans="1:3" ht="35.25" customHeight="1" thickBot="1" x14ac:dyDescent="0.25">
      <c r="A54" s="107"/>
      <c r="B54" s="80" t="s">
        <v>112</v>
      </c>
      <c r="C54" s="124" t="s">
        <v>286</v>
      </c>
    </row>
    <row r="55" spans="1:3" ht="35.25" customHeight="1" thickBot="1" x14ac:dyDescent="0.25">
      <c r="A55" s="107"/>
      <c r="B55" s="80" t="s">
        <v>113</v>
      </c>
      <c r="C55" s="124" t="s">
        <v>287</v>
      </c>
    </row>
    <row r="56" spans="1:3" ht="35.25" customHeight="1" thickBot="1" x14ac:dyDescent="0.25">
      <c r="A56" s="98"/>
      <c r="B56" s="164" t="s">
        <v>114</v>
      </c>
      <c r="C56" s="125" t="s">
        <v>288</v>
      </c>
    </row>
    <row r="57" spans="1:3" ht="46.5" customHeight="1" thickBot="1" x14ac:dyDescent="0.25">
      <c r="A57" s="107"/>
      <c r="B57" s="80" t="s">
        <v>115</v>
      </c>
      <c r="C57" s="126" t="s">
        <v>289</v>
      </c>
    </row>
    <row r="58" spans="1:3" ht="35.25" customHeight="1" thickBot="1" x14ac:dyDescent="0.25">
      <c r="A58" s="107"/>
      <c r="B58" s="80" t="s">
        <v>290</v>
      </c>
      <c r="C58" s="126" t="s">
        <v>291</v>
      </c>
    </row>
    <row r="59" spans="1:3" ht="35.25" customHeight="1" thickBot="1" x14ac:dyDescent="0.25">
      <c r="A59" s="107"/>
      <c r="B59" s="80" t="s">
        <v>292</v>
      </c>
      <c r="C59" s="126" t="s">
        <v>293</v>
      </c>
    </row>
    <row r="60" spans="1:3" ht="35.25" customHeight="1" x14ac:dyDescent="0.2">
      <c r="A60" s="99"/>
      <c r="B60" s="165" t="s">
        <v>294</v>
      </c>
      <c r="C60" s="127" t="s">
        <v>295</v>
      </c>
    </row>
    <row r="61" spans="1:3" ht="77.849999999999994" customHeight="1" thickBot="1" x14ac:dyDescent="0.25">
      <c r="A61" s="99"/>
      <c r="B61" s="94"/>
      <c r="C61" s="128" t="s">
        <v>296</v>
      </c>
    </row>
    <row r="62" spans="1:3" ht="95.85" customHeight="1" thickBot="1" x14ac:dyDescent="0.25">
      <c r="A62" s="100"/>
      <c r="B62" s="80" t="s">
        <v>297</v>
      </c>
      <c r="C62" s="45" t="s">
        <v>298</v>
      </c>
    </row>
    <row r="63" spans="1:3" ht="15.75" thickBot="1" x14ac:dyDescent="0.3">
      <c r="A63" s="51"/>
    </row>
    <row r="64" spans="1:3" ht="21" thickBot="1" x14ac:dyDescent="0.25">
      <c r="A64" s="104"/>
      <c r="B64" s="105" t="s">
        <v>299</v>
      </c>
      <c r="C64" s="106"/>
    </row>
    <row r="65" spans="1:3" ht="29.25" thickBot="1" x14ac:dyDescent="0.25">
      <c r="A65" s="91" t="s">
        <v>300</v>
      </c>
      <c r="B65" s="477" t="s">
        <v>301</v>
      </c>
      <c r="C65" s="118" t="s">
        <v>302</v>
      </c>
    </row>
    <row r="66" spans="1:3" ht="41.25" customHeight="1" thickBot="1" x14ac:dyDescent="0.25">
      <c r="A66" s="93"/>
      <c r="B66" s="476" t="s">
        <v>303</v>
      </c>
      <c r="C66" s="118" t="s">
        <v>304</v>
      </c>
    </row>
    <row r="67" spans="1:3" ht="15" thickBot="1" x14ac:dyDescent="0.25">
      <c r="A67" s="91" t="s">
        <v>305</v>
      </c>
      <c r="B67" s="476" t="s">
        <v>139</v>
      </c>
      <c r="C67" s="118" t="s">
        <v>306</v>
      </c>
    </row>
    <row r="68" spans="1:3" ht="41.25" customHeight="1" thickBot="1" x14ac:dyDescent="0.25">
      <c r="A68" s="93"/>
      <c r="B68" s="476" t="s">
        <v>141</v>
      </c>
      <c r="C68" s="118" t="s">
        <v>307</v>
      </c>
    </row>
    <row r="69" spans="1:3" ht="15" thickBot="1" x14ac:dyDescent="0.25"/>
    <row r="70" spans="1:3" ht="21" thickBot="1" x14ac:dyDescent="0.25">
      <c r="A70" s="104"/>
      <c r="B70" s="105" t="s">
        <v>308</v>
      </c>
      <c r="C70" s="106"/>
    </row>
    <row r="71" spans="1:3" ht="15" thickBot="1" x14ac:dyDescent="0.25">
      <c r="A71" s="101" t="s">
        <v>309</v>
      </c>
      <c r="B71" s="619" t="s">
        <v>168</v>
      </c>
      <c r="C71" s="118" t="s">
        <v>310</v>
      </c>
    </row>
    <row r="72" spans="1:3" ht="15" thickBot="1" x14ac:dyDescent="0.25">
      <c r="A72" s="102"/>
      <c r="B72" s="88" t="s">
        <v>311</v>
      </c>
      <c r="C72" s="118" t="s">
        <v>312</v>
      </c>
    </row>
    <row r="73" spans="1:3" ht="15" thickBot="1" x14ac:dyDescent="0.25">
      <c r="A73" s="102"/>
      <c r="B73" s="88" t="s">
        <v>163</v>
      </c>
      <c r="C73" s="118" t="s">
        <v>313</v>
      </c>
    </row>
    <row r="74" spans="1:3" ht="15" thickBot="1" x14ac:dyDescent="0.25">
      <c r="A74" s="102"/>
      <c r="B74" s="88" t="s">
        <v>164</v>
      </c>
      <c r="C74" s="118" t="s">
        <v>314</v>
      </c>
    </row>
    <row r="75" spans="1:3" ht="15" thickBot="1" x14ac:dyDescent="0.25">
      <c r="A75" s="102"/>
      <c r="B75" s="88" t="s">
        <v>165</v>
      </c>
      <c r="C75" s="118" t="s">
        <v>232</v>
      </c>
    </row>
    <row r="76" spans="1:3" ht="29.25" thickBot="1" x14ac:dyDescent="0.25">
      <c r="A76" s="103"/>
      <c r="B76" s="88" t="s">
        <v>315</v>
      </c>
      <c r="C76" s="118" t="s">
        <v>316</v>
      </c>
    </row>
  </sheetData>
  <sheetProtection selectLockedCells="1" selectUnlockedCells="1"/>
  <pageMargins left="0.7" right="0.7" top="0.75" bottom="0.75" header="0.3" footer="0.3"/>
  <pageSetup paperSize="9" scale="28" orientation="landscape"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Dominick, Alison (FSP)</DisplayName>
        <AccountId>59</AccountId>
        <AccountType/>
      </UserInfo>
      <UserInfo>
        <DisplayName>Cant, Matthew (FSP)</DisplayName>
        <AccountId>7</AccountId>
        <AccountType/>
      </UserInfo>
      <UserInfo>
        <DisplayName>Clarke, Ian (FSP)</DisplayName>
        <AccountId>90</AccountId>
        <AccountType/>
      </UserInfo>
      <UserInfo>
        <DisplayName>Tomkins-Wilson, Job Share (Corporate Finance)</DisplayName>
        <AccountId>88</AccountId>
        <AccountType/>
      </UserInfo>
      <UserInfo>
        <DisplayName>Patel-Khan, Harsha (FSP)</DisplayName>
        <AccountId>256</AccountId>
        <AccountType/>
      </UserInfo>
      <UserInfo>
        <DisplayName>Lean, Chris (HMRC Comms Strategic Comms)</DisplayName>
        <AccountId>230</AccountId>
        <AccountType/>
      </UserInfo>
      <UserInfo>
        <DisplayName>DSouza, Stan (FP&amp;P)</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Qasim, Sohaib (FSP)</DisplayName>
        <AccountId>308</AccountId>
        <AccountType/>
      </UserInfo>
      <UserInfo>
        <DisplayName>Diggins, Michael (FSP)</DisplayName>
        <AccountId>47</AccountId>
        <AccountType/>
      </UserInfo>
      <UserInfo>
        <DisplayName>Coppeard, Amy (HMRC Comms)</DisplayName>
        <AccountId>304</AccountId>
        <AccountType/>
      </UserInfo>
      <UserInfo>
        <DisplayName>Dhokia, Raju (FSP)</DisplayName>
        <AccountId>815</AccountId>
        <AccountType/>
      </UserInfo>
      <UserInfo>
        <DisplayName>Butterfield, Ann (FSP)</DisplayName>
        <AccountId>175</AccountId>
        <AccountType/>
      </UserInfo>
      <UserInfo>
        <DisplayName>Hart, Raven (FIS Economic Crime)</DisplayName>
        <AccountId>411</AccountId>
        <AccountType/>
      </UserInfo>
      <UserInfo>
        <DisplayName>Henfrey, Stuart (FSP)</DisplayName>
        <AccountId>26</AccountId>
        <AccountType/>
      </UserInfo>
      <UserInfo>
        <DisplayName>Yasmin, Yasmin (FSP)</DisplayName>
        <AccountId>727</AccountId>
        <AccountType/>
      </UserInfo>
      <UserInfo>
        <DisplayName>Banks, Keaton (FSP)</DisplayName>
        <AccountId>716</AccountId>
        <AccountType/>
      </UserInfo>
      <UserInfo>
        <DisplayName>Evans, Jimmy (FSP)</DisplayName>
        <AccountId>33</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7" ma:contentTypeDescription="Create a new document." ma:contentTypeScope="" ma:versionID="c203531736ac070df6195d5879904125">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24218562fdb9dbe68525194f8c2d7991"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96E772-61B1-4206-81E0-8574595F36F7}">
  <ds:schemaRef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17473e68-0407-4996-b7d4-786f0d49b8c7"/>
    <ds:schemaRef ds:uri="http://purl.org/dc/elements/1.1/"/>
    <ds:schemaRef ds:uri="0cb6f890-5b8c-4276-af57-df1c53fc3955"/>
    <ds:schemaRef ds:uri="http://www.w3.org/XML/1998/namespace"/>
    <ds:schemaRef ds:uri="http://purl.org/dc/terms/"/>
  </ds:schemaRefs>
</ds:datastoreItem>
</file>

<file path=customXml/itemProps2.xml><?xml version="1.0" encoding="utf-8"?>
<ds:datastoreItem xmlns:ds="http://schemas.openxmlformats.org/officeDocument/2006/customXml" ds:itemID="{13B00CE9-F3CA-4D0D-9EA1-8E4FF34DC5D7}">
  <ds:schemaRefs>
    <ds:schemaRef ds:uri="http://schemas.microsoft.com/sharepoint/v3/contenttype/forms"/>
  </ds:schemaRefs>
</ds:datastoreItem>
</file>

<file path=customXml/itemProps3.xml><?xml version="1.0" encoding="utf-8"?>
<ds:datastoreItem xmlns:ds="http://schemas.openxmlformats.org/officeDocument/2006/customXml" ds:itemID="{C211D1F6-9D79-4860-8AE9-A42A0369F6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Navigation</vt:lpstr>
      <vt:lpstr>Priority Outcome Metrics</vt:lpstr>
      <vt:lpstr>Other Performance Indicators</vt:lpstr>
      <vt:lpstr>Correspondence Monthly Data</vt:lpstr>
      <vt:lpstr>Telephony Monthly Data</vt:lpstr>
      <vt:lpstr>Priority Outcome Metrics 22-23</vt:lpstr>
      <vt:lpstr>Definitions</vt:lpstr>
      <vt:lpstr>'Correspondence Monthly Data'!Print_Area</vt:lpstr>
      <vt:lpstr>Definitions!Print_Area</vt:lpstr>
    </vt:vector>
  </TitlesOfParts>
  <Manager/>
  <Company>HM Revenue and Customs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HM Revenue and Customs</dc:creator>
  <cp:keywords/>
  <dc:description/>
  <cp:lastModifiedBy>Bernard, Stan (FSP)</cp:lastModifiedBy>
  <cp:revision/>
  <dcterms:created xsi:type="dcterms:W3CDTF">2015-10-30T12:53:39Z</dcterms:created>
  <dcterms:modified xsi:type="dcterms:W3CDTF">2024-10-29T10:40:08Z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2020-07-15T12:18:53Z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f63b8849-193e-4a75-8d98-dcc7fbef3e31</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bd273eda-7fbb-4048-88e5-eecb146e83f2</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HMRCPERF-1282347948-61207</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https://hmrc.sharepoint.com/teams/GRP032193037/_layouts/15/DocIdRedir.aspx?ID=HMRCPERF-1282347948-61207, HMRCPERF-1282347948-61207</vt:lpwstr>
  </property>
  <property fmtid="{D5CDD505-2E9C-101B-9397-08002B2CF9AE}" pid="21" name="xd_Signature">
    <vt:bool>false</vt:bool>
  </property>
</Properties>
</file>