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9FD55496-DB3D-48B2-8B7B-E02DB482666C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J14" i="5"/>
  <c r="F14" i="5"/>
  <c r="Z33" i="7"/>
  <c r="Z21" i="7"/>
  <c r="Z39" i="7" s="1"/>
  <c r="J20" i="5" s="1"/>
  <c r="F13" i="5" l="1"/>
  <c r="F12" i="5"/>
  <c r="F11" i="5"/>
  <c r="Z20" i="7"/>
  <c r="F19" i="5" l="1"/>
  <c r="F10" i="5"/>
  <c r="F9" i="5" l="1"/>
  <c r="F8" i="5"/>
  <c r="Z19" i="7"/>
  <c r="F18" i="5" s="1"/>
  <c r="F7" i="5" l="1"/>
  <c r="F6" i="5" l="1"/>
  <c r="E17" i="5" l="1"/>
  <c r="Y23" i="7"/>
  <c r="Y22" i="7"/>
  <c r="E21" i="5" s="1"/>
  <c r="E22" i="5" l="1"/>
  <c r="E16" i="5"/>
  <c r="E15" i="5" l="1"/>
  <c r="Y21" i="7"/>
  <c r="E20" i="5" s="1"/>
  <c r="E14" i="5"/>
  <c r="E13" i="5" l="1"/>
  <c r="E12" i="5"/>
  <c r="E11" i="5"/>
  <c r="Y20" i="7"/>
  <c r="E19" i="5" l="1"/>
  <c r="E10" i="5"/>
  <c r="E9" i="5" l="1"/>
  <c r="E8" i="5" l="1"/>
  <c r="Y19" i="7"/>
  <c r="E18" i="5" s="1"/>
  <c r="E7" i="5" l="1"/>
  <c r="E6" i="5" l="1"/>
  <c r="D17" i="5"/>
  <c r="D16" i="5"/>
  <c r="D15" i="5"/>
  <c r="D14" i="5"/>
  <c r="D13" i="5"/>
  <c r="D12" i="5"/>
  <c r="D11" i="5"/>
  <c r="D10" i="5"/>
  <c r="D9" i="5"/>
  <c r="D8" i="5"/>
  <c r="D7" i="5"/>
  <c r="D6" i="5"/>
  <c r="X23" i="7"/>
  <c r="X22" i="7"/>
  <c r="D21" i="5" s="1"/>
  <c r="D22" i="5" l="1"/>
  <c r="X21" i="7"/>
  <c r="D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Z31" i="7" l="1"/>
  <c r="J12" i="5" s="1"/>
  <c r="Z32" i="7"/>
  <c r="J13" i="5" s="1"/>
  <c r="Z29" i="7"/>
  <c r="J10" i="5" s="1"/>
  <c r="Z30" i="7"/>
  <c r="J11" i="5" s="1"/>
  <c r="Z25" i="7"/>
  <c r="J6" i="5" s="1"/>
  <c r="Z27" i="7"/>
  <c r="J8" i="5" s="1"/>
  <c r="Z28" i="7"/>
  <c r="J9" i="5" s="1"/>
  <c r="Y36" i="7"/>
  <c r="I17" i="5" s="1"/>
  <c r="Z26" i="7"/>
  <c r="J7" i="5" s="1"/>
  <c r="Y30" i="7"/>
  <c r="I11" i="5" s="1"/>
  <c r="Y32" i="7"/>
  <c r="I13" i="5" s="1"/>
  <c r="Y31" i="7"/>
  <c r="I12" i="5" s="1"/>
  <c r="X34" i="7"/>
  <c r="H15" i="5" s="1"/>
  <c r="Y34" i="7"/>
  <c r="I15" i="5" s="1"/>
  <c r="X33" i="7"/>
  <c r="H14" i="5" s="1"/>
  <c r="Y33" i="7"/>
  <c r="I14" i="5" s="1"/>
  <c r="Y27" i="7"/>
  <c r="I8" i="5" s="1"/>
  <c r="X35" i="7"/>
  <c r="H16" i="5" s="1"/>
  <c r="Y35" i="7"/>
  <c r="I16" i="5" s="1"/>
  <c r="Y29" i="7"/>
  <c r="I10" i="5" s="1"/>
  <c r="Y25" i="7"/>
  <c r="I6" i="5" s="1"/>
  <c r="Y26" i="7"/>
  <c r="I7" i="5" s="1"/>
  <c r="Y28" i="7"/>
  <c r="I9" i="5" s="1"/>
  <c r="X36" i="7"/>
  <c r="H17" i="5" s="1"/>
  <c r="X32" i="7"/>
  <c r="H13" i="5" s="1"/>
  <c r="X31" i="7"/>
  <c r="H12" i="5" s="1"/>
  <c r="X30" i="7" l="1"/>
  <c r="H11" i="5" s="1"/>
  <c r="X20" i="7"/>
  <c r="D19" i="5" s="1"/>
  <c r="X29" i="7" l="1"/>
  <c r="H10" i="5" s="1"/>
  <c r="X28" i="7"/>
  <c r="H9" i="5" s="1"/>
  <c r="X27" i="7" l="1"/>
  <c r="H8" i="5" s="1"/>
  <c r="X19" i="7"/>
  <c r="D18" i="5" s="1"/>
  <c r="X26" i="7"/>
  <c r="H7" i="5" s="1"/>
  <c r="C7" i="5"/>
  <c r="C8" i="5"/>
  <c r="C9" i="5"/>
  <c r="C10" i="5"/>
  <c r="C11" i="5"/>
  <c r="C12" i="5"/>
  <c r="C13" i="5"/>
  <c r="C14" i="5"/>
  <c r="C15" i="5"/>
  <c r="C16" i="5"/>
  <c r="C17" i="5"/>
  <c r="C6" i="5"/>
  <c r="W36" i="7"/>
  <c r="G17" i="5" s="1"/>
  <c r="W35" i="7"/>
  <c r="G16" i="5" s="1"/>
  <c r="W34" i="7"/>
  <c r="G15" i="5" s="1"/>
  <c r="W33" i="7"/>
  <c r="G14" i="5" s="1"/>
  <c r="W32" i="7"/>
  <c r="G13" i="5" s="1"/>
  <c r="W31" i="7"/>
  <c r="G12" i="5" s="1"/>
  <c r="W30" i="7"/>
  <c r="G11" i="5" s="1"/>
  <c r="W29" i="7"/>
  <c r="G10" i="5" s="1"/>
  <c r="W28" i="7"/>
  <c r="G9" i="5" s="1"/>
  <c r="W27" i="7"/>
  <c r="G8" i="5" s="1"/>
  <c r="W26" i="7"/>
  <c r="G7" i="5" s="1"/>
  <c r="W25" i="7"/>
  <c r="G6" i="5" s="1"/>
  <c r="W23" i="7"/>
  <c r="W22" i="7"/>
  <c r="W21" i="7"/>
  <c r="W20" i="7"/>
  <c r="W19" i="7"/>
  <c r="V22" i="7" l="1"/>
  <c r="C21" i="5" s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C20" i="5" s="1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C19" i="5" s="1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C18" i="5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C22" i="5" l="1"/>
  <c r="B20" i="7"/>
  <c r="B22" i="7"/>
  <c r="B19" i="7"/>
  <c r="B23" i="7"/>
  <c r="B21" i="7"/>
  <c r="Y39" i="7" s="1"/>
  <c r="I20" i="5" s="1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H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Y41" i="7" l="1"/>
  <c r="I22" i="5" s="1"/>
  <c r="Y37" i="7"/>
  <c r="I18" i="5" s="1"/>
  <c r="Z37" i="7"/>
  <c r="J18" i="5" s="1"/>
  <c r="Y38" i="7"/>
  <c r="I19" i="5" s="1"/>
  <c r="Z38" i="7"/>
  <c r="J19" i="5" s="1"/>
  <c r="N40" i="7"/>
  <c r="Y40" i="7"/>
  <c r="I21" i="5" s="1"/>
  <c r="Q40" i="7"/>
  <c r="D40" i="7"/>
  <c r="R40" i="7"/>
  <c r="W39" i="7"/>
  <c r="G20" i="5" s="1"/>
  <c r="X39" i="7"/>
  <c r="H20" i="5" s="1"/>
  <c r="X37" i="7"/>
  <c r="H18" i="5" s="1"/>
  <c r="W37" i="7"/>
  <c r="G18" i="5" s="1"/>
  <c r="W40" i="7"/>
  <c r="G21" i="5" s="1"/>
  <c r="X40" i="7"/>
  <c r="H21" i="5" s="1"/>
  <c r="X41" i="7"/>
  <c r="H22" i="5" s="1"/>
  <c r="W41" i="7"/>
  <c r="G22" i="5" s="1"/>
  <c r="X38" i="7"/>
  <c r="H19" i="5" s="1"/>
  <c r="W38" i="7"/>
  <c r="G19" i="5" s="1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<sst xmlns="http://schemas.openxmlformats.org/spreadsheetml/2006/main" count="190" uniqueCount="134">
  <si>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</si>
  <si>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</si>
  <si>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</si>
  <si>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</si>
  <si>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</si>
  <si>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</si>
  <si>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</si>
  <si>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</si>
  <si>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</si>
  <si>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</si>
  <si>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</si>
  <si>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</si>
  <si>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</si>
  <si>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</si>
  <si>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</si>
  <si>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</si>
  <si>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</si>
  <si>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</si>
  <si>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</si>
  <si>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</si>
  <si>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</si>
  <si>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</si>
  <si>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</si>
  <si>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</si>
  <si>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</si>
  <si>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</si>
  <si>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</si>
  <si>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</si>
  <si>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</si>
  <si>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</si>
  <si>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</si>
  <si>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</si>
  <si>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</si>
  <si>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</si>
  <si>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</si>
  <si>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</si>
  <si>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</si>
  <si>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</si>
  <si>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</si>
  <si>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</si>
  <si>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</si>
  <si>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</si>
  <si>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</si>
  <si>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</si>
  <si>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</si>
  <si>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</si>
  <si>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</si>
  <si>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</si>
  <si>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</si>
  <si>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</si>
  <si>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</si>
  <si>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</si>
  <si>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</si>
  <si>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</si>
  <si>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</si>
  <si>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</si>
  <si>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</si>
  <si>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</si>
  <si>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</si>
  <si>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</si>
  <si>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</si>
  <si>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</si>
  <si>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</si>
  <si>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</si>
  <si>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</si>
  <si>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</si>
  <si>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</si>
  <si>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</si>
  <si>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</si>
  <si>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</si>
  <si>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</si>
  <si>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</si>
  <si>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</si>
  <si>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</si>
  <si>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</si>
  <si>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</si>
  <si>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</si>
  <si>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</si>
  <si>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</si>
  <si>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</si>
  <si>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</si>
  <si>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</si>
  <si>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</si>
  <si>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</si>
  <si>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</si>
  <si>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</si>
  <si>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</si>
  <si>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</si>
  <si>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</si>
  <si>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</si>
  <si>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</si>
  <si>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</si>
  <si>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</si>
  <si>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</si>
  <si>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</si>
  <si>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</si>
  <si>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</si>
  <si>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</si>
  <si>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</si>
  <si>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</si>
  <si>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</si>
  <si>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</si>
  <si>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</si>
  <si>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</si>
  <si>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</si>
  <si>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</si>
  <si>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</si>
  <si>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</si>
  <si>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</si>
  <si>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</si>
  <si>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</si>
  <si>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</si>
  <si>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</si>
  <si>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</si>
  <si>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</si>
  <si>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</si>
  <si>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</si>
  <si>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</si>
  <si>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</si>
  <si>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May 2024 to July 2024</t>
  </si>
  <si>
    <t xml:space="preserve">There was 30.9 mm less rainfall than in the same period a year earlier. </t>
  </si>
  <si>
    <t>June 2024 to August 2024</t>
  </si>
  <si>
    <t xml:space="preserve">There was 40.5 mm more rainfall than in the same period a year earlier. </t>
  </si>
  <si>
    <t>September 2024</t>
  </si>
  <si>
    <t>July 2024 to September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</si>
  <si>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October 2024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28th November 2024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</si>
  <si>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September 2024.</t>
    </r>
  </si>
  <si>
    <t>2023
average</t>
  </si>
  <si>
    <t>2023
deviation</t>
  </si>
  <si>
    <t>Revisions from January 2023 to August 2024 data based on 2023 weightings of each UK regions share of hydro capacity published at:</t>
  </si>
  <si>
    <t>https://www.gov.uk/government/statistics/regional-renewable-statistics</t>
  </si>
  <si>
    <t xml:space="preserve">There was 56.7 mm less rainfall than in the same period a year earlier. </t>
  </si>
  <si>
    <t xml:space="preserve">Average rainfall was 21.2 mm more than in 2022 but 48.5 mm less than the 20-year average. </t>
  </si>
  <si>
    <t>Average rainfall was 102.7 mm less than the same month in 2023 and 52.3 mm less than the 20-year average. September 2024 was the driest September in the series since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</si>
</sst>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17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4"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3" headerRowCellStyle="Heading 2" dataCellStyle="Hyperlink">
  <tableColumns count="2">
    <tableColumn id="1" xr3:uid="{892368AE-4F29-4C67-8149-C7BE7ED17FF4}" name="Description" dataDxfId="42" dataCellStyle="Normal 2"/>
    <tableColumn id="2" xr3:uid="{49F48E19-FC82-4CC6-AEE0-C91D9540B7C4}" name="Contents" dataDxfId="4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8" dataCellStyle="Normal 4"/>
    <tableColumn id="2" xr3:uid="{A46E4690-0DDA-4E1A-B866-1205038E8E8D}" name="20-year mean _x000a_[note 5]" dataDxfId="37" dataCellStyle="Normal 4">
      <calculatedColumnFormula>#REF!</calculatedColumnFormula>
    </tableColumn>
    <tableColumn id="3" xr3:uid="{3B909C7E-EE42-4175-81EE-E335B92D8E23}" name="2021 _x000a_average" dataDxfId="36" dataCellStyle="Normal 4">
      <calculatedColumnFormula>Data!V7</calculatedColumnFormula>
    </tableColumn>
    <tableColumn id="4" xr3:uid="{341E4192-B4D7-423E-8009-D8A32D9CFA96}" name="2022_x000a_average" dataDxfId="35" dataCellStyle="Normal 4">
      <calculatedColumnFormula>Data!X7</calculatedColumnFormula>
    </tableColumn>
    <tableColumn id="5" xr3:uid="{900276C1-7629-47A4-A804-03ED8B857807}" name="2023_x000a_average" dataDxfId="34" dataCellStyle="Normal 4">
      <calculatedColumnFormula>Data!Y7</calculatedColumnFormula>
    </tableColumn>
    <tableColumn id="6" xr3:uid="{1D9C2E8F-92B4-4F07-A9B9-5E348348A5A8}" name="2024_x000a_average _x000a_[provisional]" dataDxfId="33" dataCellStyle="Normal 4"/>
    <tableColumn id="7" xr3:uid="{7FE794AD-137B-4CD5-A511-A5C87D05B340}" name="2021 _x000a_deviation" dataDxfId="32" dataCellStyle="Normal 4">
      <calculatedColumnFormula>Data!W25</calculatedColumnFormula>
    </tableColumn>
    <tableColumn id="8" xr3:uid="{A52FC745-E0B0-41C5-ABC8-89021DC0351B}" name="2022_x000a_deviation" dataDxfId="31" dataCellStyle="Normal 4">
      <calculatedColumnFormula>Data!X25</calculatedColumnFormula>
    </tableColumn>
    <tableColumn id="9" xr3:uid="{6645E58A-2702-49BA-88CE-0A00D8185679}" name="2023_x000a_deviation" dataDxfId="30" dataCellStyle="Normal 4">
      <calculatedColumnFormula>Data!Y25</calculatedColumnFormula>
    </tableColumn>
    <tableColumn id="10" xr3:uid="{9543BE11-776C-4DE2-932D-7E0056C0D2E3}" name="2024_x000a_deviation_x000a_[provisional]" dataDxfId="29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Z41" totalsRowShown="0" headerRowDxfId="28" dataDxfId="26" headerRowBorderDxfId="27" tableBorderDxfId="25" headerRowCellStyle="Normal 4" dataCellStyle="Normal 4">
  <autoFilter ref="A6:Z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49349BAB-A3F2-472C-B103-49A00DF5FACD}" name="Calendar period" dataDxfId="24" dataCellStyle="Normal 4"/>
    <tableColumn id="2" xr3:uid="{37EFCB3D-D1A2-454F-BAB3-60E219695612}" name="20-year mean _x000a_[note 5]" dataDxfId="23" dataCellStyle="Normal 4"/>
    <tableColumn id="3" xr3:uid="{6F35474F-DB10-4FD9-B6CD-E857189BB19E}" name="2001_x000a_average" dataDxfId="22" dataCellStyle="Normal 4"/>
    <tableColumn id="4" xr3:uid="{8274A6C6-650E-43DC-8BD0-1A3B51FD4B2B}" name="2002 _x000a_average" dataDxfId="21" dataCellStyle="Normal 4"/>
    <tableColumn id="5" xr3:uid="{4B6BDA87-4A58-4A5D-8669-B1C7335A2828}" name="2003_x000a_average" dataDxfId="20" dataCellStyle="Normal 4"/>
    <tableColumn id="6" xr3:uid="{99F0AB01-A605-4B05-BB70-6B523838DED2}" name="2004_x000a_average" dataDxfId="19" dataCellStyle="Normal 4"/>
    <tableColumn id="7" xr3:uid="{211ED010-6351-43D8-A970-001B3B370260}" name="2005_x000a_average" dataDxfId="18" dataCellStyle="Normal 4"/>
    <tableColumn id="8" xr3:uid="{90FD324C-9735-4748-B6B6-CA69D24F95B8}" name="2006_x000a_average" dataDxfId="17" dataCellStyle="Normal 4"/>
    <tableColumn id="9" xr3:uid="{48D436FF-049D-45F3-AFD6-9E2DB3B1EC3E}" name="2007_x000a_average" dataDxfId="16" dataCellStyle="Normal 4"/>
    <tableColumn id="10" xr3:uid="{28AE49C2-D81B-44E0-B71C-BE58AC994D3B}" name="2008_x000a_average" dataDxfId="15" dataCellStyle="Normal 4"/>
    <tableColumn id="11" xr3:uid="{AB54EFEC-4DAC-4F30-BE71-094DA6480273}" name="2009_x000a_average" dataDxfId="14" dataCellStyle="Normal 4"/>
    <tableColumn id="12" xr3:uid="{82404062-D68F-4E93-8117-CFBB5C7E5D2C}" name="2010_x000a_average" dataDxfId="13" dataCellStyle="Normal 4"/>
    <tableColumn id="13" xr3:uid="{EC8B2DA9-F54F-45EA-8F90-1793940280B1}" name="2011_x000a_average" dataDxfId="12" dataCellStyle="Normal 4"/>
    <tableColumn id="14" xr3:uid="{6EE31B9F-EED1-4ED8-B3F9-1114A7FC1042}" name="2012_x000a_average" dataDxfId="11" dataCellStyle="Normal 4"/>
    <tableColumn id="15" xr3:uid="{02375AB9-2A35-4F36-A882-9D96D5DE12CF}" name="2013 _x000a_average" dataDxfId="10" dataCellStyle="Normal 4"/>
    <tableColumn id="16" xr3:uid="{D418091D-70FB-4A02-9F62-5B0CF534662C}" name="2014 _x000a_average" dataDxfId="9" dataCellStyle="Normal 4"/>
    <tableColumn id="17" xr3:uid="{6E55D6DA-E8AE-4A79-9033-4A6390E7A564}" name="2015 _x000a_average" dataDxfId="8" dataCellStyle="Normal 4"/>
    <tableColumn id="18" xr3:uid="{CD471D10-3B43-4FE3-BF05-E3C1C2B40E23}" name="2016 _x000a_average" dataDxfId="7" dataCellStyle="Normal 4"/>
    <tableColumn id="19" xr3:uid="{5BD311FA-0FCF-4309-AE45-524710DEDC90}" name="2017 _x000a_average" dataDxfId="6" dataCellStyle="Normal 4"/>
    <tableColumn id="20" xr3:uid="{A2191D5E-5558-4A4C-BA1A-2CFC2376AB4F}" name="2018 _x000a_average" dataDxfId="5" dataCellStyle="Normal 4"/>
    <tableColumn id="21" xr3:uid="{A8F8FABC-9A94-41F3-BA14-7AD7B0C09985}" name="2019 _x000a_average" dataDxfId="4" dataCellStyle="Normal 4"/>
    <tableColumn id="22" xr3:uid="{4498E176-FB9D-4E95-8BDA-E801C09A3768}" name="2020 _x000a_average" dataDxfId="3" dataCellStyle="Normal 4"/>
    <tableColumn id="24" xr3:uid="{B14EAEA6-58AC-4F1F-BD66-461965BC4D18}" name="2021 _x000a_average" dataDxfId="2" dataCellStyle="Normal 4"/>
    <tableColumn id="23" xr3:uid="{964005DE-BDE7-4BA4-B765-84605E46E2E8}" name="2022_x000a_average"/>
    <tableColumn id="25" xr3:uid="{932CCB01-4806-43BD-97D8-E457926E6902}" name="2023_x000a_average" dataDxfId="1" dataCellStyle="Normal 4"/>
    <tableColumn id="26" xr3:uid="{C8F96E34-30BF-40F1-92A9-973DC727EABD}" name="2024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v.uk/government/statistics/regional-renewable-statistics" TargetMode="External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125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126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6" t="s">
        <v>129</v>
      </c>
    </row>
    <row r="9" spans="1:254" s="3" customFormat="1" x14ac:dyDescent="0.35">
      <c r="A9" s="63" t="s">
        <v>130</v>
      </c>
    </row>
    <row r="10" spans="1:254" s="3" customFormat="1" ht="30" customHeight="1" x14ac:dyDescent="0.55000000000000004">
      <c r="A10" s="6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ht="45" customHeight="1" x14ac:dyDescent="0.35">
      <c r="A11" s="2" t="s">
        <v>24</v>
      </c>
    </row>
    <row r="12" spans="1:254" s="3" customFormat="1" ht="20.25" customHeight="1" x14ac:dyDescent="0.35">
      <c r="A12" s="63" t="s">
        <v>111</v>
      </c>
    </row>
    <row r="13" spans="1:254" s="3" customFormat="1" ht="45" customHeight="1" x14ac:dyDescent="0.35">
      <c r="A13" s="2" t="s">
        <v>4</v>
      </c>
    </row>
    <row r="14" spans="1:254" s="3" customFormat="1" ht="45" customHeight="1" x14ac:dyDescent="0.35">
      <c r="A14" s="2" t="s">
        <v>25</v>
      </c>
    </row>
    <row r="15" spans="1:254" s="3" customFormat="1" ht="20.25" customHeight="1" x14ac:dyDescent="0.35">
      <c r="A15" s="2" t="s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35">
      <c r="A16" s="7" t="s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55000000000000004">
      <c r="A17" s="6" t="s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45">
      <c r="A18" s="8" t="s">
        <v>8</v>
      </c>
    </row>
    <row r="19" spans="1:254" s="3" customFormat="1" ht="20.25" customHeight="1" x14ac:dyDescent="0.35">
      <c r="A19" s="2" t="s">
        <v>26</v>
      </c>
    </row>
    <row r="20" spans="1:254" s="3" customFormat="1" ht="20.25" customHeight="1" x14ac:dyDescent="0.35">
      <c r="A20" s="63" t="s">
        <v>111</v>
      </c>
    </row>
    <row r="21" spans="1:254" s="3" customFormat="1" ht="20.25" customHeight="1" x14ac:dyDescent="0.35">
      <c r="A21" s="62" t="s">
        <v>105</v>
      </c>
    </row>
    <row r="22" spans="1:254" s="3" customFormat="1" ht="20.25" customHeight="1" x14ac:dyDescent="0.45">
      <c r="A22" s="8" t="s">
        <v>9</v>
      </c>
    </row>
    <row r="23" spans="1:254" s="3" customFormat="1" ht="20.25" customHeight="1" x14ac:dyDescent="0.35">
      <c r="A23" s="9" t="s">
        <v>110</v>
      </c>
    </row>
    <row r="24" spans="1:254" s="3" customFormat="1" ht="20.25" customHeight="1" x14ac:dyDescent="0.35">
      <c r="A24" s="3" t="s">
        <v>10</v>
      </c>
    </row>
  </sheetData>
  <hyperlinks>
    <hyperlink ref="A16" r:id="rId1" display="Energy trends publication (opens in a new window) " xr:uid="{3A7232E7-542F-4EE9-A079-8CFEBC3C847B}"/>
    <hyperlink ref="A23" r:id="rId2" xr:uid="{94C7EE16-E92D-4B01-8001-43ECCBDEF196}"/>
    <hyperlink ref="A12" r:id="rId3" xr:uid="{083FD87E-AA40-4686-A715-8729896A323F}"/>
    <hyperlink ref="A20" r:id="rId4" xr:uid="{62DD461F-B7CB-4754-9837-A75000A47B53}"/>
    <hyperlink ref="A9" r:id="rId5" xr:uid="{E497AE69-6AE6-4968-990F-45B13F8FDF9F}"/>
  </hyperlinks>
  <pageMargins left="0.7" right="0.7" top="0.75" bottom="0.75" header="0.3" footer="0.3"/>
  <pageSetup paperSize="9" scale="46" orientation="portrait" verticalDpi="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123</v>
      </c>
    </row>
    <row r="4" spans="1:1" ht="31" x14ac:dyDescent="0.35">
      <c r="A4" s="14" t="s">
        <v>133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124</v>
      </c>
    </row>
    <row r="7" spans="1:1" x14ac:dyDescent="0.35">
      <c r="A7" s="14" t="s">
        <v>131</v>
      </c>
    </row>
    <row r="8" spans="1:1" ht="30" customHeight="1" x14ac:dyDescent="0.45">
      <c r="A8" s="65" t="s">
        <v>121</v>
      </c>
    </row>
    <row r="9" spans="1:1" s="14" customFormat="1" x14ac:dyDescent="0.35">
      <c r="A9" s="14" t="s">
        <v>122</v>
      </c>
    </row>
    <row r="10" spans="1:1" ht="30" customHeight="1" x14ac:dyDescent="0.45">
      <c r="A10" s="65" t="s">
        <v>119</v>
      </c>
    </row>
    <row r="11" spans="1:1" s="14" customFormat="1" x14ac:dyDescent="0.35">
      <c r="A11" s="14" t="s">
        <v>120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2023</v>
      </c>
    </row>
    <row r="14" spans="1:1" s="3" customFormat="1" x14ac:dyDescent="0.35">
      <c r="A14" s="14" t="s">
        <v>132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5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107</v>
      </c>
      <c r="D5" s="22" t="s">
        <v>113</v>
      </c>
      <c r="E5" s="79" t="s">
        <v>127</v>
      </c>
      <c r="F5" s="53" t="s">
        <v>117</v>
      </c>
      <c r="G5" s="22" t="s">
        <v>108</v>
      </c>
      <c r="H5" s="22" t="s">
        <v>114</v>
      </c>
      <c r="I5" s="79" t="s">
        <v>128</v>
      </c>
      <c r="J5" s="53" t="s">
        <v>118</v>
      </c>
    </row>
    <row r="6" spans="1:12" x14ac:dyDescent="0.35">
      <c r="A6" s="24" t="s">
        <v>42</v>
      </c>
      <c r="B6" s="28">
        <f>Data!B7</f>
        <v>166.39723865042419</v>
      </c>
      <c r="C6" s="20">
        <f>Data!V7</f>
        <v>216.96136251952481</v>
      </c>
      <c r="D6" s="20">
        <f>Data!X7</f>
        <v>109.92638213883751</v>
      </c>
      <c r="E6" s="80">
        <f>Data!Y7</f>
        <v>166.46023351342876</v>
      </c>
      <c r="F6" s="81">
        <f>Data!Z7</f>
        <v>150.93104142088487</v>
      </c>
      <c r="G6" s="20">
        <f>Data!W25</f>
        <v>-42.027730145549128</v>
      </c>
      <c r="H6" s="20">
        <f>Data!X25</f>
        <v>-56.470856511586675</v>
      </c>
      <c r="I6" s="80">
        <f>Data!Y25</f>
        <v>6.2994863004576018E-2</v>
      </c>
      <c r="J6" s="81">
        <f>Data!Z25</f>
        <v>-15.466197229539318</v>
      </c>
    </row>
    <row r="7" spans="1:12" x14ac:dyDescent="0.35">
      <c r="A7" s="25" t="s">
        <v>43</v>
      </c>
      <c r="B7" s="28">
        <f>Data!B8</f>
        <v>120.85450235994549</v>
      </c>
      <c r="C7" s="20">
        <f>Data!V8</f>
        <v>259.83257005933058</v>
      </c>
      <c r="D7" s="20">
        <f>Data!X8</f>
        <v>221.87966483405881</v>
      </c>
      <c r="E7" s="80">
        <f>Data!Y8</f>
        <v>81.333811478238033</v>
      </c>
      <c r="F7" s="81">
        <f>Data!Z8</f>
        <v>154.14622735942936</v>
      </c>
      <c r="G7" s="20">
        <f>Data!W26</f>
        <v>-5.8905785802593016</v>
      </c>
      <c r="H7" s="20">
        <f>Data!X26</f>
        <v>101.02516247411333</v>
      </c>
      <c r="I7" s="80">
        <f>Data!Y26</f>
        <v>-39.520690881707452</v>
      </c>
      <c r="J7" s="81">
        <f>Data!Z26</f>
        <v>33.291724999483876</v>
      </c>
    </row>
    <row r="8" spans="1:12" x14ac:dyDescent="0.35">
      <c r="A8" s="25" t="s">
        <v>44</v>
      </c>
      <c r="B8" s="28">
        <f>Data!B9</f>
        <v>108.1454863565787</v>
      </c>
      <c r="C8" s="20">
        <f>Data!V9</f>
        <v>138.30482836699625</v>
      </c>
      <c r="D8" s="20">
        <f>Data!X9</f>
        <v>47.904769071088232</v>
      </c>
      <c r="E8" s="80">
        <f>Data!Y9</f>
        <v>128.84564924481654</v>
      </c>
      <c r="F8" s="81">
        <f>Data!Z9</f>
        <v>100.91288526040191</v>
      </c>
      <c r="G8" s="20">
        <f>Data!W27</f>
        <v>45.473401406362299</v>
      </c>
      <c r="H8" s="20">
        <f>Data!X27</f>
        <v>-60.240717285490469</v>
      </c>
      <c r="I8" s="80">
        <f>Data!Y27</f>
        <v>20.700162888237841</v>
      </c>
      <c r="J8" s="81">
        <f>Data!Z27</f>
        <v>-7.2326010961767935</v>
      </c>
    </row>
    <row r="9" spans="1:12" x14ac:dyDescent="0.35">
      <c r="A9" s="25" t="s">
        <v>45</v>
      </c>
      <c r="B9" s="28">
        <f>Data!B10</f>
        <v>69.056462053598409</v>
      </c>
      <c r="C9" s="20">
        <f>Data!V10</f>
        <v>24.143685873367961</v>
      </c>
      <c r="D9" s="20">
        <f>Data!X10</f>
        <v>59.407057502866088</v>
      </c>
      <c r="E9" s="80">
        <f>Data!Y10</f>
        <v>59.135218821155874</v>
      </c>
      <c r="F9" s="81">
        <f>Data!Z10</f>
        <v>117.80068152013402</v>
      </c>
      <c r="G9" s="20">
        <f>Data!W28</f>
        <v>-50.630979591404795</v>
      </c>
      <c r="H9" s="20">
        <f>Data!X28</f>
        <v>-9.6494045507323207</v>
      </c>
      <c r="I9" s="80">
        <f>Data!Y28</f>
        <v>-9.921243232442535</v>
      </c>
      <c r="J9" s="81">
        <f>Data!Z28</f>
        <v>48.744219466535611</v>
      </c>
    </row>
    <row r="10" spans="1:12" x14ac:dyDescent="0.35">
      <c r="A10" s="25" t="s">
        <v>46</v>
      </c>
      <c r="B10" s="28">
        <f>Data!B11</f>
        <v>90.839366308197583</v>
      </c>
      <c r="C10" s="20">
        <f>Data!V11</f>
        <v>60.839805699502634</v>
      </c>
      <c r="D10" s="20">
        <f>Data!X11</f>
        <v>105.85279899619864</v>
      </c>
      <c r="E10" s="80">
        <f>Data!Y11</f>
        <v>28.978458927928326</v>
      </c>
      <c r="F10" s="81">
        <f>Data!Z11</f>
        <v>66.850041808572769</v>
      </c>
      <c r="G10" s="20">
        <f>Data!W29</f>
        <v>-29.272983745917706</v>
      </c>
      <c r="H10" s="20">
        <f>Data!X29</f>
        <v>15.01343268800106</v>
      </c>
      <c r="I10" s="80">
        <f>Data!Y29</f>
        <v>-61.860907380269254</v>
      </c>
      <c r="J10" s="81">
        <f>Data!Z29</f>
        <v>-23.989324499624814</v>
      </c>
    </row>
    <row r="11" spans="1:12" x14ac:dyDescent="0.35">
      <c r="A11" s="25" t="s">
        <v>47</v>
      </c>
      <c r="B11" s="28">
        <f>Data!B12</f>
        <v>82.549938661280066</v>
      </c>
      <c r="C11" s="20">
        <f>Data!V12</f>
        <v>98.870341998969479</v>
      </c>
      <c r="D11" s="20">
        <f>Data!X12</f>
        <v>78.676389636989569</v>
      </c>
      <c r="E11" s="80">
        <f>Data!Y12</f>
        <v>75.378051157586867</v>
      </c>
      <c r="F11" s="81">
        <f>Data!Z12</f>
        <v>69.823268562827508</v>
      </c>
      <c r="G11" s="20">
        <f>Data!W30</f>
        <v>-25.361703872408576</v>
      </c>
      <c r="H11" s="20">
        <f>Data!X30</f>
        <v>-3.8735490242904973</v>
      </c>
      <c r="I11" s="80">
        <f>Data!Y30</f>
        <v>-7.1718875036931991</v>
      </c>
      <c r="J11" s="81">
        <f>Data!Z30</f>
        <v>-12.726670098452558</v>
      </c>
    </row>
    <row r="12" spans="1:12" x14ac:dyDescent="0.35">
      <c r="A12" s="25" t="s">
        <v>48</v>
      </c>
      <c r="B12" s="28">
        <f>Data!B13</f>
        <v>93.841217543877974</v>
      </c>
      <c r="C12" s="20">
        <f>Data!V13</f>
        <v>144.73098780175232</v>
      </c>
      <c r="D12" s="20">
        <f>Data!X13</f>
        <v>68.612378703383143</v>
      </c>
      <c r="E12" s="80">
        <f>Data!Y13</f>
        <v>122.86790742166077</v>
      </c>
      <c r="F12" s="81">
        <f>Data!Z13</f>
        <v>59.62703057409999</v>
      </c>
      <c r="G12" s="20">
        <f>Data!W31</f>
        <v>-56.130122444721948</v>
      </c>
      <c r="H12" s="20">
        <f>Data!X31</f>
        <v>-25.228838840494831</v>
      </c>
      <c r="I12" s="80">
        <f>Data!Y31</f>
        <v>29.0266898777828</v>
      </c>
      <c r="J12" s="81">
        <f>Data!Z31</f>
        <v>-34.214186969777984</v>
      </c>
    </row>
    <row r="13" spans="1:12" x14ac:dyDescent="0.35">
      <c r="A13" s="25" t="s">
        <v>49</v>
      </c>
      <c r="B13" s="28">
        <f>Data!B14</f>
        <v>117.16131972850403</v>
      </c>
      <c r="C13" s="20">
        <f>Data!V14</f>
        <v>116.54060147220744</v>
      </c>
      <c r="D13" s="20">
        <f>Data!X14</f>
        <v>77.627690054446305</v>
      </c>
      <c r="E13" s="80">
        <f>Data!Y14</f>
        <v>101.51156546051617</v>
      </c>
      <c r="F13" s="81">
        <f>Data!Z14</f>
        <v>210.77511963026734</v>
      </c>
      <c r="G13" s="20">
        <f>Data!W32</f>
        <v>-44.669068553622978</v>
      </c>
      <c r="H13" s="20">
        <f>Data!X32</f>
        <v>-39.533629674057721</v>
      </c>
      <c r="I13" s="80">
        <f>Data!Y32</f>
        <v>-15.649754267987859</v>
      </c>
      <c r="J13" s="81">
        <f>Data!Z32</f>
        <v>93.613799901763315</v>
      </c>
    </row>
    <row r="14" spans="1:12" x14ac:dyDescent="0.35">
      <c r="A14" s="25" t="s">
        <v>50</v>
      </c>
      <c r="B14" s="28">
        <f>Data!B15</f>
        <v>116.05874806418835</v>
      </c>
      <c r="C14" s="20">
        <f>Data!V15</f>
        <v>129.66596371498235</v>
      </c>
      <c r="D14" s="20">
        <f>Data!X15</f>
        <v>105.20398783543037</v>
      </c>
      <c r="E14" s="80">
        <f>Data!Y15</f>
        <v>166.46001466512016</v>
      </c>
      <c r="F14" s="81">
        <f>Data!Z15</f>
        <v>63.737271347240039</v>
      </c>
      <c r="G14" s="20">
        <f>Data!W33</f>
        <v>2.818583046377455</v>
      </c>
      <c r="H14" s="20">
        <f>Data!X33</f>
        <v>-10.854760228757982</v>
      </c>
      <c r="I14" s="80">
        <f>Data!Y33</f>
        <v>50.401266600931805</v>
      </c>
      <c r="J14" s="81">
        <f>Data!Z33</f>
        <v>-52.321476716948311</v>
      </c>
    </row>
    <row r="15" spans="1:12" x14ac:dyDescent="0.35">
      <c r="A15" s="25" t="s">
        <v>51</v>
      </c>
      <c r="B15" s="28">
        <f>Data!B16</f>
        <v>159.28282717176154</v>
      </c>
      <c r="C15" s="20">
        <f>Data!V16</f>
        <v>203.16458998546705</v>
      </c>
      <c r="D15" s="20">
        <f>Data!X16</f>
        <v>204.73938645910295</v>
      </c>
      <c r="E15" s="80">
        <f>Data!Y16</f>
        <v>169.01916062584783</v>
      </c>
      <c r="F15" s="81"/>
      <c r="G15" s="20">
        <f>Data!W34</f>
        <v>82.382126990214914</v>
      </c>
      <c r="H15" s="20">
        <f>Data!X34</f>
        <v>45.456559287341406</v>
      </c>
      <c r="I15" s="80">
        <f>Data!Y34</f>
        <v>9.7363334540862922</v>
      </c>
      <c r="J15" s="81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Data!V17</f>
        <v>185.46515760110458</v>
      </c>
      <c r="D16" s="20">
        <f>Data!X17</f>
        <v>176.0002155854489</v>
      </c>
      <c r="E16" s="80">
        <f>Data!Y17</f>
        <v>94.91305356755673</v>
      </c>
      <c r="F16" s="81"/>
      <c r="G16" s="20">
        <f>Data!W35</f>
        <v>-44.63574404146334</v>
      </c>
      <c r="H16" s="20">
        <f>Data!X35</f>
        <v>28.848010019271271</v>
      </c>
      <c r="I16" s="80">
        <f>Data!Y35</f>
        <v>-52.239151998620898</v>
      </c>
      <c r="J16" s="81"/>
    </row>
    <row r="17" spans="1:10" x14ac:dyDescent="0.35">
      <c r="A17" s="25" t="s">
        <v>53</v>
      </c>
      <c r="B17" s="28">
        <f>Data!B18</f>
        <v>166.37461194593354</v>
      </c>
      <c r="C17" s="20">
        <f>Data!V18</f>
        <v>156.68009861116184</v>
      </c>
      <c r="D17" s="21">
        <f>Data!X18</f>
        <v>112.18347457612528</v>
      </c>
      <c r="E17" s="82">
        <f>Data!Y18</f>
        <v>194.32206311962022</v>
      </c>
      <c r="F17" s="83"/>
      <c r="G17" s="20">
        <f>Data!W36</f>
        <v>-50.930616076818382</v>
      </c>
      <c r="H17" s="21">
        <f>Data!X36</f>
        <v>-54.19113736980826</v>
      </c>
      <c r="I17" s="82">
        <f>Data!Y36</f>
        <v>27.947451173686687</v>
      </c>
      <c r="J17" s="83"/>
    </row>
    <row r="18" spans="1:10" x14ac:dyDescent="0.35">
      <c r="A18" s="46" t="s">
        <v>56</v>
      </c>
      <c r="B18" s="29">
        <f>Data!B19</f>
        <v>395.39722736694841</v>
      </c>
      <c r="C18" s="23">
        <f>Data!V19</f>
        <v>615.09876094585161</v>
      </c>
      <c r="D18" s="20">
        <f>Data!X19</f>
        <v>379.71081604398455</v>
      </c>
      <c r="E18" s="80">
        <f>Data!Y19</f>
        <v>376.63969423648336</v>
      </c>
      <c r="F18" s="81">
        <f>Data!Z19</f>
        <v>405.99015404071611</v>
      </c>
      <c r="G18" s="23">
        <f>Data!W37</f>
        <v>-2.4449073194462017</v>
      </c>
      <c r="H18" s="20">
        <f>Data!X37</f>
        <v>-15.686411322963863</v>
      </c>
      <c r="I18" s="80">
        <f>Data!Y37</f>
        <v>-18.757533130465049</v>
      </c>
      <c r="J18" s="81">
        <f>Data!Z37</f>
        <v>10.592926673767693</v>
      </c>
    </row>
    <row r="19" spans="1:10" x14ac:dyDescent="0.35">
      <c r="A19" s="47" t="s">
        <v>57</v>
      </c>
      <c r="B19" s="28">
        <f>Data!B20</f>
        <v>242.44576702307609</v>
      </c>
      <c r="C19" s="20">
        <f>Data!V20</f>
        <v>183.85383357184008</v>
      </c>
      <c r="D19" s="20">
        <f>Data!X20</f>
        <v>243.93624613605431</v>
      </c>
      <c r="E19" s="80">
        <f>Data!Y20</f>
        <v>163.49172890667109</v>
      </c>
      <c r="F19" s="81">
        <f>Data!Z20</f>
        <v>254.4739918915343</v>
      </c>
      <c r="G19" s="20">
        <f>Data!W38</f>
        <v>-105.26566720973111</v>
      </c>
      <c r="H19" s="20">
        <f>Data!X38</f>
        <v>1.4904791129782211</v>
      </c>
      <c r="I19" s="80">
        <f>Data!Y38</f>
        <v>-78.954038116405002</v>
      </c>
      <c r="J19" s="81">
        <f>Data!Z38</f>
        <v>12.02822486845821</v>
      </c>
    </row>
    <row r="20" spans="1:10" x14ac:dyDescent="0.35">
      <c r="A20" s="47" t="s">
        <v>58</v>
      </c>
      <c r="B20" s="28">
        <f>Data!B21</f>
        <v>327.06128533657034</v>
      </c>
      <c r="C20" s="20">
        <f>Data!V21</f>
        <v>390.93755298894212</v>
      </c>
      <c r="D20" s="20">
        <f>Data!X21</f>
        <v>251.4440565932598</v>
      </c>
      <c r="E20" s="80">
        <f>Data!Y21</f>
        <v>390.8394875472971</v>
      </c>
      <c r="F20" s="81">
        <f>Data!Z21</f>
        <v>334.13942155160737</v>
      </c>
      <c r="G20" s="20">
        <f>Data!W39</f>
        <v>-97.980607951967443</v>
      </c>
      <c r="H20" s="20">
        <f>Data!X39</f>
        <v>-75.617228743310534</v>
      </c>
      <c r="I20" s="80">
        <f>Data!Y39</f>
        <v>63.778202210726761</v>
      </c>
      <c r="J20" s="81">
        <f>Data!Z39</f>
        <v>7.0781362150370342</v>
      </c>
    </row>
    <row r="21" spans="1:10" x14ac:dyDescent="0.35">
      <c r="A21" s="48" t="s">
        <v>59</v>
      </c>
      <c r="B21" s="30">
        <f>Data!B22</f>
        <v>472.80964468387265</v>
      </c>
      <c r="C21" s="21">
        <f>Data!V22</f>
        <v>545.30984619773346</v>
      </c>
      <c r="D21" s="21">
        <f>Data!X22</f>
        <v>492.92307662067708</v>
      </c>
      <c r="E21" s="82">
        <f>Data!Y22</f>
        <v>458.25427731302477</v>
      </c>
      <c r="F21" s="83"/>
      <c r="G21" s="21">
        <f>Data!W40</f>
        <v>-13.184233128066751</v>
      </c>
      <c r="H21" s="21">
        <f>Data!X40</f>
        <v>20.113431936804432</v>
      </c>
      <c r="I21" s="82">
        <f>Data!Y40</f>
        <v>-14.555367370847875</v>
      </c>
      <c r="J21" s="83"/>
    </row>
    <row r="22" spans="1:10" x14ac:dyDescent="0.35">
      <c r="A22" s="26" t="s">
        <v>60</v>
      </c>
      <c r="B22" s="30">
        <f>Data!B23</f>
        <v>1437.7139244104678</v>
      </c>
      <c r="C22" s="49">
        <f>Data!V23</f>
        <v>1735.1999937043672</v>
      </c>
      <c r="D22" s="49">
        <f>Data!X23</f>
        <v>1368.0141953939756</v>
      </c>
      <c r="E22" s="84">
        <f>Data!Y23</f>
        <v>1389.2251880034764</v>
      </c>
      <c r="F22" s="85"/>
      <c r="G22" s="49">
        <f>Data!W41</f>
        <v>-218.87541560921181</v>
      </c>
      <c r="H22" s="49">
        <f>Data!X41</f>
        <v>-69.699729016492256</v>
      </c>
      <c r="I22" s="84">
        <f>Data!Y41</f>
        <v>-48.488736406991393</v>
      </c>
      <c r="J22" s="85"/>
    </row>
    <row r="25" spans="1:10" x14ac:dyDescent="0.35">
      <c r="F25" s="71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F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6" width="14.54296875" style="67" customWidth="1"/>
    <col min="27" max="27" width="13.453125" style="2" bestFit="1" customWidth="1"/>
    <col min="28" max="231" width="8.7265625" style="2"/>
    <col min="232" max="232" width="20.1796875" style="2" customWidth="1"/>
    <col min="233" max="233" width="13.1796875" style="2" bestFit="1" customWidth="1"/>
    <col min="234" max="234" width="3" style="2" customWidth="1"/>
    <col min="235" max="244" width="8.7265625" style="2"/>
    <col min="245" max="245" width="8.1796875" style="2" customWidth="1"/>
    <col min="246" max="246" width="8.7265625" style="2"/>
    <col min="247" max="247" width="9" style="2" customWidth="1"/>
    <col min="248" max="248" width="8.1796875" style="2" customWidth="1"/>
    <col min="249" max="249" width="8.7265625" style="2"/>
    <col min="250" max="255" width="9.1796875" style="2" customWidth="1"/>
    <col min="256" max="256" width="11.36328125" style="2" bestFit="1" customWidth="1"/>
    <col min="257" max="257" width="9.81640625" style="2" bestFit="1" customWidth="1"/>
    <col min="258" max="259" width="8.7265625" style="2"/>
    <col min="260" max="261" width="9.54296875" style="2" bestFit="1" customWidth="1"/>
    <col min="262" max="487" width="8.7265625" style="2"/>
    <col min="488" max="488" width="20.1796875" style="2" customWidth="1"/>
    <col min="489" max="489" width="13.1796875" style="2" bestFit="1" customWidth="1"/>
    <col min="490" max="490" width="3" style="2" customWidth="1"/>
    <col min="491" max="500" width="8.7265625" style="2"/>
    <col min="501" max="501" width="8.1796875" style="2" customWidth="1"/>
    <col min="502" max="502" width="8.7265625" style="2"/>
    <col min="503" max="503" width="9" style="2" customWidth="1"/>
    <col min="504" max="504" width="8.1796875" style="2" customWidth="1"/>
    <col min="505" max="505" width="8.7265625" style="2"/>
    <col min="506" max="511" width="9.1796875" style="2" customWidth="1"/>
    <col min="512" max="512" width="11.36328125" style="2" bestFit="1" customWidth="1"/>
    <col min="513" max="513" width="9.81640625" style="2" bestFit="1" customWidth="1"/>
    <col min="514" max="515" width="8.7265625" style="2"/>
    <col min="516" max="517" width="9.54296875" style="2" bestFit="1" customWidth="1"/>
    <col min="518" max="743" width="8.7265625" style="2"/>
    <col min="744" max="744" width="20.1796875" style="2" customWidth="1"/>
    <col min="745" max="745" width="13.1796875" style="2" bestFit="1" customWidth="1"/>
    <col min="746" max="746" width="3" style="2" customWidth="1"/>
    <col min="747" max="756" width="8.7265625" style="2"/>
    <col min="757" max="757" width="8.1796875" style="2" customWidth="1"/>
    <col min="758" max="758" width="8.7265625" style="2"/>
    <col min="759" max="759" width="9" style="2" customWidth="1"/>
    <col min="760" max="760" width="8.1796875" style="2" customWidth="1"/>
    <col min="761" max="761" width="8.7265625" style="2"/>
    <col min="762" max="767" width="9.1796875" style="2" customWidth="1"/>
    <col min="768" max="768" width="11.36328125" style="2" bestFit="1" customWidth="1"/>
    <col min="769" max="769" width="9.81640625" style="2" bestFit="1" customWidth="1"/>
    <col min="770" max="771" width="8.7265625" style="2"/>
    <col min="772" max="773" width="9.54296875" style="2" bestFit="1" customWidth="1"/>
    <col min="774" max="999" width="8.7265625" style="2"/>
    <col min="1000" max="1000" width="20.1796875" style="2" customWidth="1"/>
    <col min="1001" max="1001" width="13.1796875" style="2" bestFit="1" customWidth="1"/>
    <col min="1002" max="1002" width="3" style="2" customWidth="1"/>
    <col min="1003" max="1012" width="8.7265625" style="2"/>
    <col min="1013" max="1013" width="8.1796875" style="2" customWidth="1"/>
    <col min="1014" max="1014" width="8.7265625" style="2"/>
    <col min="1015" max="1015" width="9" style="2" customWidth="1"/>
    <col min="1016" max="1016" width="8.1796875" style="2" customWidth="1"/>
    <col min="1017" max="1017" width="8.7265625" style="2"/>
    <col min="1018" max="1023" width="9.1796875" style="2" customWidth="1"/>
    <col min="1024" max="1024" width="11.36328125" style="2" bestFit="1" customWidth="1"/>
    <col min="1025" max="1025" width="9.81640625" style="2" bestFit="1" customWidth="1"/>
    <col min="1026" max="1027" width="8.7265625" style="2"/>
    <col min="1028" max="1029" width="9.54296875" style="2" bestFit="1" customWidth="1"/>
    <col min="1030" max="1255" width="8.7265625" style="2"/>
    <col min="1256" max="1256" width="20.1796875" style="2" customWidth="1"/>
    <col min="1257" max="1257" width="13.1796875" style="2" bestFit="1" customWidth="1"/>
    <col min="1258" max="1258" width="3" style="2" customWidth="1"/>
    <col min="1259" max="1268" width="8.7265625" style="2"/>
    <col min="1269" max="1269" width="8.1796875" style="2" customWidth="1"/>
    <col min="1270" max="1270" width="8.7265625" style="2"/>
    <col min="1271" max="1271" width="9" style="2" customWidth="1"/>
    <col min="1272" max="1272" width="8.1796875" style="2" customWidth="1"/>
    <col min="1273" max="1273" width="8.7265625" style="2"/>
    <col min="1274" max="1279" width="9.1796875" style="2" customWidth="1"/>
    <col min="1280" max="1280" width="11.36328125" style="2" bestFit="1" customWidth="1"/>
    <col min="1281" max="1281" width="9.81640625" style="2" bestFit="1" customWidth="1"/>
    <col min="1282" max="1283" width="8.7265625" style="2"/>
    <col min="1284" max="1285" width="9.54296875" style="2" bestFit="1" customWidth="1"/>
    <col min="1286" max="1511" width="8.7265625" style="2"/>
    <col min="1512" max="1512" width="20.1796875" style="2" customWidth="1"/>
    <col min="1513" max="1513" width="13.1796875" style="2" bestFit="1" customWidth="1"/>
    <col min="1514" max="1514" width="3" style="2" customWidth="1"/>
    <col min="1515" max="1524" width="8.7265625" style="2"/>
    <col min="1525" max="1525" width="8.1796875" style="2" customWidth="1"/>
    <col min="1526" max="1526" width="8.7265625" style="2"/>
    <col min="1527" max="1527" width="9" style="2" customWidth="1"/>
    <col min="1528" max="1528" width="8.1796875" style="2" customWidth="1"/>
    <col min="1529" max="1529" width="8.7265625" style="2"/>
    <col min="1530" max="1535" width="9.1796875" style="2" customWidth="1"/>
    <col min="1536" max="1536" width="11.36328125" style="2" bestFit="1" customWidth="1"/>
    <col min="1537" max="1537" width="9.81640625" style="2" bestFit="1" customWidth="1"/>
    <col min="1538" max="1539" width="8.7265625" style="2"/>
    <col min="1540" max="1541" width="9.54296875" style="2" bestFit="1" customWidth="1"/>
    <col min="1542" max="1767" width="8.7265625" style="2"/>
    <col min="1768" max="1768" width="20.1796875" style="2" customWidth="1"/>
    <col min="1769" max="1769" width="13.1796875" style="2" bestFit="1" customWidth="1"/>
    <col min="1770" max="1770" width="3" style="2" customWidth="1"/>
    <col min="1771" max="1780" width="8.7265625" style="2"/>
    <col min="1781" max="1781" width="8.1796875" style="2" customWidth="1"/>
    <col min="1782" max="1782" width="8.7265625" style="2"/>
    <col min="1783" max="1783" width="9" style="2" customWidth="1"/>
    <col min="1784" max="1784" width="8.1796875" style="2" customWidth="1"/>
    <col min="1785" max="1785" width="8.7265625" style="2"/>
    <col min="1786" max="1791" width="9.1796875" style="2" customWidth="1"/>
    <col min="1792" max="1792" width="11.36328125" style="2" bestFit="1" customWidth="1"/>
    <col min="1793" max="1793" width="9.81640625" style="2" bestFit="1" customWidth="1"/>
    <col min="1794" max="1795" width="8.7265625" style="2"/>
    <col min="1796" max="1797" width="9.54296875" style="2" bestFit="1" customWidth="1"/>
    <col min="1798" max="2023" width="8.7265625" style="2"/>
    <col min="2024" max="2024" width="20.1796875" style="2" customWidth="1"/>
    <col min="2025" max="2025" width="13.1796875" style="2" bestFit="1" customWidth="1"/>
    <col min="2026" max="2026" width="3" style="2" customWidth="1"/>
    <col min="2027" max="2036" width="8.7265625" style="2"/>
    <col min="2037" max="2037" width="8.1796875" style="2" customWidth="1"/>
    <col min="2038" max="2038" width="8.7265625" style="2"/>
    <col min="2039" max="2039" width="9" style="2" customWidth="1"/>
    <col min="2040" max="2040" width="8.1796875" style="2" customWidth="1"/>
    <col min="2041" max="2041" width="8.7265625" style="2"/>
    <col min="2042" max="2047" width="9.1796875" style="2" customWidth="1"/>
    <col min="2048" max="2048" width="11.36328125" style="2" bestFit="1" customWidth="1"/>
    <col min="2049" max="2049" width="9.81640625" style="2" bestFit="1" customWidth="1"/>
    <col min="2050" max="2051" width="8.7265625" style="2"/>
    <col min="2052" max="2053" width="9.54296875" style="2" bestFit="1" customWidth="1"/>
    <col min="2054" max="2279" width="8.7265625" style="2"/>
    <col min="2280" max="2280" width="20.1796875" style="2" customWidth="1"/>
    <col min="2281" max="2281" width="13.1796875" style="2" bestFit="1" customWidth="1"/>
    <col min="2282" max="2282" width="3" style="2" customWidth="1"/>
    <col min="2283" max="2292" width="8.7265625" style="2"/>
    <col min="2293" max="2293" width="8.1796875" style="2" customWidth="1"/>
    <col min="2294" max="2294" width="8.7265625" style="2"/>
    <col min="2295" max="2295" width="9" style="2" customWidth="1"/>
    <col min="2296" max="2296" width="8.1796875" style="2" customWidth="1"/>
    <col min="2297" max="2297" width="8.7265625" style="2"/>
    <col min="2298" max="2303" width="9.1796875" style="2" customWidth="1"/>
    <col min="2304" max="2304" width="11.36328125" style="2" bestFit="1" customWidth="1"/>
    <col min="2305" max="2305" width="9.81640625" style="2" bestFit="1" customWidth="1"/>
    <col min="2306" max="2307" width="8.7265625" style="2"/>
    <col min="2308" max="2309" width="9.54296875" style="2" bestFit="1" customWidth="1"/>
    <col min="2310" max="2535" width="8.7265625" style="2"/>
    <col min="2536" max="2536" width="20.1796875" style="2" customWidth="1"/>
    <col min="2537" max="2537" width="13.1796875" style="2" bestFit="1" customWidth="1"/>
    <col min="2538" max="2538" width="3" style="2" customWidth="1"/>
    <col min="2539" max="2548" width="8.7265625" style="2"/>
    <col min="2549" max="2549" width="8.1796875" style="2" customWidth="1"/>
    <col min="2550" max="2550" width="8.7265625" style="2"/>
    <col min="2551" max="2551" width="9" style="2" customWidth="1"/>
    <col min="2552" max="2552" width="8.1796875" style="2" customWidth="1"/>
    <col min="2553" max="2553" width="8.7265625" style="2"/>
    <col min="2554" max="2559" width="9.1796875" style="2" customWidth="1"/>
    <col min="2560" max="2560" width="11.36328125" style="2" bestFit="1" customWidth="1"/>
    <col min="2561" max="2561" width="9.81640625" style="2" bestFit="1" customWidth="1"/>
    <col min="2562" max="2563" width="8.7265625" style="2"/>
    <col min="2564" max="2565" width="9.54296875" style="2" bestFit="1" customWidth="1"/>
    <col min="2566" max="2791" width="8.7265625" style="2"/>
    <col min="2792" max="2792" width="20.1796875" style="2" customWidth="1"/>
    <col min="2793" max="2793" width="13.1796875" style="2" bestFit="1" customWidth="1"/>
    <col min="2794" max="2794" width="3" style="2" customWidth="1"/>
    <col min="2795" max="2804" width="8.7265625" style="2"/>
    <col min="2805" max="2805" width="8.1796875" style="2" customWidth="1"/>
    <col min="2806" max="2806" width="8.7265625" style="2"/>
    <col min="2807" max="2807" width="9" style="2" customWidth="1"/>
    <col min="2808" max="2808" width="8.1796875" style="2" customWidth="1"/>
    <col min="2809" max="2809" width="8.7265625" style="2"/>
    <col min="2810" max="2815" width="9.1796875" style="2" customWidth="1"/>
    <col min="2816" max="2816" width="11.36328125" style="2" bestFit="1" customWidth="1"/>
    <col min="2817" max="2817" width="9.81640625" style="2" bestFit="1" customWidth="1"/>
    <col min="2818" max="2819" width="8.7265625" style="2"/>
    <col min="2820" max="2821" width="9.54296875" style="2" bestFit="1" customWidth="1"/>
    <col min="2822" max="3047" width="8.7265625" style="2"/>
    <col min="3048" max="3048" width="20.1796875" style="2" customWidth="1"/>
    <col min="3049" max="3049" width="13.1796875" style="2" bestFit="1" customWidth="1"/>
    <col min="3050" max="3050" width="3" style="2" customWidth="1"/>
    <col min="3051" max="3060" width="8.7265625" style="2"/>
    <col min="3061" max="3061" width="8.1796875" style="2" customWidth="1"/>
    <col min="3062" max="3062" width="8.7265625" style="2"/>
    <col min="3063" max="3063" width="9" style="2" customWidth="1"/>
    <col min="3064" max="3064" width="8.1796875" style="2" customWidth="1"/>
    <col min="3065" max="3065" width="8.7265625" style="2"/>
    <col min="3066" max="3071" width="9.1796875" style="2" customWidth="1"/>
    <col min="3072" max="3072" width="11.36328125" style="2" bestFit="1" customWidth="1"/>
    <col min="3073" max="3073" width="9.81640625" style="2" bestFit="1" customWidth="1"/>
    <col min="3074" max="3075" width="8.7265625" style="2"/>
    <col min="3076" max="3077" width="9.54296875" style="2" bestFit="1" customWidth="1"/>
    <col min="3078" max="3303" width="8.7265625" style="2"/>
    <col min="3304" max="3304" width="20.1796875" style="2" customWidth="1"/>
    <col min="3305" max="3305" width="13.1796875" style="2" bestFit="1" customWidth="1"/>
    <col min="3306" max="3306" width="3" style="2" customWidth="1"/>
    <col min="3307" max="3316" width="8.7265625" style="2"/>
    <col min="3317" max="3317" width="8.1796875" style="2" customWidth="1"/>
    <col min="3318" max="3318" width="8.7265625" style="2"/>
    <col min="3319" max="3319" width="9" style="2" customWidth="1"/>
    <col min="3320" max="3320" width="8.1796875" style="2" customWidth="1"/>
    <col min="3321" max="3321" width="8.7265625" style="2"/>
    <col min="3322" max="3327" width="9.1796875" style="2" customWidth="1"/>
    <col min="3328" max="3328" width="11.36328125" style="2" bestFit="1" customWidth="1"/>
    <col min="3329" max="3329" width="9.81640625" style="2" bestFit="1" customWidth="1"/>
    <col min="3330" max="3331" width="8.7265625" style="2"/>
    <col min="3332" max="3333" width="9.54296875" style="2" bestFit="1" customWidth="1"/>
    <col min="3334" max="3559" width="8.7265625" style="2"/>
    <col min="3560" max="3560" width="20.1796875" style="2" customWidth="1"/>
    <col min="3561" max="3561" width="13.1796875" style="2" bestFit="1" customWidth="1"/>
    <col min="3562" max="3562" width="3" style="2" customWidth="1"/>
    <col min="3563" max="3572" width="8.7265625" style="2"/>
    <col min="3573" max="3573" width="8.1796875" style="2" customWidth="1"/>
    <col min="3574" max="3574" width="8.7265625" style="2"/>
    <col min="3575" max="3575" width="9" style="2" customWidth="1"/>
    <col min="3576" max="3576" width="8.1796875" style="2" customWidth="1"/>
    <col min="3577" max="3577" width="8.7265625" style="2"/>
    <col min="3578" max="3583" width="9.1796875" style="2" customWidth="1"/>
    <col min="3584" max="3584" width="11.36328125" style="2" bestFit="1" customWidth="1"/>
    <col min="3585" max="3585" width="9.81640625" style="2" bestFit="1" customWidth="1"/>
    <col min="3586" max="3587" width="8.7265625" style="2"/>
    <col min="3588" max="3589" width="9.54296875" style="2" bestFit="1" customWidth="1"/>
    <col min="3590" max="3815" width="8.7265625" style="2"/>
    <col min="3816" max="3816" width="20.1796875" style="2" customWidth="1"/>
    <col min="3817" max="3817" width="13.1796875" style="2" bestFit="1" customWidth="1"/>
    <col min="3818" max="3818" width="3" style="2" customWidth="1"/>
    <col min="3819" max="3828" width="8.7265625" style="2"/>
    <col min="3829" max="3829" width="8.1796875" style="2" customWidth="1"/>
    <col min="3830" max="3830" width="8.7265625" style="2"/>
    <col min="3831" max="3831" width="9" style="2" customWidth="1"/>
    <col min="3832" max="3832" width="8.1796875" style="2" customWidth="1"/>
    <col min="3833" max="3833" width="8.7265625" style="2"/>
    <col min="3834" max="3839" width="9.1796875" style="2" customWidth="1"/>
    <col min="3840" max="3840" width="11.36328125" style="2" bestFit="1" customWidth="1"/>
    <col min="3841" max="3841" width="9.81640625" style="2" bestFit="1" customWidth="1"/>
    <col min="3842" max="3843" width="8.7265625" style="2"/>
    <col min="3844" max="3845" width="9.54296875" style="2" bestFit="1" customWidth="1"/>
    <col min="3846" max="4071" width="8.7265625" style="2"/>
    <col min="4072" max="4072" width="20.1796875" style="2" customWidth="1"/>
    <col min="4073" max="4073" width="13.1796875" style="2" bestFit="1" customWidth="1"/>
    <col min="4074" max="4074" width="3" style="2" customWidth="1"/>
    <col min="4075" max="4084" width="8.7265625" style="2"/>
    <col min="4085" max="4085" width="8.1796875" style="2" customWidth="1"/>
    <col min="4086" max="4086" width="8.7265625" style="2"/>
    <col min="4087" max="4087" width="9" style="2" customWidth="1"/>
    <col min="4088" max="4088" width="8.1796875" style="2" customWidth="1"/>
    <col min="4089" max="4089" width="8.7265625" style="2"/>
    <col min="4090" max="4095" width="9.1796875" style="2" customWidth="1"/>
    <col min="4096" max="4096" width="11.36328125" style="2" bestFit="1" customWidth="1"/>
    <col min="4097" max="4097" width="9.81640625" style="2" bestFit="1" customWidth="1"/>
    <col min="4098" max="4099" width="8.7265625" style="2"/>
    <col min="4100" max="4101" width="9.54296875" style="2" bestFit="1" customWidth="1"/>
    <col min="4102" max="4327" width="8.7265625" style="2"/>
    <col min="4328" max="4328" width="20.1796875" style="2" customWidth="1"/>
    <col min="4329" max="4329" width="13.1796875" style="2" bestFit="1" customWidth="1"/>
    <col min="4330" max="4330" width="3" style="2" customWidth="1"/>
    <col min="4331" max="4340" width="8.7265625" style="2"/>
    <col min="4341" max="4341" width="8.1796875" style="2" customWidth="1"/>
    <col min="4342" max="4342" width="8.7265625" style="2"/>
    <col min="4343" max="4343" width="9" style="2" customWidth="1"/>
    <col min="4344" max="4344" width="8.1796875" style="2" customWidth="1"/>
    <col min="4345" max="4345" width="8.7265625" style="2"/>
    <col min="4346" max="4351" width="9.1796875" style="2" customWidth="1"/>
    <col min="4352" max="4352" width="11.36328125" style="2" bestFit="1" customWidth="1"/>
    <col min="4353" max="4353" width="9.81640625" style="2" bestFit="1" customWidth="1"/>
    <col min="4354" max="4355" width="8.7265625" style="2"/>
    <col min="4356" max="4357" width="9.54296875" style="2" bestFit="1" customWidth="1"/>
    <col min="4358" max="4583" width="8.7265625" style="2"/>
    <col min="4584" max="4584" width="20.1796875" style="2" customWidth="1"/>
    <col min="4585" max="4585" width="13.1796875" style="2" bestFit="1" customWidth="1"/>
    <col min="4586" max="4586" width="3" style="2" customWidth="1"/>
    <col min="4587" max="4596" width="8.7265625" style="2"/>
    <col min="4597" max="4597" width="8.1796875" style="2" customWidth="1"/>
    <col min="4598" max="4598" width="8.7265625" style="2"/>
    <col min="4599" max="4599" width="9" style="2" customWidth="1"/>
    <col min="4600" max="4600" width="8.1796875" style="2" customWidth="1"/>
    <col min="4601" max="4601" width="8.7265625" style="2"/>
    <col min="4602" max="4607" width="9.1796875" style="2" customWidth="1"/>
    <col min="4608" max="4608" width="11.36328125" style="2" bestFit="1" customWidth="1"/>
    <col min="4609" max="4609" width="9.81640625" style="2" bestFit="1" customWidth="1"/>
    <col min="4610" max="4611" width="8.7265625" style="2"/>
    <col min="4612" max="4613" width="9.54296875" style="2" bestFit="1" customWidth="1"/>
    <col min="4614" max="4839" width="8.7265625" style="2"/>
    <col min="4840" max="4840" width="20.1796875" style="2" customWidth="1"/>
    <col min="4841" max="4841" width="13.1796875" style="2" bestFit="1" customWidth="1"/>
    <col min="4842" max="4842" width="3" style="2" customWidth="1"/>
    <col min="4843" max="4852" width="8.7265625" style="2"/>
    <col min="4853" max="4853" width="8.1796875" style="2" customWidth="1"/>
    <col min="4854" max="4854" width="8.7265625" style="2"/>
    <col min="4855" max="4855" width="9" style="2" customWidth="1"/>
    <col min="4856" max="4856" width="8.1796875" style="2" customWidth="1"/>
    <col min="4857" max="4857" width="8.7265625" style="2"/>
    <col min="4858" max="4863" width="9.1796875" style="2" customWidth="1"/>
    <col min="4864" max="4864" width="11.36328125" style="2" bestFit="1" customWidth="1"/>
    <col min="4865" max="4865" width="9.81640625" style="2" bestFit="1" customWidth="1"/>
    <col min="4866" max="4867" width="8.7265625" style="2"/>
    <col min="4868" max="4869" width="9.54296875" style="2" bestFit="1" customWidth="1"/>
    <col min="4870" max="5095" width="8.7265625" style="2"/>
    <col min="5096" max="5096" width="20.1796875" style="2" customWidth="1"/>
    <col min="5097" max="5097" width="13.1796875" style="2" bestFit="1" customWidth="1"/>
    <col min="5098" max="5098" width="3" style="2" customWidth="1"/>
    <col min="5099" max="5108" width="8.7265625" style="2"/>
    <col min="5109" max="5109" width="8.1796875" style="2" customWidth="1"/>
    <col min="5110" max="5110" width="8.7265625" style="2"/>
    <col min="5111" max="5111" width="9" style="2" customWidth="1"/>
    <col min="5112" max="5112" width="8.1796875" style="2" customWidth="1"/>
    <col min="5113" max="5113" width="8.7265625" style="2"/>
    <col min="5114" max="5119" width="9.1796875" style="2" customWidth="1"/>
    <col min="5120" max="5120" width="11.36328125" style="2" bestFit="1" customWidth="1"/>
    <col min="5121" max="5121" width="9.81640625" style="2" bestFit="1" customWidth="1"/>
    <col min="5122" max="5123" width="8.7265625" style="2"/>
    <col min="5124" max="5125" width="9.54296875" style="2" bestFit="1" customWidth="1"/>
    <col min="5126" max="5351" width="8.7265625" style="2"/>
    <col min="5352" max="5352" width="20.1796875" style="2" customWidth="1"/>
    <col min="5353" max="5353" width="13.1796875" style="2" bestFit="1" customWidth="1"/>
    <col min="5354" max="5354" width="3" style="2" customWidth="1"/>
    <col min="5355" max="5364" width="8.7265625" style="2"/>
    <col min="5365" max="5365" width="8.1796875" style="2" customWidth="1"/>
    <col min="5366" max="5366" width="8.7265625" style="2"/>
    <col min="5367" max="5367" width="9" style="2" customWidth="1"/>
    <col min="5368" max="5368" width="8.1796875" style="2" customWidth="1"/>
    <col min="5369" max="5369" width="8.7265625" style="2"/>
    <col min="5370" max="5375" width="9.1796875" style="2" customWidth="1"/>
    <col min="5376" max="5376" width="11.36328125" style="2" bestFit="1" customWidth="1"/>
    <col min="5377" max="5377" width="9.81640625" style="2" bestFit="1" customWidth="1"/>
    <col min="5378" max="5379" width="8.7265625" style="2"/>
    <col min="5380" max="5381" width="9.54296875" style="2" bestFit="1" customWidth="1"/>
    <col min="5382" max="5607" width="8.7265625" style="2"/>
    <col min="5608" max="5608" width="20.1796875" style="2" customWidth="1"/>
    <col min="5609" max="5609" width="13.1796875" style="2" bestFit="1" customWidth="1"/>
    <col min="5610" max="5610" width="3" style="2" customWidth="1"/>
    <col min="5611" max="5620" width="8.7265625" style="2"/>
    <col min="5621" max="5621" width="8.1796875" style="2" customWidth="1"/>
    <col min="5622" max="5622" width="8.7265625" style="2"/>
    <col min="5623" max="5623" width="9" style="2" customWidth="1"/>
    <col min="5624" max="5624" width="8.1796875" style="2" customWidth="1"/>
    <col min="5625" max="5625" width="8.7265625" style="2"/>
    <col min="5626" max="5631" width="9.1796875" style="2" customWidth="1"/>
    <col min="5632" max="5632" width="11.36328125" style="2" bestFit="1" customWidth="1"/>
    <col min="5633" max="5633" width="9.81640625" style="2" bestFit="1" customWidth="1"/>
    <col min="5634" max="5635" width="8.7265625" style="2"/>
    <col min="5636" max="5637" width="9.54296875" style="2" bestFit="1" customWidth="1"/>
    <col min="5638" max="5863" width="8.7265625" style="2"/>
    <col min="5864" max="5864" width="20.1796875" style="2" customWidth="1"/>
    <col min="5865" max="5865" width="13.1796875" style="2" bestFit="1" customWidth="1"/>
    <col min="5866" max="5866" width="3" style="2" customWidth="1"/>
    <col min="5867" max="5876" width="8.7265625" style="2"/>
    <col min="5877" max="5877" width="8.1796875" style="2" customWidth="1"/>
    <col min="5878" max="5878" width="8.7265625" style="2"/>
    <col min="5879" max="5879" width="9" style="2" customWidth="1"/>
    <col min="5880" max="5880" width="8.1796875" style="2" customWidth="1"/>
    <col min="5881" max="5881" width="8.7265625" style="2"/>
    <col min="5882" max="5887" width="9.1796875" style="2" customWidth="1"/>
    <col min="5888" max="5888" width="11.36328125" style="2" bestFit="1" customWidth="1"/>
    <col min="5889" max="5889" width="9.81640625" style="2" bestFit="1" customWidth="1"/>
    <col min="5890" max="5891" width="8.7265625" style="2"/>
    <col min="5892" max="5893" width="9.54296875" style="2" bestFit="1" customWidth="1"/>
    <col min="5894" max="6119" width="8.7265625" style="2"/>
    <col min="6120" max="6120" width="20.1796875" style="2" customWidth="1"/>
    <col min="6121" max="6121" width="13.1796875" style="2" bestFit="1" customWidth="1"/>
    <col min="6122" max="6122" width="3" style="2" customWidth="1"/>
    <col min="6123" max="6132" width="8.7265625" style="2"/>
    <col min="6133" max="6133" width="8.1796875" style="2" customWidth="1"/>
    <col min="6134" max="6134" width="8.7265625" style="2"/>
    <col min="6135" max="6135" width="9" style="2" customWidth="1"/>
    <col min="6136" max="6136" width="8.1796875" style="2" customWidth="1"/>
    <col min="6137" max="6137" width="8.7265625" style="2"/>
    <col min="6138" max="6143" width="9.1796875" style="2" customWidth="1"/>
    <col min="6144" max="6144" width="11.36328125" style="2" bestFit="1" customWidth="1"/>
    <col min="6145" max="6145" width="9.81640625" style="2" bestFit="1" customWidth="1"/>
    <col min="6146" max="6147" width="8.7265625" style="2"/>
    <col min="6148" max="6149" width="9.54296875" style="2" bestFit="1" customWidth="1"/>
    <col min="6150" max="6375" width="8.7265625" style="2"/>
    <col min="6376" max="6376" width="20.1796875" style="2" customWidth="1"/>
    <col min="6377" max="6377" width="13.1796875" style="2" bestFit="1" customWidth="1"/>
    <col min="6378" max="6378" width="3" style="2" customWidth="1"/>
    <col min="6379" max="6388" width="8.7265625" style="2"/>
    <col min="6389" max="6389" width="8.1796875" style="2" customWidth="1"/>
    <col min="6390" max="6390" width="8.7265625" style="2"/>
    <col min="6391" max="6391" width="9" style="2" customWidth="1"/>
    <col min="6392" max="6392" width="8.1796875" style="2" customWidth="1"/>
    <col min="6393" max="6393" width="8.7265625" style="2"/>
    <col min="6394" max="6399" width="9.1796875" style="2" customWidth="1"/>
    <col min="6400" max="6400" width="11.36328125" style="2" bestFit="1" customWidth="1"/>
    <col min="6401" max="6401" width="9.81640625" style="2" bestFit="1" customWidth="1"/>
    <col min="6402" max="6403" width="8.7265625" style="2"/>
    <col min="6404" max="6405" width="9.54296875" style="2" bestFit="1" customWidth="1"/>
    <col min="6406" max="6631" width="8.7265625" style="2"/>
    <col min="6632" max="6632" width="20.1796875" style="2" customWidth="1"/>
    <col min="6633" max="6633" width="13.1796875" style="2" bestFit="1" customWidth="1"/>
    <col min="6634" max="6634" width="3" style="2" customWidth="1"/>
    <col min="6635" max="6644" width="8.7265625" style="2"/>
    <col min="6645" max="6645" width="8.1796875" style="2" customWidth="1"/>
    <col min="6646" max="6646" width="8.7265625" style="2"/>
    <col min="6647" max="6647" width="9" style="2" customWidth="1"/>
    <col min="6648" max="6648" width="8.1796875" style="2" customWidth="1"/>
    <col min="6649" max="6649" width="8.7265625" style="2"/>
    <col min="6650" max="6655" width="9.1796875" style="2" customWidth="1"/>
    <col min="6656" max="6656" width="11.36328125" style="2" bestFit="1" customWidth="1"/>
    <col min="6657" max="6657" width="9.81640625" style="2" bestFit="1" customWidth="1"/>
    <col min="6658" max="6659" width="8.7265625" style="2"/>
    <col min="6660" max="6661" width="9.54296875" style="2" bestFit="1" customWidth="1"/>
    <col min="6662" max="6887" width="8.7265625" style="2"/>
    <col min="6888" max="6888" width="20.1796875" style="2" customWidth="1"/>
    <col min="6889" max="6889" width="13.1796875" style="2" bestFit="1" customWidth="1"/>
    <col min="6890" max="6890" width="3" style="2" customWidth="1"/>
    <col min="6891" max="6900" width="8.7265625" style="2"/>
    <col min="6901" max="6901" width="8.1796875" style="2" customWidth="1"/>
    <col min="6902" max="6902" width="8.7265625" style="2"/>
    <col min="6903" max="6903" width="9" style="2" customWidth="1"/>
    <col min="6904" max="6904" width="8.1796875" style="2" customWidth="1"/>
    <col min="6905" max="6905" width="8.7265625" style="2"/>
    <col min="6906" max="6911" width="9.1796875" style="2" customWidth="1"/>
    <col min="6912" max="6912" width="11.36328125" style="2" bestFit="1" customWidth="1"/>
    <col min="6913" max="6913" width="9.81640625" style="2" bestFit="1" customWidth="1"/>
    <col min="6914" max="6915" width="8.7265625" style="2"/>
    <col min="6916" max="6917" width="9.54296875" style="2" bestFit="1" customWidth="1"/>
    <col min="6918" max="7143" width="8.7265625" style="2"/>
    <col min="7144" max="7144" width="20.1796875" style="2" customWidth="1"/>
    <col min="7145" max="7145" width="13.1796875" style="2" bestFit="1" customWidth="1"/>
    <col min="7146" max="7146" width="3" style="2" customWidth="1"/>
    <col min="7147" max="7156" width="8.7265625" style="2"/>
    <col min="7157" max="7157" width="8.1796875" style="2" customWidth="1"/>
    <col min="7158" max="7158" width="8.7265625" style="2"/>
    <col min="7159" max="7159" width="9" style="2" customWidth="1"/>
    <col min="7160" max="7160" width="8.1796875" style="2" customWidth="1"/>
    <col min="7161" max="7161" width="8.7265625" style="2"/>
    <col min="7162" max="7167" width="9.1796875" style="2" customWidth="1"/>
    <col min="7168" max="7168" width="11.36328125" style="2" bestFit="1" customWidth="1"/>
    <col min="7169" max="7169" width="9.81640625" style="2" bestFit="1" customWidth="1"/>
    <col min="7170" max="7171" width="8.7265625" style="2"/>
    <col min="7172" max="7173" width="9.54296875" style="2" bestFit="1" customWidth="1"/>
    <col min="7174" max="7399" width="8.7265625" style="2"/>
    <col min="7400" max="7400" width="20.1796875" style="2" customWidth="1"/>
    <col min="7401" max="7401" width="13.1796875" style="2" bestFit="1" customWidth="1"/>
    <col min="7402" max="7402" width="3" style="2" customWidth="1"/>
    <col min="7403" max="7412" width="8.7265625" style="2"/>
    <col min="7413" max="7413" width="8.1796875" style="2" customWidth="1"/>
    <col min="7414" max="7414" width="8.7265625" style="2"/>
    <col min="7415" max="7415" width="9" style="2" customWidth="1"/>
    <col min="7416" max="7416" width="8.1796875" style="2" customWidth="1"/>
    <col min="7417" max="7417" width="8.7265625" style="2"/>
    <col min="7418" max="7423" width="9.1796875" style="2" customWidth="1"/>
    <col min="7424" max="7424" width="11.36328125" style="2" bestFit="1" customWidth="1"/>
    <col min="7425" max="7425" width="9.81640625" style="2" bestFit="1" customWidth="1"/>
    <col min="7426" max="7427" width="8.7265625" style="2"/>
    <col min="7428" max="7429" width="9.54296875" style="2" bestFit="1" customWidth="1"/>
    <col min="7430" max="7655" width="8.7265625" style="2"/>
    <col min="7656" max="7656" width="20.1796875" style="2" customWidth="1"/>
    <col min="7657" max="7657" width="13.1796875" style="2" bestFit="1" customWidth="1"/>
    <col min="7658" max="7658" width="3" style="2" customWidth="1"/>
    <col min="7659" max="7668" width="8.7265625" style="2"/>
    <col min="7669" max="7669" width="8.1796875" style="2" customWidth="1"/>
    <col min="7670" max="7670" width="8.7265625" style="2"/>
    <col min="7671" max="7671" width="9" style="2" customWidth="1"/>
    <col min="7672" max="7672" width="8.1796875" style="2" customWidth="1"/>
    <col min="7673" max="7673" width="8.7265625" style="2"/>
    <col min="7674" max="7679" width="9.1796875" style="2" customWidth="1"/>
    <col min="7680" max="7680" width="11.36328125" style="2" bestFit="1" customWidth="1"/>
    <col min="7681" max="7681" width="9.81640625" style="2" bestFit="1" customWidth="1"/>
    <col min="7682" max="7683" width="8.7265625" style="2"/>
    <col min="7684" max="7685" width="9.54296875" style="2" bestFit="1" customWidth="1"/>
    <col min="7686" max="7911" width="8.7265625" style="2"/>
    <col min="7912" max="7912" width="20.1796875" style="2" customWidth="1"/>
    <col min="7913" max="7913" width="13.1796875" style="2" bestFit="1" customWidth="1"/>
    <col min="7914" max="7914" width="3" style="2" customWidth="1"/>
    <col min="7915" max="7924" width="8.7265625" style="2"/>
    <col min="7925" max="7925" width="8.1796875" style="2" customWidth="1"/>
    <col min="7926" max="7926" width="8.7265625" style="2"/>
    <col min="7927" max="7927" width="9" style="2" customWidth="1"/>
    <col min="7928" max="7928" width="8.1796875" style="2" customWidth="1"/>
    <col min="7929" max="7929" width="8.7265625" style="2"/>
    <col min="7930" max="7935" width="9.1796875" style="2" customWidth="1"/>
    <col min="7936" max="7936" width="11.36328125" style="2" bestFit="1" customWidth="1"/>
    <col min="7937" max="7937" width="9.81640625" style="2" bestFit="1" customWidth="1"/>
    <col min="7938" max="7939" width="8.7265625" style="2"/>
    <col min="7940" max="7941" width="9.54296875" style="2" bestFit="1" customWidth="1"/>
    <col min="7942" max="8167" width="8.7265625" style="2"/>
    <col min="8168" max="8168" width="20.1796875" style="2" customWidth="1"/>
    <col min="8169" max="8169" width="13.1796875" style="2" bestFit="1" customWidth="1"/>
    <col min="8170" max="8170" width="3" style="2" customWidth="1"/>
    <col min="8171" max="8180" width="8.7265625" style="2"/>
    <col min="8181" max="8181" width="8.1796875" style="2" customWidth="1"/>
    <col min="8182" max="8182" width="8.7265625" style="2"/>
    <col min="8183" max="8183" width="9" style="2" customWidth="1"/>
    <col min="8184" max="8184" width="8.1796875" style="2" customWidth="1"/>
    <col min="8185" max="8185" width="8.7265625" style="2"/>
    <col min="8186" max="8191" width="9.1796875" style="2" customWidth="1"/>
    <col min="8192" max="8192" width="11.36328125" style="2" bestFit="1" customWidth="1"/>
    <col min="8193" max="8193" width="9.81640625" style="2" bestFit="1" customWidth="1"/>
    <col min="8194" max="8195" width="8.7265625" style="2"/>
    <col min="8196" max="8197" width="9.54296875" style="2" bestFit="1" customWidth="1"/>
    <col min="8198" max="8423" width="8.7265625" style="2"/>
    <col min="8424" max="8424" width="20.1796875" style="2" customWidth="1"/>
    <col min="8425" max="8425" width="13.1796875" style="2" bestFit="1" customWidth="1"/>
    <col min="8426" max="8426" width="3" style="2" customWidth="1"/>
    <col min="8427" max="8436" width="8.7265625" style="2"/>
    <col min="8437" max="8437" width="8.1796875" style="2" customWidth="1"/>
    <col min="8438" max="8438" width="8.7265625" style="2"/>
    <col min="8439" max="8439" width="9" style="2" customWidth="1"/>
    <col min="8440" max="8440" width="8.1796875" style="2" customWidth="1"/>
    <col min="8441" max="8441" width="8.7265625" style="2"/>
    <col min="8442" max="8447" width="9.1796875" style="2" customWidth="1"/>
    <col min="8448" max="8448" width="11.36328125" style="2" bestFit="1" customWidth="1"/>
    <col min="8449" max="8449" width="9.81640625" style="2" bestFit="1" customWidth="1"/>
    <col min="8450" max="8451" width="8.7265625" style="2"/>
    <col min="8452" max="8453" width="9.54296875" style="2" bestFit="1" customWidth="1"/>
    <col min="8454" max="8679" width="8.7265625" style="2"/>
    <col min="8680" max="8680" width="20.1796875" style="2" customWidth="1"/>
    <col min="8681" max="8681" width="13.1796875" style="2" bestFit="1" customWidth="1"/>
    <col min="8682" max="8682" width="3" style="2" customWidth="1"/>
    <col min="8683" max="8692" width="8.7265625" style="2"/>
    <col min="8693" max="8693" width="8.1796875" style="2" customWidth="1"/>
    <col min="8694" max="8694" width="8.7265625" style="2"/>
    <col min="8695" max="8695" width="9" style="2" customWidth="1"/>
    <col min="8696" max="8696" width="8.1796875" style="2" customWidth="1"/>
    <col min="8697" max="8697" width="8.7265625" style="2"/>
    <col min="8698" max="8703" width="9.1796875" style="2" customWidth="1"/>
    <col min="8704" max="8704" width="11.36328125" style="2" bestFit="1" customWidth="1"/>
    <col min="8705" max="8705" width="9.81640625" style="2" bestFit="1" customWidth="1"/>
    <col min="8706" max="8707" width="8.7265625" style="2"/>
    <col min="8708" max="8709" width="9.54296875" style="2" bestFit="1" customWidth="1"/>
    <col min="8710" max="8935" width="8.7265625" style="2"/>
    <col min="8936" max="8936" width="20.1796875" style="2" customWidth="1"/>
    <col min="8937" max="8937" width="13.1796875" style="2" bestFit="1" customWidth="1"/>
    <col min="8938" max="8938" width="3" style="2" customWidth="1"/>
    <col min="8939" max="8948" width="8.7265625" style="2"/>
    <col min="8949" max="8949" width="8.1796875" style="2" customWidth="1"/>
    <col min="8950" max="8950" width="8.7265625" style="2"/>
    <col min="8951" max="8951" width="9" style="2" customWidth="1"/>
    <col min="8952" max="8952" width="8.1796875" style="2" customWidth="1"/>
    <col min="8953" max="8953" width="8.7265625" style="2"/>
    <col min="8954" max="8959" width="9.1796875" style="2" customWidth="1"/>
    <col min="8960" max="8960" width="11.36328125" style="2" bestFit="1" customWidth="1"/>
    <col min="8961" max="8961" width="9.81640625" style="2" bestFit="1" customWidth="1"/>
    <col min="8962" max="8963" width="8.7265625" style="2"/>
    <col min="8964" max="8965" width="9.54296875" style="2" bestFit="1" customWidth="1"/>
    <col min="8966" max="9191" width="8.7265625" style="2"/>
    <col min="9192" max="9192" width="20.1796875" style="2" customWidth="1"/>
    <col min="9193" max="9193" width="13.1796875" style="2" bestFit="1" customWidth="1"/>
    <col min="9194" max="9194" width="3" style="2" customWidth="1"/>
    <col min="9195" max="9204" width="8.7265625" style="2"/>
    <col min="9205" max="9205" width="8.1796875" style="2" customWidth="1"/>
    <col min="9206" max="9206" width="8.7265625" style="2"/>
    <col min="9207" max="9207" width="9" style="2" customWidth="1"/>
    <col min="9208" max="9208" width="8.1796875" style="2" customWidth="1"/>
    <col min="9209" max="9209" width="8.7265625" style="2"/>
    <col min="9210" max="9215" width="9.1796875" style="2" customWidth="1"/>
    <col min="9216" max="9216" width="11.36328125" style="2" bestFit="1" customWidth="1"/>
    <col min="9217" max="9217" width="9.81640625" style="2" bestFit="1" customWidth="1"/>
    <col min="9218" max="9219" width="8.7265625" style="2"/>
    <col min="9220" max="9221" width="9.54296875" style="2" bestFit="1" customWidth="1"/>
    <col min="9222" max="9447" width="8.7265625" style="2"/>
    <col min="9448" max="9448" width="20.1796875" style="2" customWidth="1"/>
    <col min="9449" max="9449" width="13.1796875" style="2" bestFit="1" customWidth="1"/>
    <col min="9450" max="9450" width="3" style="2" customWidth="1"/>
    <col min="9451" max="9460" width="8.7265625" style="2"/>
    <col min="9461" max="9461" width="8.1796875" style="2" customWidth="1"/>
    <col min="9462" max="9462" width="8.7265625" style="2"/>
    <col min="9463" max="9463" width="9" style="2" customWidth="1"/>
    <col min="9464" max="9464" width="8.1796875" style="2" customWidth="1"/>
    <col min="9465" max="9465" width="8.7265625" style="2"/>
    <col min="9466" max="9471" width="9.1796875" style="2" customWidth="1"/>
    <col min="9472" max="9472" width="11.36328125" style="2" bestFit="1" customWidth="1"/>
    <col min="9473" max="9473" width="9.81640625" style="2" bestFit="1" customWidth="1"/>
    <col min="9474" max="9475" width="8.7265625" style="2"/>
    <col min="9476" max="9477" width="9.54296875" style="2" bestFit="1" customWidth="1"/>
    <col min="9478" max="9703" width="8.7265625" style="2"/>
    <col min="9704" max="9704" width="20.1796875" style="2" customWidth="1"/>
    <col min="9705" max="9705" width="13.1796875" style="2" bestFit="1" customWidth="1"/>
    <col min="9706" max="9706" width="3" style="2" customWidth="1"/>
    <col min="9707" max="9716" width="8.7265625" style="2"/>
    <col min="9717" max="9717" width="8.1796875" style="2" customWidth="1"/>
    <col min="9718" max="9718" width="8.7265625" style="2"/>
    <col min="9719" max="9719" width="9" style="2" customWidth="1"/>
    <col min="9720" max="9720" width="8.1796875" style="2" customWidth="1"/>
    <col min="9721" max="9721" width="8.7265625" style="2"/>
    <col min="9722" max="9727" width="9.1796875" style="2" customWidth="1"/>
    <col min="9728" max="9728" width="11.36328125" style="2" bestFit="1" customWidth="1"/>
    <col min="9729" max="9729" width="9.81640625" style="2" bestFit="1" customWidth="1"/>
    <col min="9730" max="9731" width="8.7265625" style="2"/>
    <col min="9732" max="9733" width="9.54296875" style="2" bestFit="1" customWidth="1"/>
    <col min="9734" max="9959" width="8.7265625" style="2"/>
    <col min="9960" max="9960" width="20.1796875" style="2" customWidth="1"/>
    <col min="9961" max="9961" width="13.1796875" style="2" bestFit="1" customWidth="1"/>
    <col min="9962" max="9962" width="3" style="2" customWidth="1"/>
    <col min="9963" max="9972" width="8.7265625" style="2"/>
    <col min="9973" max="9973" width="8.1796875" style="2" customWidth="1"/>
    <col min="9974" max="9974" width="8.7265625" style="2"/>
    <col min="9975" max="9975" width="9" style="2" customWidth="1"/>
    <col min="9976" max="9976" width="8.1796875" style="2" customWidth="1"/>
    <col min="9977" max="9977" width="8.7265625" style="2"/>
    <col min="9978" max="9983" width="9.1796875" style="2" customWidth="1"/>
    <col min="9984" max="9984" width="11.36328125" style="2" bestFit="1" customWidth="1"/>
    <col min="9985" max="9985" width="9.81640625" style="2" bestFit="1" customWidth="1"/>
    <col min="9986" max="9987" width="8.7265625" style="2"/>
    <col min="9988" max="9989" width="9.54296875" style="2" bestFit="1" customWidth="1"/>
    <col min="9990" max="10215" width="8.7265625" style="2"/>
    <col min="10216" max="10216" width="20.1796875" style="2" customWidth="1"/>
    <col min="10217" max="10217" width="13.1796875" style="2" bestFit="1" customWidth="1"/>
    <col min="10218" max="10218" width="3" style="2" customWidth="1"/>
    <col min="10219" max="10228" width="8.7265625" style="2"/>
    <col min="10229" max="10229" width="8.1796875" style="2" customWidth="1"/>
    <col min="10230" max="10230" width="8.7265625" style="2"/>
    <col min="10231" max="10231" width="9" style="2" customWidth="1"/>
    <col min="10232" max="10232" width="8.1796875" style="2" customWidth="1"/>
    <col min="10233" max="10233" width="8.7265625" style="2"/>
    <col min="10234" max="10239" width="9.1796875" style="2" customWidth="1"/>
    <col min="10240" max="10240" width="11.36328125" style="2" bestFit="1" customWidth="1"/>
    <col min="10241" max="10241" width="9.81640625" style="2" bestFit="1" customWidth="1"/>
    <col min="10242" max="10243" width="8.7265625" style="2"/>
    <col min="10244" max="10245" width="9.54296875" style="2" bestFit="1" customWidth="1"/>
    <col min="10246" max="10471" width="8.7265625" style="2"/>
    <col min="10472" max="10472" width="20.1796875" style="2" customWidth="1"/>
    <col min="10473" max="10473" width="13.1796875" style="2" bestFit="1" customWidth="1"/>
    <col min="10474" max="10474" width="3" style="2" customWidth="1"/>
    <col min="10475" max="10484" width="8.7265625" style="2"/>
    <col min="10485" max="10485" width="8.1796875" style="2" customWidth="1"/>
    <col min="10486" max="10486" width="8.7265625" style="2"/>
    <col min="10487" max="10487" width="9" style="2" customWidth="1"/>
    <col min="10488" max="10488" width="8.1796875" style="2" customWidth="1"/>
    <col min="10489" max="10489" width="8.7265625" style="2"/>
    <col min="10490" max="10495" width="9.1796875" style="2" customWidth="1"/>
    <col min="10496" max="10496" width="11.36328125" style="2" bestFit="1" customWidth="1"/>
    <col min="10497" max="10497" width="9.81640625" style="2" bestFit="1" customWidth="1"/>
    <col min="10498" max="10499" width="8.7265625" style="2"/>
    <col min="10500" max="10501" width="9.54296875" style="2" bestFit="1" customWidth="1"/>
    <col min="10502" max="10727" width="8.7265625" style="2"/>
    <col min="10728" max="10728" width="20.1796875" style="2" customWidth="1"/>
    <col min="10729" max="10729" width="13.1796875" style="2" bestFit="1" customWidth="1"/>
    <col min="10730" max="10730" width="3" style="2" customWidth="1"/>
    <col min="10731" max="10740" width="8.7265625" style="2"/>
    <col min="10741" max="10741" width="8.1796875" style="2" customWidth="1"/>
    <col min="10742" max="10742" width="8.7265625" style="2"/>
    <col min="10743" max="10743" width="9" style="2" customWidth="1"/>
    <col min="10744" max="10744" width="8.1796875" style="2" customWidth="1"/>
    <col min="10745" max="10745" width="8.7265625" style="2"/>
    <col min="10746" max="10751" width="9.1796875" style="2" customWidth="1"/>
    <col min="10752" max="10752" width="11.36328125" style="2" bestFit="1" customWidth="1"/>
    <col min="10753" max="10753" width="9.81640625" style="2" bestFit="1" customWidth="1"/>
    <col min="10754" max="10755" width="8.7265625" style="2"/>
    <col min="10756" max="10757" width="9.54296875" style="2" bestFit="1" customWidth="1"/>
    <col min="10758" max="10983" width="8.7265625" style="2"/>
    <col min="10984" max="10984" width="20.1796875" style="2" customWidth="1"/>
    <col min="10985" max="10985" width="13.1796875" style="2" bestFit="1" customWidth="1"/>
    <col min="10986" max="10986" width="3" style="2" customWidth="1"/>
    <col min="10987" max="10996" width="8.7265625" style="2"/>
    <col min="10997" max="10997" width="8.1796875" style="2" customWidth="1"/>
    <col min="10998" max="10998" width="8.7265625" style="2"/>
    <col min="10999" max="10999" width="9" style="2" customWidth="1"/>
    <col min="11000" max="11000" width="8.1796875" style="2" customWidth="1"/>
    <col min="11001" max="11001" width="8.7265625" style="2"/>
    <col min="11002" max="11007" width="9.1796875" style="2" customWidth="1"/>
    <col min="11008" max="11008" width="11.36328125" style="2" bestFit="1" customWidth="1"/>
    <col min="11009" max="11009" width="9.81640625" style="2" bestFit="1" customWidth="1"/>
    <col min="11010" max="11011" width="8.7265625" style="2"/>
    <col min="11012" max="11013" width="9.54296875" style="2" bestFit="1" customWidth="1"/>
    <col min="11014" max="11239" width="8.7265625" style="2"/>
    <col min="11240" max="11240" width="20.1796875" style="2" customWidth="1"/>
    <col min="11241" max="11241" width="13.1796875" style="2" bestFit="1" customWidth="1"/>
    <col min="11242" max="11242" width="3" style="2" customWidth="1"/>
    <col min="11243" max="11252" width="8.7265625" style="2"/>
    <col min="11253" max="11253" width="8.1796875" style="2" customWidth="1"/>
    <col min="11254" max="11254" width="8.7265625" style="2"/>
    <col min="11255" max="11255" width="9" style="2" customWidth="1"/>
    <col min="11256" max="11256" width="8.1796875" style="2" customWidth="1"/>
    <col min="11257" max="11257" width="8.7265625" style="2"/>
    <col min="11258" max="11263" width="9.1796875" style="2" customWidth="1"/>
    <col min="11264" max="11264" width="11.36328125" style="2" bestFit="1" customWidth="1"/>
    <col min="11265" max="11265" width="9.81640625" style="2" bestFit="1" customWidth="1"/>
    <col min="11266" max="11267" width="8.7265625" style="2"/>
    <col min="11268" max="11269" width="9.54296875" style="2" bestFit="1" customWidth="1"/>
    <col min="11270" max="11495" width="8.7265625" style="2"/>
    <col min="11496" max="11496" width="20.1796875" style="2" customWidth="1"/>
    <col min="11497" max="11497" width="13.1796875" style="2" bestFit="1" customWidth="1"/>
    <col min="11498" max="11498" width="3" style="2" customWidth="1"/>
    <col min="11499" max="11508" width="8.7265625" style="2"/>
    <col min="11509" max="11509" width="8.1796875" style="2" customWidth="1"/>
    <col min="11510" max="11510" width="8.7265625" style="2"/>
    <col min="11511" max="11511" width="9" style="2" customWidth="1"/>
    <col min="11512" max="11512" width="8.1796875" style="2" customWidth="1"/>
    <col min="11513" max="11513" width="8.7265625" style="2"/>
    <col min="11514" max="11519" width="9.1796875" style="2" customWidth="1"/>
    <col min="11520" max="11520" width="11.36328125" style="2" bestFit="1" customWidth="1"/>
    <col min="11521" max="11521" width="9.81640625" style="2" bestFit="1" customWidth="1"/>
    <col min="11522" max="11523" width="8.7265625" style="2"/>
    <col min="11524" max="11525" width="9.54296875" style="2" bestFit="1" customWidth="1"/>
    <col min="11526" max="11751" width="8.7265625" style="2"/>
    <col min="11752" max="11752" width="20.1796875" style="2" customWidth="1"/>
    <col min="11753" max="11753" width="13.1796875" style="2" bestFit="1" customWidth="1"/>
    <col min="11754" max="11754" width="3" style="2" customWidth="1"/>
    <col min="11755" max="11764" width="8.7265625" style="2"/>
    <col min="11765" max="11765" width="8.1796875" style="2" customWidth="1"/>
    <col min="11766" max="11766" width="8.7265625" style="2"/>
    <col min="11767" max="11767" width="9" style="2" customWidth="1"/>
    <col min="11768" max="11768" width="8.1796875" style="2" customWidth="1"/>
    <col min="11769" max="11769" width="8.7265625" style="2"/>
    <col min="11770" max="11775" width="9.1796875" style="2" customWidth="1"/>
    <col min="11776" max="11776" width="11.36328125" style="2" bestFit="1" customWidth="1"/>
    <col min="11777" max="11777" width="9.81640625" style="2" bestFit="1" customWidth="1"/>
    <col min="11778" max="11779" width="8.7265625" style="2"/>
    <col min="11780" max="11781" width="9.54296875" style="2" bestFit="1" customWidth="1"/>
    <col min="11782" max="12007" width="8.7265625" style="2"/>
    <col min="12008" max="12008" width="20.1796875" style="2" customWidth="1"/>
    <col min="12009" max="12009" width="13.1796875" style="2" bestFit="1" customWidth="1"/>
    <col min="12010" max="12010" width="3" style="2" customWidth="1"/>
    <col min="12011" max="12020" width="8.7265625" style="2"/>
    <col min="12021" max="12021" width="8.1796875" style="2" customWidth="1"/>
    <col min="12022" max="12022" width="8.7265625" style="2"/>
    <col min="12023" max="12023" width="9" style="2" customWidth="1"/>
    <col min="12024" max="12024" width="8.1796875" style="2" customWidth="1"/>
    <col min="12025" max="12025" width="8.7265625" style="2"/>
    <col min="12026" max="12031" width="9.1796875" style="2" customWidth="1"/>
    <col min="12032" max="12032" width="11.36328125" style="2" bestFit="1" customWidth="1"/>
    <col min="12033" max="12033" width="9.81640625" style="2" bestFit="1" customWidth="1"/>
    <col min="12034" max="12035" width="8.7265625" style="2"/>
    <col min="12036" max="12037" width="9.54296875" style="2" bestFit="1" customWidth="1"/>
    <col min="12038" max="12263" width="8.7265625" style="2"/>
    <col min="12264" max="12264" width="20.1796875" style="2" customWidth="1"/>
    <col min="12265" max="12265" width="13.1796875" style="2" bestFit="1" customWidth="1"/>
    <col min="12266" max="12266" width="3" style="2" customWidth="1"/>
    <col min="12267" max="12276" width="8.7265625" style="2"/>
    <col min="12277" max="12277" width="8.1796875" style="2" customWidth="1"/>
    <col min="12278" max="12278" width="8.7265625" style="2"/>
    <col min="12279" max="12279" width="9" style="2" customWidth="1"/>
    <col min="12280" max="12280" width="8.1796875" style="2" customWidth="1"/>
    <col min="12281" max="12281" width="8.7265625" style="2"/>
    <col min="12282" max="12287" width="9.1796875" style="2" customWidth="1"/>
    <col min="12288" max="12288" width="11.36328125" style="2" bestFit="1" customWidth="1"/>
    <col min="12289" max="12289" width="9.81640625" style="2" bestFit="1" customWidth="1"/>
    <col min="12290" max="12291" width="8.7265625" style="2"/>
    <col min="12292" max="12293" width="9.54296875" style="2" bestFit="1" customWidth="1"/>
    <col min="12294" max="12519" width="8.7265625" style="2"/>
    <col min="12520" max="12520" width="20.1796875" style="2" customWidth="1"/>
    <col min="12521" max="12521" width="13.1796875" style="2" bestFit="1" customWidth="1"/>
    <col min="12522" max="12522" width="3" style="2" customWidth="1"/>
    <col min="12523" max="12532" width="8.7265625" style="2"/>
    <col min="12533" max="12533" width="8.1796875" style="2" customWidth="1"/>
    <col min="12534" max="12534" width="8.7265625" style="2"/>
    <col min="12535" max="12535" width="9" style="2" customWidth="1"/>
    <col min="12536" max="12536" width="8.1796875" style="2" customWidth="1"/>
    <col min="12537" max="12537" width="8.7265625" style="2"/>
    <col min="12538" max="12543" width="9.1796875" style="2" customWidth="1"/>
    <col min="12544" max="12544" width="11.36328125" style="2" bestFit="1" customWidth="1"/>
    <col min="12545" max="12545" width="9.81640625" style="2" bestFit="1" customWidth="1"/>
    <col min="12546" max="12547" width="8.7265625" style="2"/>
    <col min="12548" max="12549" width="9.54296875" style="2" bestFit="1" customWidth="1"/>
    <col min="12550" max="12775" width="8.7265625" style="2"/>
    <col min="12776" max="12776" width="20.1796875" style="2" customWidth="1"/>
    <col min="12777" max="12777" width="13.1796875" style="2" bestFit="1" customWidth="1"/>
    <col min="12778" max="12778" width="3" style="2" customWidth="1"/>
    <col min="12779" max="12788" width="8.7265625" style="2"/>
    <col min="12789" max="12789" width="8.1796875" style="2" customWidth="1"/>
    <col min="12790" max="12790" width="8.7265625" style="2"/>
    <col min="12791" max="12791" width="9" style="2" customWidth="1"/>
    <col min="12792" max="12792" width="8.1796875" style="2" customWidth="1"/>
    <col min="12793" max="12793" width="8.7265625" style="2"/>
    <col min="12794" max="12799" width="9.1796875" style="2" customWidth="1"/>
    <col min="12800" max="12800" width="11.36328125" style="2" bestFit="1" customWidth="1"/>
    <col min="12801" max="12801" width="9.81640625" style="2" bestFit="1" customWidth="1"/>
    <col min="12802" max="12803" width="8.7265625" style="2"/>
    <col min="12804" max="12805" width="9.54296875" style="2" bestFit="1" customWidth="1"/>
    <col min="12806" max="13031" width="8.7265625" style="2"/>
    <col min="13032" max="13032" width="20.1796875" style="2" customWidth="1"/>
    <col min="13033" max="13033" width="13.1796875" style="2" bestFit="1" customWidth="1"/>
    <col min="13034" max="13034" width="3" style="2" customWidth="1"/>
    <col min="13035" max="13044" width="8.7265625" style="2"/>
    <col min="13045" max="13045" width="8.1796875" style="2" customWidth="1"/>
    <col min="13046" max="13046" width="8.7265625" style="2"/>
    <col min="13047" max="13047" width="9" style="2" customWidth="1"/>
    <col min="13048" max="13048" width="8.1796875" style="2" customWidth="1"/>
    <col min="13049" max="13049" width="8.7265625" style="2"/>
    <col min="13050" max="13055" width="9.1796875" style="2" customWidth="1"/>
    <col min="13056" max="13056" width="11.36328125" style="2" bestFit="1" customWidth="1"/>
    <col min="13057" max="13057" width="9.81640625" style="2" bestFit="1" customWidth="1"/>
    <col min="13058" max="13059" width="8.7265625" style="2"/>
    <col min="13060" max="13061" width="9.54296875" style="2" bestFit="1" customWidth="1"/>
    <col min="13062" max="13287" width="8.7265625" style="2"/>
    <col min="13288" max="13288" width="20.1796875" style="2" customWidth="1"/>
    <col min="13289" max="13289" width="13.1796875" style="2" bestFit="1" customWidth="1"/>
    <col min="13290" max="13290" width="3" style="2" customWidth="1"/>
    <col min="13291" max="13300" width="8.7265625" style="2"/>
    <col min="13301" max="13301" width="8.1796875" style="2" customWidth="1"/>
    <col min="13302" max="13302" width="8.7265625" style="2"/>
    <col min="13303" max="13303" width="9" style="2" customWidth="1"/>
    <col min="13304" max="13304" width="8.1796875" style="2" customWidth="1"/>
    <col min="13305" max="13305" width="8.7265625" style="2"/>
    <col min="13306" max="13311" width="9.1796875" style="2" customWidth="1"/>
    <col min="13312" max="13312" width="11.36328125" style="2" bestFit="1" customWidth="1"/>
    <col min="13313" max="13313" width="9.81640625" style="2" bestFit="1" customWidth="1"/>
    <col min="13314" max="13315" width="8.7265625" style="2"/>
    <col min="13316" max="13317" width="9.54296875" style="2" bestFit="1" customWidth="1"/>
    <col min="13318" max="13543" width="8.7265625" style="2"/>
    <col min="13544" max="13544" width="20.1796875" style="2" customWidth="1"/>
    <col min="13545" max="13545" width="13.1796875" style="2" bestFit="1" customWidth="1"/>
    <col min="13546" max="13546" width="3" style="2" customWidth="1"/>
    <col min="13547" max="13556" width="8.7265625" style="2"/>
    <col min="13557" max="13557" width="8.1796875" style="2" customWidth="1"/>
    <col min="13558" max="13558" width="8.7265625" style="2"/>
    <col min="13559" max="13559" width="9" style="2" customWidth="1"/>
    <col min="13560" max="13560" width="8.1796875" style="2" customWidth="1"/>
    <col min="13561" max="13561" width="8.7265625" style="2"/>
    <col min="13562" max="13567" width="9.1796875" style="2" customWidth="1"/>
    <col min="13568" max="13568" width="11.36328125" style="2" bestFit="1" customWidth="1"/>
    <col min="13569" max="13569" width="9.81640625" style="2" bestFit="1" customWidth="1"/>
    <col min="13570" max="13571" width="8.7265625" style="2"/>
    <col min="13572" max="13573" width="9.54296875" style="2" bestFit="1" customWidth="1"/>
    <col min="13574" max="13799" width="8.7265625" style="2"/>
    <col min="13800" max="13800" width="20.1796875" style="2" customWidth="1"/>
    <col min="13801" max="13801" width="13.1796875" style="2" bestFit="1" customWidth="1"/>
    <col min="13802" max="13802" width="3" style="2" customWidth="1"/>
    <col min="13803" max="13812" width="8.7265625" style="2"/>
    <col min="13813" max="13813" width="8.1796875" style="2" customWidth="1"/>
    <col min="13814" max="13814" width="8.7265625" style="2"/>
    <col min="13815" max="13815" width="9" style="2" customWidth="1"/>
    <col min="13816" max="13816" width="8.1796875" style="2" customWidth="1"/>
    <col min="13817" max="13817" width="8.7265625" style="2"/>
    <col min="13818" max="13823" width="9.1796875" style="2" customWidth="1"/>
    <col min="13824" max="13824" width="11.36328125" style="2" bestFit="1" customWidth="1"/>
    <col min="13825" max="13825" width="9.81640625" style="2" bestFit="1" customWidth="1"/>
    <col min="13826" max="13827" width="8.7265625" style="2"/>
    <col min="13828" max="13829" width="9.54296875" style="2" bestFit="1" customWidth="1"/>
    <col min="13830" max="14055" width="8.7265625" style="2"/>
    <col min="14056" max="14056" width="20.1796875" style="2" customWidth="1"/>
    <col min="14057" max="14057" width="13.1796875" style="2" bestFit="1" customWidth="1"/>
    <col min="14058" max="14058" width="3" style="2" customWidth="1"/>
    <col min="14059" max="14068" width="8.7265625" style="2"/>
    <col min="14069" max="14069" width="8.1796875" style="2" customWidth="1"/>
    <col min="14070" max="14070" width="8.7265625" style="2"/>
    <col min="14071" max="14071" width="9" style="2" customWidth="1"/>
    <col min="14072" max="14072" width="8.1796875" style="2" customWidth="1"/>
    <col min="14073" max="14073" width="8.7265625" style="2"/>
    <col min="14074" max="14079" width="9.1796875" style="2" customWidth="1"/>
    <col min="14080" max="14080" width="11.36328125" style="2" bestFit="1" customWidth="1"/>
    <col min="14081" max="14081" width="9.81640625" style="2" bestFit="1" customWidth="1"/>
    <col min="14082" max="14083" width="8.7265625" style="2"/>
    <col min="14084" max="14085" width="9.54296875" style="2" bestFit="1" customWidth="1"/>
    <col min="14086" max="14311" width="8.7265625" style="2"/>
    <col min="14312" max="14312" width="20.1796875" style="2" customWidth="1"/>
    <col min="14313" max="14313" width="13.1796875" style="2" bestFit="1" customWidth="1"/>
    <col min="14314" max="14314" width="3" style="2" customWidth="1"/>
    <col min="14315" max="14324" width="8.7265625" style="2"/>
    <col min="14325" max="14325" width="8.1796875" style="2" customWidth="1"/>
    <col min="14326" max="14326" width="8.7265625" style="2"/>
    <col min="14327" max="14327" width="9" style="2" customWidth="1"/>
    <col min="14328" max="14328" width="8.1796875" style="2" customWidth="1"/>
    <col min="14329" max="14329" width="8.7265625" style="2"/>
    <col min="14330" max="14335" width="9.1796875" style="2" customWidth="1"/>
    <col min="14336" max="14336" width="11.36328125" style="2" bestFit="1" customWidth="1"/>
    <col min="14337" max="14337" width="9.81640625" style="2" bestFit="1" customWidth="1"/>
    <col min="14338" max="14339" width="8.7265625" style="2"/>
    <col min="14340" max="14341" width="9.54296875" style="2" bestFit="1" customWidth="1"/>
    <col min="14342" max="14567" width="8.7265625" style="2"/>
    <col min="14568" max="14568" width="20.1796875" style="2" customWidth="1"/>
    <col min="14569" max="14569" width="13.1796875" style="2" bestFit="1" customWidth="1"/>
    <col min="14570" max="14570" width="3" style="2" customWidth="1"/>
    <col min="14571" max="14580" width="8.7265625" style="2"/>
    <col min="14581" max="14581" width="8.1796875" style="2" customWidth="1"/>
    <col min="14582" max="14582" width="8.7265625" style="2"/>
    <col min="14583" max="14583" width="9" style="2" customWidth="1"/>
    <col min="14584" max="14584" width="8.1796875" style="2" customWidth="1"/>
    <col min="14585" max="14585" width="8.7265625" style="2"/>
    <col min="14586" max="14591" width="9.1796875" style="2" customWidth="1"/>
    <col min="14592" max="14592" width="11.36328125" style="2" bestFit="1" customWidth="1"/>
    <col min="14593" max="14593" width="9.81640625" style="2" bestFit="1" customWidth="1"/>
    <col min="14594" max="14595" width="8.7265625" style="2"/>
    <col min="14596" max="14597" width="9.54296875" style="2" bestFit="1" customWidth="1"/>
    <col min="14598" max="14823" width="8.7265625" style="2"/>
    <col min="14824" max="14824" width="20.1796875" style="2" customWidth="1"/>
    <col min="14825" max="14825" width="13.1796875" style="2" bestFit="1" customWidth="1"/>
    <col min="14826" max="14826" width="3" style="2" customWidth="1"/>
    <col min="14827" max="14836" width="8.7265625" style="2"/>
    <col min="14837" max="14837" width="8.1796875" style="2" customWidth="1"/>
    <col min="14838" max="14838" width="8.7265625" style="2"/>
    <col min="14839" max="14839" width="9" style="2" customWidth="1"/>
    <col min="14840" max="14840" width="8.1796875" style="2" customWidth="1"/>
    <col min="14841" max="14841" width="8.7265625" style="2"/>
    <col min="14842" max="14847" width="9.1796875" style="2" customWidth="1"/>
    <col min="14848" max="14848" width="11.36328125" style="2" bestFit="1" customWidth="1"/>
    <col min="14849" max="14849" width="9.81640625" style="2" bestFit="1" customWidth="1"/>
    <col min="14850" max="14851" width="8.7265625" style="2"/>
    <col min="14852" max="14853" width="9.54296875" style="2" bestFit="1" customWidth="1"/>
    <col min="14854" max="15079" width="8.7265625" style="2"/>
    <col min="15080" max="15080" width="20.1796875" style="2" customWidth="1"/>
    <col min="15081" max="15081" width="13.1796875" style="2" bestFit="1" customWidth="1"/>
    <col min="15082" max="15082" width="3" style="2" customWidth="1"/>
    <col min="15083" max="15092" width="8.7265625" style="2"/>
    <col min="15093" max="15093" width="8.1796875" style="2" customWidth="1"/>
    <col min="15094" max="15094" width="8.7265625" style="2"/>
    <col min="15095" max="15095" width="9" style="2" customWidth="1"/>
    <col min="15096" max="15096" width="8.1796875" style="2" customWidth="1"/>
    <col min="15097" max="15097" width="8.7265625" style="2"/>
    <col min="15098" max="15103" width="9.1796875" style="2" customWidth="1"/>
    <col min="15104" max="15104" width="11.36328125" style="2" bestFit="1" customWidth="1"/>
    <col min="15105" max="15105" width="9.81640625" style="2" bestFit="1" customWidth="1"/>
    <col min="15106" max="15107" width="8.7265625" style="2"/>
    <col min="15108" max="15109" width="9.54296875" style="2" bestFit="1" customWidth="1"/>
    <col min="15110" max="15335" width="8.7265625" style="2"/>
    <col min="15336" max="15336" width="20.1796875" style="2" customWidth="1"/>
    <col min="15337" max="15337" width="13.1796875" style="2" bestFit="1" customWidth="1"/>
    <col min="15338" max="15338" width="3" style="2" customWidth="1"/>
    <col min="15339" max="15348" width="8.7265625" style="2"/>
    <col min="15349" max="15349" width="8.1796875" style="2" customWidth="1"/>
    <col min="15350" max="15350" width="8.7265625" style="2"/>
    <col min="15351" max="15351" width="9" style="2" customWidth="1"/>
    <col min="15352" max="15352" width="8.1796875" style="2" customWidth="1"/>
    <col min="15353" max="15353" width="8.7265625" style="2"/>
    <col min="15354" max="15359" width="9.1796875" style="2" customWidth="1"/>
    <col min="15360" max="15360" width="11.36328125" style="2" bestFit="1" customWidth="1"/>
    <col min="15361" max="15361" width="9.81640625" style="2" bestFit="1" customWidth="1"/>
    <col min="15362" max="15363" width="8.7265625" style="2"/>
    <col min="15364" max="15365" width="9.54296875" style="2" bestFit="1" customWidth="1"/>
    <col min="15366" max="15591" width="8.7265625" style="2"/>
    <col min="15592" max="15592" width="20.1796875" style="2" customWidth="1"/>
    <col min="15593" max="15593" width="13.1796875" style="2" bestFit="1" customWidth="1"/>
    <col min="15594" max="15594" width="3" style="2" customWidth="1"/>
    <col min="15595" max="15604" width="8.7265625" style="2"/>
    <col min="15605" max="15605" width="8.1796875" style="2" customWidth="1"/>
    <col min="15606" max="15606" width="8.7265625" style="2"/>
    <col min="15607" max="15607" width="9" style="2" customWidth="1"/>
    <col min="15608" max="15608" width="8.1796875" style="2" customWidth="1"/>
    <col min="15609" max="15609" width="8.7265625" style="2"/>
    <col min="15610" max="15615" width="9.1796875" style="2" customWidth="1"/>
    <col min="15616" max="15616" width="11.36328125" style="2" bestFit="1" customWidth="1"/>
    <col min="15617" max="15617" width="9.81640625" style="2" bestFit="1" customWidth="1"/>
    <col min="15618" max="15619" width="8.7265625" style="2"/>
    <col min="15620" max="15621" width="9.54296875" style="2" bestFit="1" customWidth="1"/>
    <col min="15622" max="15847" width="8.7265625" style="2"/>
    <col min="15848" max="15848" width="20.1796875" style="2" customWidth="1"/>
    <col min="15849" max="15849" width="13.1796875" style="2" bestFit="1" customWidth="1"/>
    <col min="15850" max="15850" width="3" style="2" customWidth="1"/>
    <col min="15851" max="15860" width="8.7265625" style="2"/>
    <col min="15861" max="15861" width="8.1796875" style="2" customWidth="1"/>
    <col min="15862" max="15862" width="8.7265625" style="2"/>
    <col min="15863" max="15863" width="9" style="2" customWidth="1"/>
    <col min="15864" max="15864" width="8.1796875" style="2" customWidth="1"/>
    <col min="15865" max="15865" width="8.7265625" style="2"/>
    <col min="15866" max="15871" width="9.1796875" style="2" customWidth="1"/>
    <col min="15872" max="15872" width="11.36328125" style="2" bestFit="1" customWidth="1"/>
    <col min="15873" max="15873" width="9.81640625" style="2" bestFit="1" customWidth="1"/>
    <col min="15874" max="15875" width="8.7265625" style="2"/>
    <col min="15876" max="15877" width="9.54296875" style="2" bestFit="1" customWidth="1"/>
    <col min="15878" max="16103" width="8.7265625" style="2"/>
    <col min="16104" max="16104" width="20.1796875" style="2" customWidth="1"/>
    <col min="16105" max="16105" width="13.1796875" style="2" bestFit="1" customWidth="1"/>
    <col min="16106" max="16106" width="3" style="2" customWidth="1"/>
    <col min="16107" max="16116" width="8.7265625" style="2"/>
    <col min="16117" max="16117" width="8.1796875" style="2" customWidth="1"/>
    <col min="16118" max="16118" width="8.7265625" style="2"/>
    <col min="16119" max="16119" width="9" style="2" customWidth="1"/>
    <col min="16120" max="16120" width="8.1796875" style="2" customWidth="1"/>
    <col min="16121" max="16121" width="8.7265625" style="2"/>
    <col min="16122" max="16127" width="9.1796875" style="2" customWidth="1"/>
    <col min="16128" max="16128" width="11.36328125" style="2" bestFit="1" customWidth="1"/>
    <col min="16129" max="16129" width="9.81640625" style="2" bestFit="1" customWidth="1"/>
    <col min="16130" max="16131" width="8.7265625" style="2"/>
    <col min="16132" max="16133" width="9.54296875" style="2" bestFit="1" customWidth="1"/>
    <col min="16134" max="16384" width="8.7265625" style="2"/>
  </cols>
  <sheetData>
    <row r="1" spans="1:32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</row>
    <row r="2" spans="1:32" s="3" customFormat="1" ht="20" customHeight="1" x14ac:dyDescent="0.35">
      <c r="A2" s="3" t="s">
        <v>12</v>
      </c>
      <c r="Y2" s="17"/>
      <c r="Z2" s="17"/>
    </row>
    <row r="3" spans="1:32" s="3" customFormat="1" ht="20" customHeight="1" x14ac:dyDescent="0.35">
      <c r="A3" s="3" t="s">
        <v>54</v>
      </c>
      <c r="Y3" s="17"/>
      <c r="Z3" s="17"/>
    </row>
    <row r="4" spans="1:32" s="3" customFormat="1" ht="20" customHeight="1" x14ac:dyDescent="0.35">
      <c r="A4" s="3" t="s">
        <v>102</v>
      </c>
      <c r="Y4" s="17"/>
      <c r="Z4" s="17"/>
    </row>
    <row r="5" spans="1:32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</row>
    <row r="6" spans="1:32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8" t="s">
        <v>127</v>
      </c>
      <c r="Z6" s="78" t="s">
        <v>115</v>
      </c>
    </row>
    <row r="7" spans="1:32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2">
        <v>166.46023351342876</v>
      </c>
      <c r="Z7" s="72">
        <v>150.93104142088487</v>
      </c>
      <c r="AE7" s="20"/>
      <c r="AF7" s="20"/>
    </row>
    <row r="8" spans="1:32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2">
        <v>81.333811478238033</v>
      </c>
      <c r="Z8" s="72">
        <v>154.14622735942936</v>
      </c>
      <c r="AE8" s="20"/>
      <c r="AF8" s="20"/>
    </row>
    <row r="9" spans="1:32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2">
        <v>128.84564924481654</v>
      </c>
      <c r="Z9" s="72">
        <v>100.91288526040191</v>
      </c>
      <c r="AE9" s="20"/>
      <c r="AF9" s="20"/>
    </row>
    <row r="10" spans="1:32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2">
        <v>59.135218821155874</v>
      </c>
      <c r="Z10" s="72">
        <v>117.80068152013402</v>
      </c>
      <c r="AE10" s="20"/>
      <c r="AF10" s="20"/>
    </row>
    <row r="11" spans="1:32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2">
        <v>28.978458927928326</v>
      </c>
      <c r="Z11" s="72">
        <v>66.850041808572769</v>
      </c>
      <c r="AE11" s="20"/>
      <c r="AF11" s="20"/>
    </row>
    <row r="12" spans="1:32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2">
        <v>75.378051157586867</v>
      </c>
      <c r="Z12" s="73">
        <v>69.823268562827508</v>
      </c>
      <c r="AE12" s="20"/>
      <c r="AF12" s="20"/>
    </row>
    <row r="13" spans="1:32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3">
        <v>122.86790742166077</v>
      </c>
      <c r="Z13" s="72">
        <v>59.62703057409999</v>
      </c>
      <c r="AE13" s="20"/>
      <c r="AF13" s="20"/>
    </row>
    <row r="14" spans="1:32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2">
        <v>101.51156546051617</v>
      </c>
      <c r="Z14" s="72">
        <v>210.77511963026734</v>
      </c>
      <c r="AE14" s="20"/>
      <c r="AF14" s="20"/>
    </row>
    <row r="15" spans="1:32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2">
        <v>166.46001466512016</v>
      </c>
      <c r="Z15" s="72">
        <v>63.737271347240039</v>
      </c>
      <c r="AE15" s="20"/>
      <c r="AF15" s="20"/>
    </row>
    <row r="16" spans="1:32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2">
        <v>169.01916062584783</v>
      </c>
      <c r="Z16" s="72"/>
      <c r="AE16" s="20"/>
      <c r="AF16" s="20"/>
    </row>
    <row r="17" spans="1:32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3">
        <v>94.91305356755673</v>
      </c>
      <c r="Z17" s="72"/>
      <c r="AE17" s="20"/>
      <c r="AF17" s="20"/>
    </row>
    <row r="18" spans="1:32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4">
        <v>194.32206311962022</v>
      </c>
      <c r="Z18" s="74"/>
      <c r="AE18" s="20"/>
      <c r="AF18" s="20"/>
    </row>
    <row r="19" spans="1:32" x14ac:dyDescent="0.35">
      <c r="A19" s="54" t="s">
        <v>56</v>
      </c>
      <c r="B19" s="35">
        <f t="shared" si="0"/>
        <v>395.39722736694841</v>
      </c>
      <c r="C19" s="38">
        <f t="shared" ref="C19:Z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5">
        <f t="shared" si="1"/>
        <v>376.63969423648336</v>
      </c>
      <c r="Z19" s="75">
        <f t="shared" si="1"/>
        <v>405.99015404071611</v>
      </c>
    </row>
    <row r="20" spans="1:32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2">
        <f t="shared" si="3"/>
        <v>163.49172890667109</v>
      </c>
      <c r="Z20" s="72">
        <f t="shared" si="3"/>
        <v>254.4739918915343</v>
      </c>
    </row>
    <row r="21" spans="1:32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2">
        <f t="shared" si="5"/>
        <v>390.8394875472971</v>
      </c>
      <c r="Z21" s="72">
        <f t="shared" si="5"/>
        <v>334.13942155160737</v>
      </c>
    </row>
    <row r="22" spans="1:32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Y22" si="7">SUM(W16:W18)</f>
        <v>459.6254115558059</v>
      </c>
      <c r="X22" s="40">
        <f t="shared" si="7"/>
        <v>492.92307662067708</v>
      </c>
      <c r="Y22" s="74">
        <f t="shared" si="7"/>
        <v>458.25427731302477</v>
      </c>
      <c r="Z22" s="74"/>
    </row>
    <row r="23" spans="1:32" x14ac:dyDescent="0.35">
      <c r="A23" s="51" t="s">
        <v>60</v>
      </c>
      <c r="B23" s="52">
        <f t="shared" si="0"/>
        <v>1437.7139244104678</v>
      </c>
      <c r="C23" s="50">
        <f t="shared" ref="C23:Y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6">
        <f t="shared" si="8"/>
        <v>1389.2251880034764</v>
      </c>
      <c r="Z23" s="76"/>
    </row>
    <row r="24" spans="1:32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7" t="s">
        <v>128</v>
      </c>
      <c r="Z24" s="77" t="s">
        <v>116</v>
      </c>
    </row>
    <row r="25" spans="1:32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2">
        <f>IF(Y7="..","..",Y7-$B7)</f>
        <v>6.2994863004576018E-2</v>
      </c>
      <c r="Z25" s="72">
        <f>IF(Z7="..","..",Z7-$B7)</f>
        <v>-15.466197229539318</v>
      </c>
    </row>
    <row r="26" spans="1:32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2">
        <f t="shared" si="13"/>
        <v>-39.520690881707452</v>
      </c>
      <c r="Z26" s="72">
        <f t="shared" ref="Z26:Z33" si="14">IF(Z8="..","..",Z8-$B8)</f>
        <v>33.291724999483876</v>
      </c>
    </row>
    <row r="27" spans="1:32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2">
        <f t="shared" si="13"/>
        <v>20.700162888237841</v>
      </c>
      <c r="Z27" s="72">
        <f t="shared" si="14"/>
        <v>-7.2326010961767935</v>
      </c>
    </row>
    <row r="28" spans="1:32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2">
        <f t="shared" si="13"/>
        <v>-9.921243232442535</v>
      </c>
      <c r="Z28" s="72">
        <f t="shared" si="14"/>
        <v>48.744219466535611</v>
      </c>
    </row>
    <row r="29" spans="1:32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2">
        <f t="shared" si="13"/>
        <v>-61.860907380269254</v>
      </c>
      <c r="Z29" s="72">
        <f t="shared" si="14"/>
        <v>-23.989324499624814</v>
      </c>
    </row>
    <row r="30" spans="1:32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2">
        <f t="shared" si="13"/>
        <v>-7.1718875036931991</v>
      </c>
      <c r="Z30" s="72">
        <f t="shared" si="14"/>
        <v>-12.726670098452558</v>
      </c>
    </row>
    <row r="31" spans="1:32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2">
        <f t="shared" si="13"/>
        <v>29.0266898777828</v>
      </c>
      <c r="Z31" s="72">
        <f t="shared" si="14"/>
        <v>-34.214186969777984</v>
      </c>
    </row>
    <row r="32" spans="1:32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2">
        <f t="shared" si="13"/>
        <v>-15.649754267987859</v>
      </c>
      <c r="Z32" s="72">
        <f t="shared" si="14"/>
        <v>93.613799901763315</v>
      </c>
    </row>
    <row r="33" spans="1:26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2">
        <f t="shared" si="13"/>
        <v>50.401266600931805</v>
      </c>
      <c r="Z33" s="72">
        <f t="shared" si="14"/>
        <v>-52.321476716948311</v>
      </c>
    </row>
    <row r="34" spans="1:26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2">
        <f t="shared" si="13"/>
        <v>9.7363334540862922</v>
      </c>
      <c r="Z34" s="72"/>
    </row>
    <row r="35" spans="1:26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2">
        <f t="shared" si="13"/>
        <v>-52.239151998620898</v>
      </c>
      <c r="Z35" s="72"/>
    </row>
    <row r="36" spans="1:26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2">
        <f t="shared" si="13"/>
        <v>27.947451173686687</v>
      </c>
      <c r="Z36" s="74"/>
    </row>
    <row r="37" spans="1:26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Z39" si="34">IF(W19="..","..",W19-$B19)</f>
        <v>-2.4449073194462017</v>
      </c>
      <c r="X37" s="38">
        <f t="shared" si="34"/>
        <v>-15.686411322963863</v>
      </c>
      <c r="Y37" s="75">
        <f t="shared" si="34"/>
        <v>-18.757533130465049</v>
      </c>
      <c r="Z37" s="75">
        <f t="shared" si="34"/>
        <v>10.592926673767693</v>
      </c>
    </row>
    <row r="38" spans="1:26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2">
        <f t="shared" si="34"/>
        <v>-78.954038116405002</v>
      </c>
      <c r="Z38" s="72">
        <f t="shared" si="34"/>
        <v>12.02822486845821</v>
      </c>
    </row>
    <row r="39" spans="1:26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2">
        <f t="shared" si="34"/>
        <v>63.778202210726761</v>
      </c>
      <c r="Z39" s="72">
        <f t="shared" si="34"/>
        <v>7.0781362150370342</v>
      </c>
    </row>
    <row r="40" spans="1:26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Y40" si="38">IF(W22="..","..",W22-$B22)</f>
        <v>-13.184233128066751</v>
      </c>
      <c r="X40" s="40">
        <f t="shared" si="38"/>
        <v>20.113431936804432</v>
      </c>
      <c r="Y40" s="74">
        <f t="shared" si="38"/>
        <v>-14.555367370847875</v>
      </c>
      <c r="Z40" s="74"/>
    </row>
    <row r="41" spans="1:26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Y41" si="40">IF(W23="..","..",W23-$B23)</f>
        <v>-218.87541560921181</v>
      </c>
      <c r="X41" s="38">
        <f t="shared" si="40"/>
        <v>-69.699729016492256</v>
      </c>
      <c r="Y41" s="75">
        <f t="shared" si="40"/>
        <v>-48.488736406991393</v>
      </c>
      <c r="Z41" s="72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1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2024-10-30T15:06:25Z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