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7D9E3E7-FEA1-4127-A4BE-63462A9BAFD5}" xr6:coauthVersionLast="47" xr6:coauthVersionMax="47" xr10:uidLastSave="{00000000-0000-0000-0000-000000000000}"/>
  <workbookProtection workbookAlgorithmName="SHA-512" workbookHashValue="Qx0nGL2F0fxn6n1i893Ibu0WYuz1ec408Q+jEYmuUGvmMI7lOU9AmBGWJy1N5h8MJbo3iTEGd6J3zVTRWd1uRA==" workbookSaltValue="xMkfzCd1bWvIorIu6Ur8lg==" workbookSpinCount="100000" lockStructure="1"/>
  <bookViews>
    <workbookView xWindow="-110" yWindow="-110" windowWidth="19420" windowHeight="10420" xr2:uid="{D791D519-5150-42F1-86F7-2E74FEDC8220}"/>
  </bookViews>
  <sheets>
    <sheet name="Cover_sheet" sheetId="5" r:id="rId1"/>
    <sheet name="Contents" sheetId="6" r:id="rId2"/>
    <sheet name="0910" sheetId="7" state="hidden" r:id="rId3"/>
    <sheet name="Data - fires" sheetId="1" r:id="rId4"/>
    <sheet name="Data - fatalities" sheetId="2" r:id="rId5"/>
    <sheet name="Data - casualties" sheetId="3" r:id="rId6"/>
    <sheet name="FIRE0303_working" sheetId="9" state="hidden" r:id="rId7"/>
    <sheet name="FIRE0303"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9" l="1" a="1"/>
  <c r="L32" i="9" s="1"/>
  <c r="L33" i="9" a="1"/>
  <c r="L33" i="9" s="1"/>
  <c r="L34" i="9" a="1"/>
  <c r="L34" i="9" s="1"/>
  <c r="L31" i="9" a="1"/>
  <c r="L31" i="9" s="1"/>
  <c r="K32" i="9" a="1"/>
  <c r="K32" i="9" s="1"/>
  <c r="K33" i="9" a="1"/>
  <c r="K33" i="9" s="1"/>
  <c r="K34" i="9" a="1"/>
  <c r="K34" i="9" s="1"/>
  <c r="K31" i="9" a="1"/>
  <c r="K31" i="9" s="1"/>
  <c r="H32" i="9" a="1"/>
  <c r="H32" i="9" s="1"/>
  <c r="H33" i="9" a="1"/>
  <c r="H33" i="9" s="1"/>
  <c r="H34" i="9" a="1"/>
  <c r="H34" i="9" s="1"/>
  <c r="G32" i="9" a="1"/>
  <c r="G32" i="9" s="1"/>
  <c r="G33" i="9" a="1"/>
  <c r="G33" i="9" s="1"/>
  <c r="G34" i="9" a="1"/>
  <c r="G34" i="9" s="1"/>
  <c r="H31" i="9" a="1"/>
  <c r="H31" i="9" s="1"/>
  <c r="G31" i="9" a="1"/>
  <c r="G31" i="9" s="1"/>
  <c r="D31" i="9" a="1"/>
  <c r="D31" i="9" s="1"/>
  <c r="D32" i="9" a="1"/>
  <c r="D32" i="9" s="1"/>
  <c r="D33" i="9" a="1"/>
  <c r="D33" i="9" s="1"/>
  <c r="D34" i="9" a="1"/>
  <c r="D34" i="9" s="1"/>
  <c r="C32" i="9" a="1"/>
  <c r="C32" i="9" s="1"/>
  <c r="C33" i="9" a="1"/>
  <c r="C33" i="9" s="1"/>
  <c r="C34" i="9" a="1"/>
  <c r="C34" i="9" s="1"/>
  <c r="C31" i="9" a="1"/>
  <c r="C31" i="9" s="1"/>
  <c r="C30" i="9"/>
  <c r="D30" i="9"/>
  <c r="F30" i="9"/>
  <c r="G30" i="9"/>
  <c r="H30" i="9"/>
  <c r="J30" i="9"/>
  <c r="K30" i="9"/>
  <c r="L30" i="9"/>
  <c r="B30" i="9"/>
  <c r="G29" i="9"/>
  <c r="K29" i="9"/>
  <c r="C29" i="9"/>
  <c r="A4" i="9"/>
  <c r="D25" i="9" s="1" a="1"/>
  <c r="D25" i="9" s="1"/>
  <c r="G13" i="9" l="1" a="1"/>
  <c r="G13" i="9" s="1"/>
  <c r="B11" i="9" a="1"/>
  <c r="B11" i="9" s="1"/>
  <c r="H14" i="9" a="1"/>
  <c r="H14" i="9" s="1"/>
  <c r="C13" i="9" a="1"/>
  <c r="C13" i="9" s="1"/>
  <c r="J14" i="9" a="1"/>
  <c r="J14" i="9" s="1"/>
  <c r="D13" i="9" a="1"/>
  <c r="D13" i="9" s="1"/>
  <c r="H10" i="9" a="1"/>
  <c r="H10" i="9" s="1"/>
  <c r="J15" i="9" a="1"/>
  <c r="J15" i="9" s="1"/>
  <c r="B16" i="9" a="1"/>
  <c r="B16" i="9" s="1"/>
  <c r="J10" i="9" a="1"/>
  <c r="J10" i="9" s="1"/>
  <c r="K15" i="9" a="1"/>
  <c r="K15" i="9" s="1"/>
  <c r="C16" i="9" a="1"/>
  <c r="C16" i="9" s="1"/>
  <c r="K11" i="9" a="1"/>
  <c r="K11" i="9" s="1"/>
  <c r="K16" i="9" a="1"/>
  <c r="K16" i="9" s="1"/>
  <c r="D19" i="9" a="1"/>
  <c r="D19" i="9" s="1"/>
  <c r="L11" i="9" a="1"/>
  <c r="L11" i="9" s="1"/>
  <c r="L16" i="9" a="1"/>
  <c r="L16" i="9" s="1"/>
  <c r="C22" i="9" a="1"/>
  <c r="C22" i="9" s="1"/>
  <c r="F13" i="9" a="1"/>
  <c r="F13" i="9" s="1"/>
  <c r="D10" i="9" a="1"/>
  <c r="D10" i="9" s="1"/>
  <c r="D22" i="9" a="1"/>
  <c r="D22" i="9" s="1"/>
  <c r="K10" i="9" a="1"/>
  <c r="K10" i="9" s="1"/>
  <c r="F12" i="9" a="1"/>
  <c r="F12" i="9" s="1"/>
  <c r="H13" i="9" a="1"/>
  <c r="H13" i="9" s="1"/>
  <c r="K14" i="9" a="1"/>
  <c r="K14" i="9" s="1"/>
  <c r="L15" i="9" a="1"/>
  <c r="L15" i="9" s="1"/>
  <c r="J24" i="9" a="1"/>
  <c r="J24" i="9" s="1"/>
  <c r="C11" i="9" a="1"/>
  <c r="C11" i="9" s="1"/>
  <c r="D11" i="8" s="1"/>
  <c r="B14" i="9" a="1"/>
  <c r="B14" i="9" s="1"/>
  <c r="D16" i="9" a="1"/>
  <c r="D16" i="9" s="1"/>
  <c r="C20" i="9" a="1"/>
  <c r="C20" i="9" s="1"/>
  <c r="B24" i="9" a="1"/>
  <c r="B24" i="9" s="1"/>
  <c r="L10" i="9" a="1"/>
  <c r="L10" i="9" s="1"/>
  <c r="G12" i="9" a="1"/>
  <c r="G12" i="9" s="1"/>
  <c r="J13" i="9" a="1"/>
  <c r="J13" i="9" s="1"/>
  <c r="L14" i="9" a="1"/>
  <c r="L14" i="9" s="1"/>
  <c r="M14" i="8" s="1"/>
  <c r="F16" i="9" a="1"/>
  <c r="F16" i="9" s="1"/>
  <c r="K24" i="9" a="1"/>
  <c r="K24" i="9" s="1"/>
  <c r="D11" i="9" a="1"/>
  <c r="D11" i="9" s="1"/>
  <c r="E11" i="8" s="1"/>
  <c r="C14" i="9" a="1"/>
  <c r="C14" i="9" s="1"/>
  <c r="B18" i="9" a="1"/>
  <c r="B18" i="9" s="1"/>
  <c r="D20" i="9" a="1"/>
  <c r="D20" i="9" s="1"/>
  <c r="E20" i="8" s="1"/>
  <c r="C24" i="9" a="1"/>
  <c r="C24" i="9" s="1"/>
  <c r="B20" i="9" a="1"/>
  <c r="B20" i="9" s="1"/>
  <c r="C20" i="8" s="1"/>
  <c r="F11" i="9" a="1"/>
  <c r="F11" i="9" s="1"/>
  <c r="H12" i="9" a="1"/>
  <c r="H12" i="9" s="1"/>
  <c r="K13" i="9" a="1"/>
  <c r="K13" i="9" s="1"/>
  <c r="F15" i="9" a="1"/>
  <c r="F15" i="9" s="1"/>
  <c r="G16" i="9" a="1"/>
  <c r="G16" i="9" s="1"/>
  <c r="B12" i="9" a="1"/>
  <c r="B12" i="9" s="1"/>
  <c r="D14" i="9" a="1"/>
  <c r="D14" i="9" s="1"/>
  <c r="C18" i="9" a="1"/>
  <c r="C18" i="9" s="1"/>
  <c r="D18" i="8" s="1"/>
  <c r="B21" i="9" a="1"/>
  <c r="B21" i="9" s="1"/>
  <c r="C21" i="8" s="1"/>
  <c r="D24" i="9" a="1"/>
  <c r="D24" i="9" s="1"/>
  <c r="G11" i="9" a="1"/>
  <c r="G11" i="9" s="1"/>
  <c r="H11" i="8" s="1"/>
  <c r="J12" i="9" a="1"/>
  <c r="J12" i="9" s="1"/>
  <c r="L13" i="9" a="1"/>
  <c r="L13" i="9" s="1"/>
  <c r="G15" i="9" a="1"/>
  <c r="G15" i="9" s="1"/>
  <c r="L24" i="9" a="1"/>
  <c r="L24" i="9" s="1"/>
  <c r="C12" i="9" a="1"/>
  <c r="C12" i="9" s="1"/>
  <c r="D12" i="8" s="1"/>
  <c r="B15" i="9" a="1"/>
  <c r="B15" i="9" s="1"/>
  <c r="C15" i="8" s="1"/>
  <c r="D18" i="9" a="1"/>
  <c r="D18" i="9" s="1"/>
  <c r="E18" i="8" s="1"/>
  <c r="C21" i="9" a="1"/>
  <c r="C21" i="9" s="1"/>
  <c r="D21" i="8" s="1"/>
  <c r="B25" i="9" a="1"/>
  <c r="B25" i="9" s="1"/>
  <c r="F10" i="9" a="1"/>
  <c r="F10" i="9" s="1"/>
  <c r="H11" i="9" a="1"/>
  <c r="H11" i="9" s="1"/>
  <c r="K12" i="9" a="1"/>
  <c r="K12" i="9" s="1"/>
  <c r="F14" i="9" a="1"/>
  <c r="F14" i="9" s="1"/>
  <c r="G14" i="8" s="1"/>
  <c r="H15" i="9" a="1"/>
  <c r="H15" i="9" s="1"/>
  <c r="I15" i="8" s="1"/>
  <c r="H16" i="9" a="1"/>
  <c r="H16" i="9" s="1"/>
  <c r="I16" i="8" s="1"/>
  <c r="B10" i="9" a="1"/>
  <c r="B10" i="9" s="1"/>
  <c r="C10" i="8" s="1"/>
  <c r="D12" i="9" a="1"/>
  <c r="D12" i="9" s="1"/>
  <c r="C15" i="9" a="1"/>
  <c r="C15" i="9" s="1"/>
  <c r="B19" i="9" a="1"/>
  <c r="B19" i="9" s="1"/>
  <c r="C19" i="8" s="1"/>
  <c r="D21" i="9" a="1"/>
  <c r="D21" i="9" s="1"/>
  <c r="E21" i="8" s="1"/>
  <c r="C25" i="9" a="1"/>
  <c r="C25" i="9" s="1"/>
  <c r="G10" i="9" a="1"/>
  <c r="G10" i="9" s="1"/>
  <c r="J11" i="9" a="1"/>
  <c r="J11" i="9" s="1"/>
  <c r="L12" i="9" a="1"/>
  <c r="L12" i="9" s="1"/>
  <c r="M12" i="8" s="1"/>
  <c r="G14" i="9" a="1"/>
  <c r="G14" i="9" s="1"/>
  <c r="H14" i="8" s="1"/>
  <c r="J16" i="9" a="1"/>
  <c r="J16" i="9" s="1"/>
  <c r="C10" i="9" a="1"/>
  <c r="C10" i="9" s="1"/>
  <c r="D10" i="8" s="1"/>
  <c r="B13" i="9" a="1"/>
  <c r="B13" i="9" s="1"/>
  <c r="C13" i="8" s="1"/>
  <c r="D15" i="9" a="1"/>
  <c r="D15" i="9" s="1"/>
  <c r="E15" i="8" s="1"/>
  <c r="C19" i="9" a="1"/>
  <c r="C19" i="9" s="1"/>
  <c r="D19" i="8" s="1"/>
  <c r="B22" i="9" a="1"/>
  <c r="B22" i="9" s="1"/>
  <c r="C22" i="8" s="1"/>
  <c r="J32" i="9"/>
  <c r="J31" i="9"/>
  <c r="F33" i="9"/>
  <c r="F32" i="9"/>
  <c r="F31" i="9"/>
  <c r="B33" i="9"/>
  <c r="B32" i="9"/>
  <c r="B31" i="9"/>
  <c r="J33" i="9"/>
  <c r="C36" i="9"/>
  <c r="C38" i="9"/>
  <c r="C37" i="9"/>
  <c r="B34" i="9"/>
  <c r="D36" i="9"/>
  <c r="D38" i="9"/>
  <c r="D37" i="9"/>
  <c r="F34" i="9"/>
  <c r="G37" i="9"/>
  <c r="G36" i="9"/>
  <c r="G38" i="9"/>
  <c r="H37" i="9"/>
  <c r="H38" i="9"/>
  <c r="H36" i="9"/>
  <c r="K38" i="9"/>
  <c r="K36" i="9"/>
  <c r="J34" i="9"/>
  <c r="K37" i="9"/>
  <c r="L38" i="9"/>
  <c r="L36" i="9"/>
  <c r="L37" i="9"/>
  <c r="M11" i="8"/>
  <c r="L14" i="8"/>
  <c r="M16" i="8"/>
  <c r="K12" i="8"/>
  <c r="K15" i="8"/>
  <c r="K10" i="8"/>
  <c r="L15" i="8"/>
  <c r="L11" i="8"/>
  <c r="L16" i="8"/>
  <c r="L12" i="8"/>
  <c r="L10" i="8"/>
  <c r="K13" i="8"/>
  <c r="M15" i="8"/>
  <c r="K14" i="8"/>
  <c r="M10" i="8"/>
  <c r="L13" i="8"/>
  <c r="K16" i="8"/>
  <c r="K11" i="8"/>
  <c r="M13" i="8"/>
  <c r="D14" i="8"/>
  <c r="G10" i="8"/>
  <c r="I10" i="8"/>
  <c r="G12" i="8"/>
  <c r="I12" i="8"/>
  <c r="H13" i="8"/>
  <c r="I14" i="8"/>
  <c r="H15" i="8"/>
  <c r="G16" i="8"/>
  <c r="D16" i="8"/>
  <c r="E19" i="8"/>
  <c r="H10" i="8"/>
  <c r="G11" i="8"/>
  <c r="I11" i="8"/>
  <c r="H12" i="8"/>
  <c r="G13" i="8"/>
  <c r="I13" i="8"/>
  <c r="G15" i="8"/>
  <c r="H16" i="8"/>
  <c r="C11" i="8"/>
  <c r="E10" i="8"/>
  <c r="D15" i="8"/>
  <c r="D13" i="8"/>
  <c r="E22" i="8"/>
  <c r="E16" i="8"/>
  <c r="E14" i="8"/>
  <c r="E13" i="8"/>
  <c r="E12" i="8"/>
  <c r="D20" i="8"/>
  <c r="D22" i="8"/>
  <c r="C12" i="8"/>
  <c r="C16" i="8"/>
  <c r="C14" i="8"/>
  <c r="C18" i="8"/>
  <c r="B36" i="9" l="1"/>
  <c r="F37" i="9"/>
  <c r="F38" i="9"/>
  <c r="F36" i="9"/>
  <c r="B38" i="9"/>
  <c r="B37" i="9"/>
  <c r="J38" i="9"/>
  <c r="J36" i="9"/>
  <c r="J37" i="9"/>
  <c r="C17" i="9"/>
  <c r="D17" i="8" s="1"/>
  <c r="L9" i="9"/>
  <c r="B9" i="9"/>
  <c r="K9" i="9"/>
  <c r="H9" i="9"/>
  <c r="B17" i="9"/>
  <c r="C17" i="8" s="1"/>
  <c r="D17" i="9"/>
  <c r="E17" i="8" s="1"/>
  <c r="D9" i="9"/>
  <c r="J9" i="9"/>
  <c r="G9" i="9"/>
  <c r="F9" i="9"/>
  <c r="C9" i="9"/>
  <c r="K9" i="8" l="1"/>
  <c r="J8" i="9"/>
  <c r="K8" i="8" s="1"/>
  <c r="L9" i="8"/>
  <c r="K8" i="9"/>
  <c r="L8" i="8" s="1"/>
  <c r="L8" i="9"/>
  <c r="M8" i="8" s="1"/>
  <c r="M9" i="8"/>
  <c r="G9" i="8"/>
  <c r="F8" i="9"/>
  <c r="G8" i="8" s="1"/>
  <c r="I9" i="8"/>
  <c r="H8" i="9"/>
  <c r="I8" i="8" s="1"/>
  <c r="G8" i="9"/>
  <c r="H8" i="8" s="1"/>
  <c r="H9" i="8"/>
  <c r="D9" i="8"/>
  <c r="C8" i="9"/>
  <c r="D8" i="8" s="1"/>
  <c r="B8" i="9"/>
  <c r="C8" i="8" s="1"/>
  <c r="C9" i="8"/>
  <c r="D8" i="9"/>
  <c r="E8" i="8" s="1"/>
  <c r="E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<sst xmlns="http://schemas.openxmlformats.org/spreadsheetml/2006/main" count="3016" uniqueCount="117">
  <si>
    <t>FINANCIAL_YEAR</t>
  </si>
  <si>
    <t>property_type_t0303</t>
  </si>
  <si>
    <t>acc_or_del_d</t>
  </si>
  <si>
    <t>Total outdoor fires</t>
  </si>
  <si>
    <t>Total casualties in outdoor fires</t>
  </si>
  <si>
    <t>Total fatalities in outdoor fires</t>
  </si>
  <si>
    <t>2010/11</t>
  </si>
  <si>
    <t>Primary Fires - Aircraft</t>
  </si>
  <si>
    <t>Accidental</t>
  </si>
  <si>
    <t>Deliberate</t>
  </si>
  <si>
    <t>Primary Fires - Boats</t>
  </si>
  <si>
    <t>Primary Fires - Grassland, woodland and crops</t>
  </si>
  <si>
    <t>Primary Fires - Other Outdoor Primary Fires</t>
  </si>
  <si>
    <t>Primary Fires - Outdoor equipment and machinery</t>
  </si>
  <si>
    <t>Primary Fires - Outdoor Strucures</t>
  </si>
  <si>
    <t>Primary Fires - Trains</t>
  </si>
  <si>
    <t>Secondary Fires - Derelict buildings</t>
  </si>
  <si>
    <t>Secondary Fires - Grassland, woodland and crops</t>
  </si>
  <si>
    <t>Secondary Fires - Other Outdoor Secondary Fires</t>
  </si>
  <si>
    <t>Secondary Fires - Refuse, refuse containers and refuse sites</t>
  </si>
  <si>
    <t>Secondary Fires - Derelict vehicles</t>
  </si>
  <si>
    <t>2011/12</t>
  </si>
  <si>
    <t>2012/13</t>
  </si>
  <si>
    <t>2013/14</t>
  </si>
  <si>
    <t>2014/15</t>
  </si>
  <si>
    <t>2015/16</t>
  </si>
  <si>
    <t>2016/17</t>
  </si>
  <si>
    <t>2017/18</t>
  </si>
  <si>
    <t>2018/19</t>
  </si>
  <si>
    <t>2019/20</t>
  </si>
  <si>
    <t>2020/21</t>
  </si>
  <si>
    <t>Fire and rescue incident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</si>
  <si>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</si>
  <si>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</si>
  <si>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</si>
  <si>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</si>
  <si>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</si>
  <si>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</si>
  <si>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Table 0303</t>
  </si>
  <si>
    <t xml:space="preserve">To access data tables, select the table number or tabs. </t>
  </si>
  <si>
    <t>Cover sheet</t>
  </si>
  <si>
    <t>Sheet</t>
  </si>
  <si>
    <t>Title</t>
  </si>
  <si>
    <t>Detail</t>
  </si>
  <si>
    <t>Period covered</t>
  </si>
  <si>
    <t>Yes</t>
  </si>
  <si>
    <t>Data - primary fires</t>
  </si>
  <si>
    <t>It is possible to create pivot tables from the data worksheets by using the insert pivot table function.</t>
  </si>
  <si>
    <t>Data - fatalities</t>
  </si>
  <si>
    <t>Data - casualties</t>
  </si>
  <si>
    <t>Fire0303</t>
  </si>
  <si>
    <t>Primary fires, fatalities and non-fatal casualties in outdoor primary locations and secondary fires by motive and building type, England</t>
  </si>
  <si>
    <t>Raw data for outdoor primary locations and secondary fires for the main data tables</t>
  </si>
  <si>
    <t>Raw data for fatalities in outdoor primary locations and secondary fires for the main data tables</t>
  </si>
  <si>
    <t>Raw data for casualties in outdoor primary locations and secondary fires for the main data tables</t>
  </si>
  <si>
    <t>Shows the number of primary fires, fire related fatalities and non-fatal casualties in outdoor primary locations and secondary fires by motive and building type for England.</t>
  </si>
  <si>
    <t>Select a year from the drop-down list in the orange box below:</t>
  </si>
  <si>
    <t>Fires</t>
  </si>
  <si>
    <r>
      <t>Fire-related fatalities</t>
    </r>
    <r>
      <rPr>
        <vertAlign val="superscript"/>
        <sz val="11"/>
        <color theme="1"/>
        <rFont val="Calibri"/>
        <family val="2"/>
        <scheme val="minor"/>
      </rPr>
      <t>1</t>
    </r>
  </si>
  <si>
    <t>Location</t>
  </si>
  <si>
    <t>Total</t>
  </si>
  <si>
    <t>Primary outdoor fires</t>
  </si>
  <si>
    <t>Outdoor structures</t>
  </si>
  <si>
    <t>Outdoor equipment and machinery</t>
  </si>
  <si>
    <t>Aircraft</t>
  </si>
  <si>
    <t>Boats</t>
  </si>
  <si>
    <t>Trains</t>
  </si>
  <si>
    <t>Grassland, woodland and crops</t>
  </si>
  <si>
    <t>Other outdoors (including land)</t>
  </si>
  <si>
    <t>Secondary fires</t>
  </si>
  <si>
    <t>Refuse, refuse containers and refuse sites</t>
  </si>
  <si>
    <t>Derelict buildings</t>
  </si>
  <si>
    <t>Derelict vehicles</t>
  </si>
  <si>
    <t>1 Includes fatalities marked as "fire-related" but excludes fatalities marked as "not fire-related". Those where the role of fire in the fatality was "not known" are included in "fire-related". Fire-related fatalities are those that would not have otherwise occurred had there not been a fire.</t>
  </si>
  <si>
    <t xml:space="preserve">2 For more detailed technical definitions of fire-related non-fatal casualties, see the Fire Statistics Definitions document. </t>
  </si>
  <si>
    <t>3 The motive for the fire can be recorded as one of: Accidental, Deliberate or Not Known. For the purpose of these tables accidental is defined as when the motive was recorded as either Accidental or Not known.</t>
  </si>
  <si>
    <t>4 Other includes: the categories for Outdoor structures, Outdoor equipment and machinery and Other outdoors (including land); that do not fall within Refuse, refuse containers and refuse sites.</t>
  </si>
  <si>
    <t>Note on 2009/10:</t>
  </si>
  <si>
    <t>During 2009/10, Greater Manchester Fire and Rescue Service were unable to fully supply their incident and casualty data, and Hertfordshire Fire and Rescue Service were unable to fully supply their casualty data. As such totals for these Fire and Rescue Services were imputed. For these imputed records detailed breakdowns are not available. As such, some detailed breakdowns may not sum to their corresponding totals.</t>
  </si>
  <si>
    <t>General note:</t>
  </si>
  <si>
    <t>Fire data are collected by the Incident Recording System (IRS) which collects information on all incidents attended by fire and rescue services. For a variety of reasons some records take longer than others for fire services to upload to the IRS and therefore totals are constantly being amended (by relatively small numbers).</t>
  </si>
  <si>
    <t>.. Data not available.</t>
  </si>
  <si>
    <t>The full set of fire statistics releases, tables and guidance can be found on our landing page, here-</t>
  </si>
  <si>
    <t>https://www.gov.uk/government/collections/fire-statistics</t>
  </si>
  <si>
    <t>Source: Home Office Incident Recording System</t>
  </si>
  <si>
    <t>Contact: FireStatistics@homeoffice.gov.uk</t>
  </si>
  <si>
    <t>2009/10</t>
  </si>
  <si>
    <t>Non-fatal casualties</t>
  </si>
  <si>
    <t>Secondary outdoor fires</t>
  </si>
  <si>
    <t>..</t>
  </si>
  <si>
    <t>Unknown</t>
  </si>
  <si>
    <t>Primary Fires - Missing Data</t>
  </si>
  <si>
    <t>Secondary Fires - Missing Data</t>
  </si>
  <si>
    <t>Responsible Statistician: Helene Clark</t>
  </si>
  <si>
    <t>2021/22</t>
  </si>
  <si>
    <t>Primary Fires - Outdoor Structures</t>
  </si>
  <si>
    <t>England</t>
  </si>
  <si>
    <t>10 years</t>
  </si>
  <si>
    <t>5 years</t>
  </si>
  <si>
    <t>Previous Year</t>
  </si>
  <si>
    <t>The statistics in this table are Accredited Official Statistics.</t>
  </si>
  <si>
    <t>Accredited Official Statistics?</t>
  </si>
  <si>
    <t>Published: 25 July 2024</t>
  </si>
  <si>
    <t>Next update: 24 October 2024</t>
  </si>
  <si>
    <t>Crown copyright © 2024</t>
  </si>
  <si>
    <t>Publication Date: 25 July 2024</t>
  </si>
  <si>
    <t>2023/24</t>
  </si>
  <si>
    <t>2022/23</t>
  </si>
  <si>
    <t>2009/10 to 2023/24</t>
  </si>
  <si>
    <t>2010/11 to 2023/24</t>
  </si>
  <si>
    <r>
      <t>Other</t>
    </r>
    <r>
      <rPr>
        <vertAlign val="superscript"/>
        <sz val="12"/>
        <color theme="1"/>
        <rFont val="Arial"/>
        <family val="2"/>
      </rPr>
      <t>4</t>
    </r>
  </si>
  <si>
    <t>end of table</t>
  </si>
  <si>
    <r>
      <t>Fire-related fatalities</t>
    </r>
    <r>
      <rPr>
        <b/>
        <vertAlign val="superscript"/>
        <sz val="12"/>
        <color theme="1"/>
        <rFont val="Arial"/>
        <family val="2"/>
      </rPr>
      <t>1</t>
    </r>
  </si>
  <si>
    <r>
      <t>Non-fatal casualties</t>
    </r>
    <r>
      <rPr>
        <b/>
        <vertAlign val="superscript"/>
        <sz val="12"/>
        <color theme="1"/>
        <rFont val="Arial"/>
        <family val="2"/>
      </rPr>
      <t>2</t>
    </r>
  </si>
  <si>
    <r>
      <t>FIRE STATISTICS TABLE 0303: Fires, fatalities</t>
    </r>
    <r>
      <rPr>
        <vertAlign val="superscript"/>
        <sz val="12"/>
        <rFont val="Arial Black"/>
        <family val="2"/>
      </rPr>
      <t>1</t>
    </r>
    <r>
      <rPr>
        <sz val="12"/>
        <rFont val="Arial Black"/>
        <family val="2"/>
      </rPr>
      <t xml:space="preserve"> and non-fatal casualties</t>
    </r>
    <r>
      <rPr>
        <vertAlign val="superscript"/>
        <sz val="12"/>
        <rFont val="Arial Black"/>
        <family val="2"/>
      </rPr>
      <t>2</t>
    </r>
    <r>
      <rPr>
        <sz val="12"/>
        <rFont val="Arial Black"/>
        <family val="2"/>
      </rPr>
      <t xml:space="preserve"> in outdoor primary locations and secondary fires by motive</t>
    </r>
    <r>
      <rPr>
        <vertAlign val="superscript"/>
        <sz val="12"/>
        <rFont val="Arial Black"/>
        <family val="2"/>
      </rPr>
      <t>3</t>
    </r>
    <r>
      <rPr>
        <sz val="12"/>
        <rFont val="Arial Black"/>
        <family val="2"/>
      </rPr>
      <t xml:space="preserve"> and location, England</t>
    </r>
  </si>
  <si>
    <t>England, year ending March 2024: data tables</t>
  </si>
  <si>
    <t>The data in this table are consistent with records that reached the IRS by 15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</si>
</sst>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11"/>
      <color rgb="FF000000"/>
      <name val="Arial"/>
      <family val="2"/>
    </font>
    <font>
      <sz val="11"/>
      <color theme="0"/>
      <name val="Arial Black"/>
      <family val="2"/>
    </font>
    <font>
      <vertAlign val="superscript"/>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2"/>
      <name val="Arial"/>
      <family val="2"/>
    </font>
    <font>
      <sz val="12"/>
      <color rgb="FF000000"/>
      <name val="Calibri"/>
      <family val="2"/>
    </font>
    <font>
      <b/>
      <sz val="12"/>
      <color theme="1"/>
      <name val="Arial"/>
      <family val="2"/>
    </font>
    <font>
      <sz val="12"/>
      <color theme="1"/>
      <name val="Arial"/>
      <family val="2"/>
    </font>
    <font>
      <vertAlign val="superscript"/>
      <sz val="12"/>
      <color theme="1"/>
      <name val="Arial"/>
      <family val="2"/>
    </font>
    <font>
      <sz val="12"/>
      <name val="Arial"/>
      <family val="2"/>
    </font>
    <font>
      <b/>
      <vertAlign val="superscript"/>
      <sz val="12"/>
      <color theme="1"/>
      <name val="Arial"/>
      <family val="2"/>
    </font>
    <font>
      <sz val="12"/>
      <name val="Arial Black"/>
      <family val="2"/>
    </font>
    <font>
      <vertAlign val="superscript"/>
      <sz val="12"/>
      <name val="Arial Black"/>
      <family val="2"/>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0"/>
        <bgColor rgb="FFFFFFFF"/>
      </patternFill>
    </fill>
  </fills>
  <borders count="3">
    <border>
      <left/>
      <right/>
      <top/>
      <bottom/>
      <diagonal/>
    </border>
    <border>
      <left/>
      <right/>
      <top/>
      <bottom style="medium">
        <color rgb="FFFF0000"/>
      </bottom>
      <diagonal/>
    </border>
    <border>
      <left/>
      <right/>
      <top style="medium">
        <color rgb="FFFF0000"/>
      </top>
      <bottom/>
      <diagonal/>
    </border>
  </borders>
  <cellStyleXfs count="12">
    <xf numFmtId="0" fontId="0" fillId="0" borderId="0"/>
    <xf numFmtId="0" fontId="3" fillId="0" borderId="0" applyNumberFormat="0" applyFill="0" applyBorder="0" applyAlignment="0" applyProtection="0"/>
    <xf numFmtId="0" fontId="4" fillId="0" borderId="0" applyNumberFormat="0" applyBorder="0" applyProtection="0"/>
    <xf numFmtId="0" fontId="5" fillId="0" borderId="0" applyNumberFormat="0" applyBorder="0" applyProtection="0"/>
    <xf numFmtId="0" fontId="12" fillId="0" borderId="0" applyNumberFormat="0" applyFont="0" applyBorder="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5" fillId="0" borderId="0" applyNumberFormat="0" applyBorder="0" applyProtection="0"/>
    <xf numFmtId="0" fontId="12" fillId="0" borderId="0"/>
    <xf numFmtId="0" fontId="12" fillId="0" borderId="0" applyNumberFormat="0" applyFont="0" applyBorder="0" applyProtection="0"/>
    <xf numFmtId="9" fontId="23" fillId="0" borderId="0" applyFont="0" applyFill="0" applyBorder="0" applyAlignment="0" applyProtection="0"/>
  </cellStyleXfs>
  <cellXfs count="95">
    <xf numFmtId="0" fontId="0" fillId="0" borderId="0" xfId="0"/>
    <xf numFmtId="0" fontId="5" fillId="2" borderId="0" xfId="2" applyFont="1" applyFill="1"/>
    <xf numFmtId="0" fontId="6" fillId="2" borderId="0" xfId="2" applyFont="1" applyFill="1"/>
    <xf numFmtId="0" fontId="7" fillId="2" borderId="0" xfId="3" applyFont="1" applyFill="1" applyAlignment="1">
      <alignment vertical="center"/>
    </xf>
    <xf numFmtId="0" fontId="8" fillId="2" borderId="0" xfId="2" applyFont="1" applyFill="1"/>
    <xf numFmtId="0" fontId="9" fillId="0" borderId="0" xfId="3" applyFont="1" applyAlignment="1">
      <alignment vertical="center"/>
    </xf>
    <xf numFmtId="0" fontId="10" fillId="0" borderId="0" xfId="2" applyFont="1"/>
    <xf numFmtId="0" fontId="4" fillId="2" borderId="0" xfId="2" applyFill="1"/>
    <xf numFmtId="0" fontId="4" fillId="2" borderId="0" xfId="4" applyFont="1" applyFill="1"/>
    <xf numFmtId="0" fontId="15" fillId="2" borderId="0" xfId="5" applyFont="1" applyFill="1" applyAlignment="1"/>
    <xf numFmtId="0" fontId="17" fillId="2" borderId="0" xfId="7" applyFont="1" applyFill="1" applyAlignment="1"/>
    <xf numFmtId="0" fontId="12" fillId="2" borderId="0" xfId="9" applyFill="1"/>
    <xf numFmtId="0" fontId="18" fillId="2" borderId="0" xfId="9" applyFont="1" applyFill="1"/>
    <xf numFmtId="0" fontId="18" fillId="2" borderId="0" xfId="9" applyFont="1" applyFill="1" applyAlignment="1">
      <alignment wrapText="1"/>
    </xf>
    <xf numFmtId="0" fontId="18" fillId="2" borderId="0" xfId="9" applyFont="1" applyFill="1" applyAlignment="1">
      <alignment horizontal="left"/>
    </xf>
    <xf numFmtId="0" fontId="0" fillId="3" borderId="0" xfId="0" applyFill="1"/>
    <xf numFmtId="0" fontId="19" fillId="3" borderId="0" xfId="0" applyFont="1" applyFill="1" applyAlignment="1">
      <alignment vertical="center" wrapText="1"/>
    </xf>
    <xf numFmtId="3" fontId="1" fillId="3" borderId="0" xfId="0" applyNumberFormat="1" applyFont="1" applyFill="1" applyAlignment="1">
      <alignment horizontal="right"/>
    </xf>
    <xf numFmtId="3" fontId="0" fillId="3" borderId="0" xfId="0" applyNumberFormat="1" applyFill="1"/>
    <xf numFmtId="0" fontId="0" fillId="3" borderId="0" xfId="0" applyFill="1" applyAlignment="1">
      <alignment vertical="top" wrapText="1"/>
    </xf>
    <xf numFmtId="0" fontId="0" fillId="3" borderId="0" xfId="0" applyFill="1" applyAlignment="1">
      <alignment horizontal="left" vertical="top" wrapText="1"/>
    </xf>
    <xf numFmtId="3" fontId="1" fillId="3" borderId="0" xfId="0" applyNumberFormat="1" applyFont="1" applyFill="1" applyAlignment="1">
      <alignment horizontal="right" vertical="center" wrapText="1"/>
    </xf>
    <xf numFmtId="0" fontId="0" fillId="0" borderId="0" xfId="0" applyFill="1"/>
    <xf numFmtId="0" fontId="0" fillId="3" borderId="0" xfId="0" applyFill="1" applyBorder="1"/>
    <xf numFmtId="0" fontId="1" fillId="3" borderId="0" xfId="0" applyFont="1" applyFill="1" applyBorder="1" applyAlignment="1">
      <alignment vertical="center"/>
    </xf>
    <xf numFmtId="0" fontId="0" fillId="3" borderId="0" xfId="0" applyFill="1" applyBorder="1" applyAlignment="1">
      <alignment horizontal="right"/>
    </xf>
    <xf numFmtId="0" fontId="0" fillId="3" borderId="0" xfId="0" applyFill="1" applyBorder="1" applyAlignment="1">
      <alignment horizontal="left" vertical="center"/>
    </xf>
    <xf numFmtId="0" fontId="0" fillId="3" borderId="0" xfId="0" applyFill="1" applyBorder="1" applyAlignment="1">
      <alignment horizontal="right" vertical="center"/>
    </xf>
    <xf numFmtId="0" fontId="21" fillId="3" borderId="0" xfId="0" applyFont="1" applyFill="1" applyBorder="1"/>
    <xf numFmtId="3" fontId="1" fillId="3" borderId="0" xfId="0" applyNumberFormat="1" applyFont="1" applyFill="1" applyBorder="1" applyAlignment="1">
      <alignment horizontal="right"/>
    </xf>
    <xf numFmtId="3" fontId="0" fillId="3" borderId="0" xfId="0" applyNumberFormat="1" applyFill="1" applyBorder="1" applyAlignment="1">
      <alignment horizontal="right"/>
    </xf>
    <xf numFmtId="0" fontId="1" fillId="3" borderId="0" xfId="0" applyFont="1" applyFill="1" applyBorder="1"/>
    <xf numFmtId="3" fontId="0" fillId="3" borderId="0" xfId="0" applyNumberFormat="1" applyFont="1" applyFill="1" applyBorder="1" applyAlignment="1">
      <alignment horizontal="right"/>
    </xf>
    <xf numFmtId="0" fontId="0" fillId="0" borderId="0" xfId="0" applyAlignment="1">
      <alignment horizontal="right"/>
    </xf>
    <xf numFmtId="0" fontId="22" fillId="0" borderId="0" xfId="0" applyFont="1"/>
    <xf numFmtId="0" fontId="22" fillId="0" borderId="0" xfId="0" applyFont="1" applyAlignment="1">
      <alignment horizontal="right"/>
    </xf>
    <xf numFmtId="0" fontId="21" fillId="0" borderId="0" xfId="0" applyFont="1"/>
    <xf numFmtId="164" fontId="21" fillId="0" borderId="0" xfId="11" applyNumberFormat="1" applyFont="1"/>
    <xf numFmtId="0" fontId="4" fillId="6" borderId="0" xfId="2" applyFill="1"/>
    <xf numFmtId="0" fontId="11" fillId="6" borderId="0" xfId="1" applyFont="1" applyFill="1" applyAlignment="1"/>
    <xf numFmtId="0" fontId="4" fillId="6" borderId="0" xfId="4" applyFont="1" applyFill="1"/>
    <xf numFmtId="0" fontId="11" fillId="6" borderId="0" xfId="1" applyFont="1" applyFill="1"/>
    <xf numFmtId="0" fontId="13" fillId="2" borderId="0" xfId="8" applyFont="1" applyFill="1"/>
    <xf numFmtId="0" fontId="4" fillId="2" borderId="0" xfId="8" applyFont="1" applyFill="1"/>
    <xf numFmtId="0" fontId="4" fillId="2" borderId="0" xfId="8" applyFont="1" applyFill="1" applyAlignment="1">
      <alignment horizontal="left"/>
    </xf>
    <xf numFmtId="0" fontId="13" fillId="6" borderId="0" xfId="3" applyFont="1" applyFill="1"/>
    <xf numFmtId="0" fontId="4" fillId="6" borderId="0" xfId="8" applyFont="1" applyFill="1"/>
    <xf numFmtId="0" fontId="4" fillId="6" borderId="0" xfId="8" applyFont="1" applyFill="1" applyAlignment="1">
      <alignment horizontal="left"/>
    </xf>
    <xf numFmtId="0" fontId="4" fillId="2" borderId="0" xfId="3" applyFont="1" applyFill="1"/>
    <xf numFmtId="0" fontId="4" fillId="2" borderId="0" xfId="3" applyFont="1" applyFill="1" applyAlignment="1">
      <alignment horizontal="left"/>
    </xf>
    <xf numFmtId="0" fontId="13" fillId="2" borderId="0" xfId="8" applyFont="1" applyFill="1" applyAlignment="1">
      <alignment wrapText="1"/>
    </xf>
    <xf numFmtId="0" fontId="24" fillId="2" borderId="0" xfId="8" applyFont="1" applyFill="1" applyAlignment="1">
      <alignment horizontal="left" wrapText="1"/>
    </xf>
    <xf numFmtId="0" fontId="4" fillId="2" borderId="0" xfId="9" applyFont="1" applyFill="1"/>
    <xf numFmtId="0" fontId="11" fillId="2" borderId="0" xfId="1" applyFont="1" applyFill="1" applyAlignment="1">
      <alignment horizontal="left" vertical="center"/>
    </xf>
    <xf numFmtId="0" fontId="4" fillId="2" borderId="0" xfId="10" applyFont="1" applyFill="1" applyAlignment="1">
      <alignment horizontal="left" vertical="center" wrapText="1"/>
    </xf>
    <xf numFmtId="1" fontId="4" fillId="6" borderId="0" xfId="10" applyNumberFormat="1" applyFont="1" applyFill="1" applyAlignment="1">
      <alignment horizontal="left" vertical="center"/>
    </xf>
    <xf numFmtId="1" fontId="4" fillId="2" borderId="0" xfId="10" applyNumberFormat="1" applyFont="1" applyFill="1" applyAlignment="1">
      <alignment horizontal="left" vertical="center"/>
    </xf>
    <xf numFmtId="0" fontId="25" fillId="2" borderId="0" xfId="9" applyFont="1" applyFill="1"/>
    <xf numFmtId="0" fontId="26" fillId="0" borderId="0" xfId="0" applyFont="1"/>
    <xf numFmtId="0" fontId="27" fillId="0" borderId="0" xfId="0" applyFont="1" applyAlignment="1">
      <alignment horizontal="right"/>
    </xf>
    <xf numFmtId="0" fontId="27" fillId="0" borderId="0" xfId="0" applyNumberFormat="1" applyFont="1" applyAlignment="1">
      <alignment horizontal="right"/>
    </xf>
    <xf numFmtId="0" fontId="26" fillId="3" borderId="0" xfId="0" applyFont="1" applyFill="1" applyAlignment="1">
      <alignment vertical="center"/>
    </xf>
    <xf numFmtId="0" fontId="27" fillId="3" borderId="0" xfId="0" applyFont="1" applyFill="1"/>
    <xf numFmtId="0" fontId="27" fillId="3" borderId="0" xfId="0" applyFont="1" applyFill="1" applyAlignment="1">
      <alignment horizontal="right"/>
    </xf>
    <xf numFmtId="0" fontId="24" fillId="3" borderId="2" xfId="0" applyFont="1" applyFill="1" applyBorder="1"/>
    <xf numFmtId="0" fontId="24" fillId="3" borderId="0" xfId="0" applyFont="1" applyFill="1" applyBorder="1"/>
    <xf numFmtId="0" fontId="27" fillId="0" borderId="0" xfId="0" applyFont="1" applyBorder="1"/>
    <xf numFmtId="0" fontId="29" fillId="3" borderId="0" xfId="0" applyFont="1" applyFill="1" applyBorder="1"/>
    <xf numFmtId="0" fontId="27" fillId="3" borderId="0" xfId="0" applyFont="1" applyFill="1" applyBorder="1"/>
    <xf numFmtId="0" fontId="26" fillId="3" borderId="0" xfId="0" applyFont="1" applyFill="1" applyBorder="1"/>
    <xf numFmtId="0" fontId="27" fillId="3" borderId="1" xfId="0" applyFont="1" applyFill="1" applyBorder="1"/>
    <xf numFmtId="0" fontId="26" fillId="3" borderId="0" xfId="0" applyFont="1" applyFill="1"/>
    <xf numFmtId="0" fontId="11" fillId="3" borderId="0" xfId="1" applyFont="1" applyFill="1" applyAlignment="1">
      <alignment horizontal="left"/>
    </xf>
    <xf numFmtId="0" fontId="11" fillId="3" borderId="0" xfId="1" applyFont="1" applyFill="1" applyAlignment="1"/>
    <xf numFmtId="0" fontId="11" fillId="3" borderId="0" xfId="1" applyFont="1" applyFill="1" applyAlignment="1">
      <alignment horizontal="right"/>
    </xf>
    <xf numFmtId="0" fontId="26" fillId="3" borderId="1" xfId="0" applyFont="1" applyFill="1" applyBorder="1" applyAlignment="1">
      <alignment horizontal="left" vertical="center"/>
    </xf>
    <xf numFmtId="0" fontId="26" fillId="3" borderId="1" xfId="0" applyFont="1" applyFill="1" applyBorder="1" applyAlignment="1">
      <alignment horizontal="right" vertical="center"/>
    </xf>
    <xf numFmtId="0" fontId="27" fillId="3" borderId="0" xfId="0" applyFont="1" applyFill="1" applyAlignment="1">
      <alignment horizontal="left"/>
    </xf>
    <xf numFmtId="0" fontId="27" fillId="3" borderId="0" xfId="0" applyFont="1" applyFill="1" applyAlignment="1">
      <alignment horizontal="left" vertical="top"/>
    </xf>
    <xf numFmtId="0" fontId="26" fillId="3" borderId="0" xfId="0" applyFont="1" applyFill="1" applyAlignment="1"/>
    <xf numFmtId="0" fontId="27" fillId="3" borderId="0" xfId="0" applyFont="1" applyFill="1" applyAlignment="1"/>
    <xf numFmtId="0" fontId="29" fillId="3" borderId="0" xfId="0" applyFont="1" applyFill="1" applyAlignment="1"/>
    <xf numFmtId="0" fontId="2" fillId="3" borderId="0" xfId="0" applyFont="1" applyFill="1" applyAlignment="1"/>
    <xf numFmtId="0" fontId="0" fillId="3" borderId="0" xfId="0" applyFill="1" applyAlignment="1"/>
    <xf numFmtId="0" fontId="11" fillId="3" borderId="0" xfId="1" applyFont="1" applyFill="1" applyAlignment="1">
      <alignment horizontal="left" vertical="top"/>
    </xf>
    <xf numFmtId="0" fontId="26" fillId="5" borderId="0" xfId="0" applyFont="1" applyFill="1" applyAlignment="1">
      <alignment horizontal="center" vertical="center"/>
    </xf>
    <xf numFmtId="3" fontId="26" fillId="3" borderId="2" xfId="0" applyNumberFormat="1" applyFont="1" applyFill="1" applyBorder="1" applyAlignment="1">
      <alignment horizontal="right" wrapText="1"/>
    </xf>
    <xf numFmtId="3" fontId="26" fillId="3" borderId="0" xfId="0" applyNumberFormat="1" applyFont="1" applyFill="1" applyBorder="1" applyAlignment="1">
      <alignment horizontal="right" wrapText="1"/>
    </xf>
    <xf numFmtId="3" fontId="27" fillId="3" borderId="0" xfId="0" applyNumberFormat="1" applyFont="1" applyFill="1" applyBorder="1" applyAlignment="1">
      <alignment horizontal="right" wrapText="1"/>
    </xf>
    <xf numFmtId="3" fontId="27" fillId="3" borderId="1" xfId="0" applyNumberFormat="1" applyFont="1" applyFill="1" applyBorder="1" applyAlignment="1">
      <alignment horizontal="right" wrapText="1"/>
    </xf>
    <xf numFmtId="0" fontId="31" fillId="4" borderId="0" xfId="0" applyFont="1" applyFill="1" applyAlignment="1">
      <alignment vertical="center"/>
    </xf>
    <xf numFmtId="0" fontId="1" fillId="5" borderId="0" xfId="0" applyFont="1" applyFill="1" applyBorder="1" applyAlignment="1">
      <alignment horizontal="center" vertical="center"/>
    </xf>
    <xf numFmtId="0" fontId="0" fillId="3" borderId="0" xfId="0" applyFill="1" applyBorder="1" applyAlignment="1">
      <alignment horizontal="center"/>
    </xf>
    <xf numFmtId="0" fontId="0" fillId="3" borderId="0" xfId="0" applyFill="1" applyAlignment="1">
      <alignment horizontal="left" vertical="top" wrapText="1"/>
    </xf>
    <xf numFmtId="0" fontId="26" fillId="3" borderId="1" xfId="0" applyFont="1" applyFill="1" applyBorder="1" applyAlignment="1">
      <alignment horizontal="center"/>
    </xf>
  </cellXfs>
  <cellStyles count="12">
    <cellStyle name="Hyperlink" xfId="1" builtinId="8"/>
    <cellStyle name="Hyperlink 2 2 2" xfId="5" xr:uid="{7A287736-C880-4673-B6DD-D64F0E00B7D5}"/>
    <cellStyle name="Hyperlink 3" xfId="7" xr:uid="{C0FE2C4E-8B2C-4692-91BC-74C5EB9505CD}"/>
    <cellStyle name="Hyperlink 6" xfId="6" xr:uid="{766E877C-55A0-4632-84DD-51F015D89AE1}"/>
    <cellStyle name="Normal" xfId="0" builtinId="0"/>
    <cellStyle name="Normal 2 2 2 2" xfId="3" xr:uid="{0A77F450-B869-40B2-B3EF-B3A82AFF80F3}"/>
    <cellStyle name="Normal 2 3" xfId="8" xr:uid="{ED5CDEFC-CFAF-4529-951C-D412DA42F372}"/>
    <cellStyle name="Normal 2 4" xfId="10" xr:uid="{FBE055DE-072D-4CFD-8A18-86F62628B33E}"/>
    <cellStyle name="Normal 5 2 2" xfId="9" xr:uid="{ADA5139A-AC3B-49EE-9A94-9AB0E15704E4}"/>
    <cellStyle name="Normal 6 2" xfId="2" xr:uid="{7C58D95C-8073-4DC8-9D22-6716309E4907}"/>
    <cellStyle name="Normal 7 2" xfId="4" xr:uid="{46062231-B9F3-40A9-B993-C55644A09105}"/>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descr="Home Office logo">
          <a:extLst>
            <a:ext uri="{FF2B5EF4-FFF2-40B4-BE49-F238E27FC236}">
              <a16:creationId xmlns:a16="http://schemas.microsoft.com/office/drawing/2014/main" id="{005B3396-1971-4FAD-976D-5993646E815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0</xdr:col>
      <xdr:colOff>3978278</xdr:colOff>
      <xdr:row>0</xdr:row>
      <xdr:rowOff>46350</xdr:rowOff>
    </xdr:from>
    <xdr:ext cx="996311" cy="969648"/>
    <xdr:pic>
      <xdr:nvPicPr>
        <xdr:cNvPr id="3" name="Picture 5" descr="Accredited Official Statistics logo">
          <a:extLst>
            <a:ext uri="{FF2B5EF4-FFF2-40B4-BE49-F238E27FC236}">
              <a16:creationId xmlns:a16="http://schemas.microsoft.com/office/drawing/2014/main" id="{F93B9C8F-85DD-4EEF-9300-11FD5FB15C3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978278" y="4635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5313861</xdr:colOff>
      <xdr:row>0</xdr:row>
      <xdr:rowOff>57150</xdr:rowOff>
    </xdr:from>
    <xdr:ext cx="917390" cy="906051"/>
    <xdr:pic>
      <xdr:nvPicPr>
        <xdr:cNvPr id="2" name="Picture 22" descr="Accredited Official Statistics logo">
          <a:extLst>
            <a:ext uri="{FF2B5EF4-FFF2-40B4-BE49-F238E27FC236}">
              <a16:creationId xmlns:a16="http://schemas.microsoft.com/office/drawing/2014/main" id="{004D65D4-DFF2-4CBB-8B87-BB9F777CCAE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10495461" y="57150"/>
          <a:ext cx="917390" cy="906051"/>
        </a:xfrm>
        <a:prstGeom prst="rect">
          <a:avLst/>
        </a:prstGeom>
        <a:noFill/>
        <a:ln cap="flat">
          <a:noFill/>
        </a:ln>
      </xdr:spPr>
    </xdr:pic>
    <xdr:clientData/>
  </xdr:oneCellAnchor>
  <xdr:oneCellAnchor>
    <xdr:from>
      <xdr:col>3</xdr:col>
      <xdr:colOff>516523</xdr:colOff>
      <xdr:row>1</xdr:row>
      <xdr:rowOff>9521</xdr:rowOff>
    </xdr:from>
    <xdr:ext cx="1113062" cy="572222"/>
    <xdr:pic>
      <xdr:nvPicPr>
        <xdr:cNvPr id="3" name="Picture 4" descr="Home Office logo">
          <a:extLst>
            <a:ext uri="{FF2B5EF4-FFF2-40B4-BE49-F238E27FC236}">
              <a16:creationId xmlns:a16="http://schemas.microsoft.com/office/drawing/2014/main" id="{0478F914-F27A-42A9-A48C-13518DF061E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9060448" y="20002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8.bin"/><Relationship Id="rId5" Type="http://schemas.openxmlformats.org/officeDocument/2006/relationships/hyperlink" Target="https://code.statisticsauthority.gov.uk/" TargetMode="External"/><Relationship Id="rId4" Type="http://schemas.openxmlformats.org/officeDocument/2006/relationships/hyperlink" Target="https://www.gov.uk/government/statistical-data-sets/fire-statistics-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F089-0CF8-470C-8673-5B90437A383B}">
  <dimension ref="A1:K14"/>
  <sheetViews>
    <sheetView tabSelected="1" workbookViewId="0"/>
  </sheetViews>
  <sheetFormatPr defaultRowHeight="12.5" x14ac:dyDescent="0.25"/>
  <cols>
    <col min="1" max="1" width="74" style="1" bestFit="1" customWidth="1"/>
    <col min="2" max="255" width="9.453125" style="1" customWidth="1"/>
    <col min="256" max="256" width="2.81640625" style="1" customWidth="1"/>
    <col min="257" max="257" width="74" style="1" bestFit="1" customWidth="1"/>
    <col min="258" max="511" width="9.453125" style="1" customWidth="1"/>
    <col min="512" max="512" width="2.81640625" style="1" customWidth="1"/>
    <col min="513" max="513" width="74" style="1" bestFit="1" customWidth="1"/>
    <col min="514" max="767" width="9.453125" style="1" customWidth="1"/>
    <col min="768" max="768" width="2.81640625" style="1" customWidth="1"/>
    <col min="769" max="769" width="74" style="1" bestFit="1" customWidth="1"/>
    <col min="770" max="1023" width="9.453125" style="1" customWidth="1"/>
    <col min="1024" max="1024" width="2.81640625" style="1" customWidth="1"/>
    <col min="1025" max="1025" width="74" style="1" bestFit="1" customWidth="1"/>
    <col min="1026" max="1279" width="9.453125" style="1" customWidth="1"/>
    <col min="1280" max="1280" width="2.81640625" style="1" customWidth="1"/>
    <col min="1281" max="1281" width="74" style="1" bestFit="1" customWidth="1"/>
    <col min="1282" max="1535" width="9.453125" style="1" customWidth="1"/>
    <col min="1536" max="1536" width="2.81640625" style="1" customWidth="1"/>
    <col min="1537" max="1537" width="74" style="1" bestFit="1" customWidth="1"/>
    <col min="1538" max="1791" width="9.453125" style="1" customWidth="1"/>
    <col min="1792" max="1792" width="2.81640625" style="1" customWidth="1"/>
    <col min="1793" max="1793" width="74" style="1" bestFit="1" customWidth="1"/>
    <col min="1794" max="2047" width="9.453125" style="1" customWidth="1"/>
    <col min="2048" max="2048" width="2.81640625" style="1" customWidth="1"/>
    <col min="2049" max="2049" width="74" style="1" bestFit="1" customWidth="1"/>
    <col min="2050" max="2303" width="9.453125" style="1" customWidth="1"/>
    <col min="2304" max="2304" width="2.81640625" style="1" customWidth="1"/>
    <col min="2305" max="2305" width="74" style="1" bestFit="1" customWidth="1"/>
    <col min="2306" max="2559" width="9.453125" style="1" customWidth="1"/>
    <col min="2560" max="2560" width="2.81640625" style="1" customWidth="1"/>
    <col min="2561" max="2561" width="74" style="1" bestFit="1" customWidth="1"/>
    <col min="2562" max="2815" width="9.453125" style="1" customWidth="1"/>
    <col min="2816" max="2816" width="2.81640625" style="1" customWidth="1"/>
    <col min="2817" max="2817" width="74" style="1" bestFit="1" customWidth="1"/>
    <col min="2818" max="3071" width="9.453125" style="1" customWidth="1"/>
    <col min="3072" max="3072" width="2.81640625" style="1" customWidth="1"/>
    <col min="3073" max="3073" width="74" style="1" bestFit="1" customWidth="1"/>
    <col min="3074" max="3327" width="9.453125" style="1" customWidth="1"/>
    <col min="3328" max="3328" width="2.81640625" style="1" customWidth="1"/>
    <col min="3329" max="3329" width="74" style="1" bestFit="1" customWidth="1"/>
    <col min="3330" max="3583" width="9.453125" style="1" customWidth="1"/>
    <col min="3584" max="3584" width="2.81640625" style="1" customWidth="1"/>
    <col min="3585" max="3585" width="74" style="1" bestFit="1" customWidth="1"/>
    <col min="3586" max="3839" width="9.453125" style="1" customWidth="1"/>
    <col min="3840" max="3840" width="2.81640625" style="1" customWidth="1"/>
    <col min="3841" max="3841" width="74" style="1" bestFit="1" customWidth="1"/>
    <col min="3842" max="4095" width="9.453125" style="1" customWidth="1"/>
    <col min="4096" max="4096" width="2.81640625" style="1" customWidth="1"/>
    <col min="4097" max="4097" width="74" style="1" bestFit="1" customWidth="1"/>
    <col min="4098" max="4351" width="9.453125" style="1" customWidth="1"/>
    <col min="4352" max="4352" width="2.81640625" style="1" customWidth="1"/>
    <col min="4353" max="4353" width="74" style="1" bestFit="1" customWidth="1"/>
    <col min="4354" max="4607" width="9.453125" style="1" customWidth="1"/>
    <col min="4608" max="4608" width="2.81640625" style="1" customWidth="1"/>
    <col min="4609" max="4609" width="74" style="1" bestFit="1" customWidth="1"/>
    <col min="4610" max="4863" width="9.453125" style="1" customWidth="1"/>
    <col min="4864" max="4864" width="2.81640625" style="1" customWidth="1"/>
    <col min="4865" max="4865" width="74" style="1" bestFit="1" customWidth="1"/>
    <col min="4866" max="5119" width="9.453125" style="1" customWidth="1"/>
    <col min="5120" max="5120" width="2.81640625" style="1" customWidth="1"/>
    <col min="5121" max="5121" width="74" style="1" bestFit="1" customWidth="1"/>
    <col min="5122" max="5375" width="9.453125" style="1" customWidth="1"/>
    <col min="5376" max="5376" width="2.81640625" style="1" customWidth="1"/>
    <col min="5377" max="5377" width="74" style="1" bestFit="1" customWidth="1"/>
    <col min="5378" max="5631" width="9.453125" style="1" customWidth="1"/>
    <col min="5632" max="5632" width="2.81640625" style="1" customWidth="1"/>
    <col min="5633" max="5633" width="74" style="1" bestFit="1" customWidth="1"/>
    <col min="5634" max="5887" width="9.453125" style="1" customWidth="1"/>
    <col min="5888" max="5888" width="2.81640625" style="1" customWidth="1"/>
    <col min="5889" max="5889" width="74" style="1" bestFit="1" customWidth="1"/>
    <col min="5890" max="6143" width="9.453125" style="1" customWidth="1"/>
    <col min="6144" max="6144" width="2.81640625" style="1" customWidth="1"/>
    <col min="6145" max="6145" width="74" style="1" bestFit="1" customWidth="1"/>
    <col min="6146" max="6399" width="9.453125" style="1" customWidth="1"/>
    <col min="6400" max="6400" width="2.81640625" style="1" customWidth="1"/>
    <col min="6401" max="6401" width="74" style="1" bestFit="1" customWidth="1"/>
    <col min="6402" max="6655" width="9.453125" style="1" customWidth="1"/>
    <col min="6656" max="6656" width="2.81640625" style="1" customWidth="1"/>
    <col min="6657" max="6657" width="74" style="1" bestFit="1" customWidth="1"/>
    <col min="6658" max="6911" width="9.453125" style="1" customWidth="1"/>
    <col min="6912" max="6912" width="2.81640625" style="1" customWidth="1"/>
    <col min="6913" max="6913" width="74" style="1" bestFit="1" customWidth="1"/>
    <col min="6914" max="7167" width="9.453125" style="1" customWidth="1"/>
    <col min="7168" max="7168" width="2.81640625" style="1" customWidth="1"/>
    <col min="7169" max="7169" width="74" style="1" bestFit="1" customWidth="1"/>
    <col min="7170" max="7423" width="9.453125" style="1" customWidth="1"/>
    <col min="7424" max="7424" width="2.81640625" style="1" customWidth="1"/>
    <col min="7425" max="7425" width="74" style="1" bestFit="1" customWidth="1"/>
    <col min="7426" max="7679" width="9.453125" style="1" customWidth="1"/>
    <col min="7680" max="7680" width="2.81640625" style="1" customWidth="1"/>
    <col min="7681" max="7681" width="74" style="1" bestFit="1" customWidth="1"/>
    <col min="7682" max="7935" width="9.453125" style="1" customWidth="1"/>
    <col min="7936" max="7936" width="2.81640625" style="1" customWidth="1"/>
    <col min="7937" max="7937" width="74" style="1" bestFit="1" customWidth="1"/>
    <col min="7938" max="8191" width="9.453125" style="1" customWidth="1"/>
    <col min="8192" max="8192" width="2.81640625" style="1" customWidth="1"/>
    <col min="8193" max="8193" width="74" style="1" bestFit="1" customWidth="1"/>
    <col min="8194" max="8447" width="9.453125" style="1" customWidth="1"/>
    <col min="8448" max="8448" width="2.81640625" style="1" customWidth="1"/>
    <col min="8449" max="8449" width="74" style="1" bestFit="1" customWidth="1"/>
    <col min="8450" max="8703" width="9.453125" style="1" customWidth="1"/>
    <col min="8704" max="8704" width="2.81640625" style="1" customWidth="1"/>
    <col min="8705" max="8705" width="74" style="1" bestFit="1" customWidth="1"/>
    <col min="8706" max="8959" width="9.453125" style="1" customWidth="1"/>
    <col min="8960" max="8960" width="2.81640625" style="1" customWidth="1"/>
    <col min="8961" max="8961" width="74" style="1" bestFit="1" customWidth="1"/>
    <col min="8962" max="9215" width="9.453125" style="1" customWidth="1"/>
    <col min="9216" max="9216" width="2.81640625" style="1" customWidth="1"/>
    <col min="9217" max="9217" width="74" style="1" bestFit="1" customWidth="1"/>
    <col min="9218" max="9471" width="9.453125" style="1" customWidth="1"/>
    <col min="9472" max="9472" width="2.81640625" style="1" customWidth="1"/>
    <col min="9473" max="9473" width="74" style="1" bestFit="1" customWidth="1"/>
    <col min="9474" max="9727" width="9.453125" style="1" customWidth="1"/>
    <col min="9728" max="9728" width="2.81640625" style="1" customWidth="1"/>
    <col min="9729" max="9729" width="74" style="1" bestFit="1" customWidth="1"/>
    <col min="9730" max="9983" width="9.453125" style="1" customWidth="1"/>
    <col min="9984" max="9984" width="2.81640625" style="1" customWidth="1"/>
    <col min="9985" max="9985" width="74" style="1" bestFit="1" customWidth="1"/>
    <col min="9986" max="10239" width="9.453125" style="1" customWidth="1"/>
    <col min="10240" max="10240" width="2.81640625" style="1" customWidth="1"/>
    <col min="10241" max="10241" width="74" style="1" bestFit="1" customWidth="1"/>
    <col min="10242" max="10495" width="9.453125" style="1" customWidth="1"/>
    <col min="10496" max="10496" width="2.81640625" style="1" customWidth="1"/>
    <col min="10497" max="10497" width="74" style="1" bestFit="1" customWidth="1"/>
    <col min="10498" max="10751" width="9.453125" style="1" customWidth="1"/>
    <col min="10752" max="10752" width="2.81640625" style="1" customWidth="1"/>
    <col min="10753" max="10753" width="74" style="1" bestFit="1" customWidth="1"/>
    <col min="10754" max="11007" width="9.453125" style="1" customWidth="1"/>
    <col min="11008" max="11008" width="2.81640625" style="1" customWidth="1"/>
    <col min="11009" max="11009" width="74" style="1" bestFit="1" customWidth="1"/>
    <col min="11010" max="11263" width="9.453125" style="1" customWidth="1"/>
    <col min="11264" max="11264" width="2.81640625" style="1" customWidth="1"/>
    <col min="11265" max="11265" width="74" style="1" bestFit="1" customWidth="1"/>
    <col min="11266" max="11519" width="9.453125" style="1" customWidth="1"/>
    <col min="11520" max="11520" width="2.81640625" style="1" customWidth="1"/>
    <col min="11521" max="11521" width="74" style="1" bestFit="1" customWidth="1"/>
    <col min="11522" max="11775" width="9.453125" style="1" customWidth="1"/>
    <col min="11776" max="11776" width="2.81640625" style="1" customWidth="1"/>
    <col min="11777" max="11777" width="74" style="1" bestFit="1" customWidth="1"/>
    <col min="11778" max="12031" width="9.453125" style="1" customWidth="1"/>
    <col min="12032" max="12032" width="2.81640625" style="1" customWidth="1"/>
    <col min="12033" max="12033" width="74" style="1" bestFit="1" customWidth="1"/>
    <col min="12034" max="12287" width="9.453125" style="1" customWidth="1"/>
    <col min="12288" max="12288" width="2.81640625" style="1" customWidth="1"/>
    <col min="12289" max="12289" width="74" style="1" bestFit="1" customWidth="1"/>
    <col min="12290" max="12543" width="9.453125" style="1" customWidth="1"/>
    <col min="12544" max="12544" width="2.81640625" style="1" customWidth="1"/>
    <col min="12545" max="12545" width="74" style="1" bestFit="1" customWidth="1"/>
    <col min="12546" max="12799" width="9.453125" style="1" customWidth="1"/>
    <col min="12800" max="12800" width="2.81640625" style="1" customWidth="1"/>
    <col min="12801" max="12801" width="74" style="1" bestFit="1" customWidth="1"/>
    <col min="12802" max="13055" width="9.453125" style="1" customWidth="1"/>
    <col min="13056" max="13056" width="2.81640625" style="1" customWidth="1"/>
    <col min="13057" max="13057" width="74" style="1" bestFit="1" customWidth="1"/>
    <col min="13058" max="13311" width="9.453125" style="1" customWidth="1"/>
    <col min="13312" max="13312" width="2.81640625" style="1" customWidth="1"/>
    <col min="13313" max="13313" width="74" style="1" bestFit="1" customWidth="1"/>
    <col min="13314" max="13567" width="9.453125" style="1" customWidth="1"/>
    <col min="13568" max="13568" width="2.81640625" style="1" customWidth="1"/>
    <col min="13569" max="13569" width="74" style="1" bestFit="1" customWidth="1"/>
    <col min="13570" max="13823" width="9.453125" style="1" customWidth="1"/>
    <col min="13824" max="13824" width="2.81640625" style="1" customWidth="1"/>
    <col min="13825" max="13825" width="74" style="1" bestFit="1" customWidth="1"/>
    <col min="13826" max="14079" width="9.453125" style="1" customWidth="1"/>
    <col min="14080" max="14080" width="2.81640625" style="1" customWidth="1"/>
    <col min="14081" max="14081" width="74" style="1" bestFit="1" customWidth="1"/>
    <col min="14082" max="14335" width="9.453125" style="1" customWidth="1"/>
    <col min="14336" max="14336" width="2.81640625" style="1" customWidth="1"/>
    <col min="14337" max="14337" width="74" style="1" bestFit="1" customWidth="1"/>
    <col min="14338" max="14591" width="9.453125" style="1" customWidth="1"/>
    <col min="14592" max="14592" width="2.81640625" style="1" customWidth="1"/>
    <col min="14593" max="14593" width="74" style="1" bestFit="1" customWidth="1"/>
    <col min="14594" max="14847" width="9.453125" style="1" customWidth="1"/>
    <col min="14848" max="14848" width="2.81640625" style="1" customWidth="1"/>
    <col min="14849" max="14849" width="74" style="1" bestFit="1" customWidth="1"/>
    <col min="14850" max="15103" width="9.453125" style="1" customWidth="1"/>
    <col min="15104" max="15104" width="2.81640625" style="1" customWidth="1"/>
    <col min="15105" max="15105" width="74" style="1" bestFit="1" customWidth="1"/>
    <col min="15106" max="15359" width="9.453125" style="1" customWidth="1"/>
    <col min="15360" max="15360" width="2.81640625" style="1" customWidth="1"/>
    <col min="15361" max="15361" width="74" style="1" bestFit="1" customWidth="1"/>
    <col min="15362" max="15615" width="9.453125" style="1" customWidth="1"/>
    <col min="15616" max="15616" width="2.81640625" style="1" customWidth="1"/>
    <col min="15617" max="15617" width="74" style="1" bestFit="1" customWidth="1"/>
    <col min="15618" max="15871" width="9.453125" style="1" customWidth="1"/>
    <col min="15872" max="15872" width="2.81640625" style="1" customWidth="1"/>
    <col min="15873" max="15873" width="74" style="1" bestFit="1" customWidth="1"/>
    <col min="15874" max="16127" width="9.453125" style="1" customWidth="1"/>
    <col min="16128" max="16128" width="2.81640625" style="1" customWidth="1"/>
    <col min="16129" max="16129" width="74" style="1" bestFit="1" customWidth="1"/>
    <col min="16130" max="16384" width="9.453125" style="1" customWidth="1"/>
  </cols>
  <sheetData>
    <row r="1" spans="1:11" ht="84" customHeight="1" x14ac:dyDescent="0.25"/>
    <row r="2" spans="1:11" ht="27.5" x14ac:dyDescent="0.55000000000000004">
      <c r="A2" s="2" t="s">
        <v>31</v>
      </c>
    </row>
    <row r="3" spans="1:11" ht="22.5" x14ac:dyDescent="0.25">
      <c r="A3" s="3" t="s">
        <v>115</v>
      </c>
    </row>
    <row r="4" spans="1:11" ht="45" customHeight="1" x14ac:dyDescent="0.35">
      <c r="A4" s="4" t="s">
        <v>38</v>
      </c>
      <c r="C4" s="5"/>
      <c r="K4" s="6"/>
    </row>
    <row r="5" spans="1:11" ht="32.25" customHeight="1" x14ac:dyDescent="0.35">
      <c r="A5" s="38" t="s">
        <v>93</v>
      </c>
      <c r="B5" s="7"/>
    </row>
    <row r="6" spans="1:11" ht="15.5" x14ac:dyDescent="0.35">
      <c r="A6" s="39" t="s">
        <v>32</v>
      </c>
      <c r="B6" s="7"/>
    </row>
    <row r="7" spans="1:11" ht="15.5" x14ac:dyDescent="0.35">
      <c r="A7" s="40" t="s">
        <v>33</v>
      </c>
      <c r="B7" s="9"/>
    </row>
    <row r="8" spans="1:11" ht="28.5" customHeight="1" x14ac:dyDescent="0.35">
      <c r="A8" s="41" t="s">
        <v>102</v>
      </c>
      <c r="B8" s="8"/>
    </row>
    <row r="9" spans="1:11" ht="15.5" x14ac:dyDescent="0.35">
      <c r="A9" s="41" t="s">
        <v>103</v>
      </c>
      <c r="B9" s="8"/>
    </row>
    <row r="10" spans="1:11" ht="30" customHeight="1" x14ac:dyDescent="0.35">
      <c r="A10" s="38" t="s">
        <v>104</v>
      </c>
    </row>
    <row r="11" spans="1:11" ht="15.5" x14ac:dyDescent="0.35">
      <c r="A11" s="41" t="s">
        <v>34</v>
      </c>
    </row>
    <row r="12" spans="1:11" ht="15.5" x14ac:dyDescent="0.35">
      <c r="A12" s="7" t="s">
        <v>35</v>
      </c>
    </row>
    <row r="13" spans="1:11" ht="15.5" x14ac:dyDescent="0.35">
      <c r="A13" s="7" t="s">
        <v>36</v>
      </c>
    </row>
    <row r="14" spans="1:11" ht="15.5" x14ac:dyDescent="0.35">
      <c r="A14" s="10" t="s">
        <v>37</v>
      </c>
    </row>
  </sheetData>
  <hyperlinks>
    <hyperlink ref="A11" location="Contents!A1" display="Contents" xr:uid="{8FC9BE28-30B9-4FBE-AC7A-07FE3D41F580}"/>
    <hyperlink ref="A14" r:id="rId1" display="If you find any problems, or have any feedback, relating to accessibility please email us at firestatistics@homeoffice.gov.uk" xr:uid="{F11EA2AC-BD0A-460C-B3A6-68F57D576DAA}"/>
    <hyperlink ref="A6" r:id="rId2" xr:uid="{5E6FCBEB-85AB-46CB-998D-222277DCC24D}"/>
    <hyperlink ref="A9" r:id="rId3" xr:uid="{29E08001-795B-4B80-BCFE-66D080E496B1}"/>
    <hyperlink ref="A8" r:id="rId4" display="Published: 12 August 2021" xr:uid="{66611842-E8B2-4B87-A280-23488B4FD49F}"/>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7A91A-5159-478B-AB7F-2D7F0621C4ED}">
  <dimension ref="A1:E23"/>
  <sheetViews>
    <sheetView workbookViewId="0"/>
  </sheetViews>
  <sheetFormatPr defaultColWidth="9.453125" defaultRowHeight="14" x14ac:dyDescent="0.3"/>
  <cols>
    <col min="1" max="1" width="26.81640625" style="12" customWidth="1"/>
    <col min="2" max="2" width="50.81640625" style="13" customWidth="1"/>
    <col min="3" max="3" width="87.453125" style="12" bestFit="1" customWidth="1"/>
    <col min="4" max="5" width="20.1796875" style="12" bestFit="1" customWidth="1"/>
    <col min="6" max="16384" width="9.453125" style="12"/>
  </cols>
  <sheetData>
    <row r="1" spans="1:5" s="43" customFormat="1" ht="15.65" customHeight="1" x14ac:dyDescent="0.35">
      <c r="A1" s="42" t="s">
        <v>31</v>
      </c>
      <c r="D1" s="44"/>
      <c r="E1" s="44"/>
    </row>
    <row r="2" spans="1:5" s="43" customFormat="1" ht="21.65" customHeight="1" x14ac:dyDescent="0.35">
      <c r="A2" s="45" t="s">
        <v>105</v>
      </c>
      <c r="B2" s="46"/>
      <c r="C2" s="46"/>
      <c r="D2" s="47"/>
      <c r="E2" s="44"/>
    </row>
    <row r="3" spans="1:5" s="48" customFormat="1" ht="18" customHeight="1" x14ac:dyDescent="0.35">
      <c r="A3" s="48" t="s">
        <v>39</v>
      </c>
      <c r="D3" s="49"/>
      <c r="E3" s="49"/>
    </row>
    <row r="4" spans="1:5" s="48" customFormat="1" ht="15.75" customHeight="1" x14ac:dyDescent="0.35">
      <c r="A4" s="53" t="s">
        <v>40</v>
      </c>
      <c r="D4" s="49"/>
      <c r="E4" s="49"/>
    </row>
    <row r="5" spans="1:5" s="52" customFormat="1" ht="32.15" customHeight="1" x14ac:dyDescent="0.35">
      <c r="A5" s="50" t="s">
        <v>41</v>
      </c>
      <c r="B5" s="50" t="s">
        <v>42</v>
      </c>
      <c r="C5" s="50" t="s">
        <v>43</v>
      </c>
      <c r="D5" s="50" t="s">
        <v>44</v>
      </c>
      <c r="E5" s="51" t="s">
        <v>101</v>
      </c>
    </row>
    <row r="6" spans="1:5" s="52" customFormat="1" ht="45" customHeight="1" x14ac:dyDescent="0.35">
      <c r="A6" s="53" t="s">
        <v>50</v>
      </c>
      <c r="B6" s="54" t="s">
        <v>51</v>
      </c>
      <c r="C6" s="54" t="s">
        <v>55</v>
      </c>
      <c r="D6" s="55" t="s">
        <v>108</v>
      </c>
      <c r="E6" s="56" t="s">
        <v>45</v>
      </c>
    </row>
    <row r="7" spans="1:5" s="52" customFormat="1" ht="45" customHeight="1" x14ac:dyDescent="0.35">
      <c r="A7" s="53" t="s">
        <v>46</v>
      </c>
      <c r="B7" s="54" t="s">
        <v>52</v>
      </c>
      <c r="C7" s="54" t="s">
        <v>47</v>
      </c>
      <c r="D7" s="55" t="s">
        <v>109</v>
      </c>
      <c r="E7" s="56" t="s">
        <v>45</v>
      </c>
    </row>
    <row r="8" spans="1:5" s="57" customFormat="1" ht="45" customHeight="1" x14ac:dyDescent="0.35">
      <c r="A8" s="53" t="s">
        <v>48</v>
      </c>
      <c r="B8" s="54" t="s">
        <v>53</v>
      </c>
      <c r="C8" s="54" t="s">
        <v>47</v>
      </c>
      <c r="D8" s="55" t="s">
        <v>109</v>
      </c>
      <c r="E8" s="56" t="s">
        <v>45</v>
      </c>
    </row>
    <row r="9" spans="1:5" s="57" customFormat="1" ht="45" customHeight="1" x14ac:dyDescent="0.35">
      <c r="A9" s="53" t="s">
        <v>49</v>
      </c>
      <c r="B9" s="54" t="s">
        <v>54</v>
      </c>
      <c r="C9" s="54" t="s">
        <v>47</v>
      </c>
      <c r="D9" s="55" t="s">
        <v>109</v>
      </c>
      <c r="E9" s="56" t="s">
        <v>45</v>
      </c>
    </row>
    <row r="10" spans="1:5" s="11" customFormat="1" ht="14.5" x14ac:dyDescent="0.35">
      <c r="A10" s="12"/>
      <c r="B10" s="13"/>
      <c r="C10" s="14"/>
      <c r="D10" s="12"/>
    </row>
    <row r="11" spans="1:5" s="11" customFormat="1" ht="14.5" x14ac:dyDescent="0.35">
      <c r="A11" s="12"/>
      <c r="B11" s="13"/>
      <c r="C11" s="14"/>
      <c r="D11" s="12"/>
    </row>
    <row r="12" spans="1:5" s="11" customFormat="1" ht="14.5" x14ac:dyDescent="0.35">
      <c r="A12" s="12"/>
      <c r="B12" s="13"/>
      <c r="C12" s="14"/>
      <c r="D12" s="12"/>
    </row>
    <row r="13" spans="1:5" s="11" customFormat="1" ht="14.5" x14ac:dyDescent="0.35">
      <c r="A13" s="12"/>
      <c r="B13" s="13"/>
      <c r="C13" s="14"/>
      <c r="D13" s="12"/>
    </row>
    <row r="14" spans="1:5" s="11" customFormat="1" ht="14.5" x14ac:dyDescent="0.35">
      <c r="A14" s="12"/>
      <c r="B14" s="13"/>
      <c r="C14" s="14"/>
      <c r="D14" s="12"/>
    </row>
    <row r="15" spans="1:5" s="11" customFormat="1" ht="14.5" x14ac:dyDescent="0.35">
      <c r="A15" s="12"/>
      <c r="B15" s="13"/>
      <c r="C15" s="14"/>
      <c r="D15" s="12"/>
    </row>
    <row r="16" spans="1:5" s="11" customFormat="1" ht="14.5" x14ac:dyDescent="0.35">
      <c r="A16" s="12"/>
      <c r="B16" s="13"/>
      <c r="C16" s="14"/>
      <c r="D16" s="12"/>
    </row>
    <row r="17" spans="1:4" s="11" customFormat="1" ht="14.5" x14ac:dyDescent="0.35">
      <c r="A17" s="12"/>
      <c r="B17" s="13"/>
      <c r="C17" s="14"/>
      <c r="D17" s="12"/>
    </row>
    <row r="18" spans="1:4" s="11" customFormat="1" ht="14.5" x14ac:dyDescent="0.35">
      <c r="A18" s="12"/>
      <c r="B18" s="13"/>
      <c r="C18" s="14"/>
      <c r="D18" s="12"/>
    </row>
    <row r="19" spans="1:4" s="11" customFormat="1" ht="14.5" x14ac:dyDescent="0.35">
      <c r="A19" s="12"/>
      <c r="B19" s="13"/>
      <c r="C19" s="14"/>
      <c r="D19" s="12"/>
    </row>
    <row r="20" spans="1:4" s="11" customFormat="1" ht="14.5" x14ac:dyDescent="0.35">
      <c r="B20" s="13"/>
      <c r="C20" s="14"/>
      <c r="D20" s="12"/>
    </row>
    <row r="21" spans="1:4" s="11" customFormat="1" ht="14.5" x14ac:dyDescent="0.35">
      <c r="B21" s="13"/>
      <c r="C21" s="14"/>
      <c r="D21" s="12"/>
    </row>
    <row r="22" spans="1:4" s="11" customFormat="1" ht="14.5" x14ac:dyDescent="0.35">
      <c r="B22" s="13"/>
      <c r="C22" s="14"/>
      <c r="D22" s="12"/>
    </row>
    <row r="23" spans="1:4" s="11" customFormat="1" ht="14.5" x14ac:dyDescent="0.35">
      <c r="B23" s="13"/>
      <c r="C23" s="14"/>
      <c r="D23" s="12"/>
    </row>
  </sheetData>
  <hyperlinks>
    <hyperlink ref="A6" location="FIRE0302!A1" display="Fire0302" xr:uid="{B06F0D47-E9AD-41FD-B47C-556D22F2DDE7}"/>
    <hyperlink ref="A8" location="'Data - fatalities'!A1" display="Data - fatalities" xr:uid="{E63611F2-73AA-4C30-A382-24EC6FEC9EB5}"/>
    <hyperlink ref="A7" location="'Data - fires'!A1" display="Data - primary fires" xr:uid="{BDAE85FD-6B6D-4E84-8DB2-38DEDFC7C1ED}"/>
    <hyperlink ref="A9" location="'Data - casualties'!A1" display="Data - casualties" xr:uid="{567984B6-507A-44F9-A3B3-8D4861FACD22}"/>
    <hyperlink ref="A4" location="Cover_sheet!A1" display="Cover sheet" xr:uid="{D007B313-859A-4ABE-9E0D-F096F3F5EE3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DAE44-3924-4547-9C4D-49B795ABD400}">
  <sheetPr>
    <tabColor rgb="FFFF0000"/>
  </sheetPr>
  <dimension ref="A1:F30"/>
  <sheetViews>
    <sheetView zoomScale="90" zoomScaleNormal="90" workbookViewId="0">
      <selection activeCell="M9" sqref="M9"/>
    </sheetView>
  </sheetViews>
  <sheetFormatPr defaultColWidth="9.1796875" defaultRowHeight="14.5" x14ac:dyDescent="0.35"/>
  <cols>
    <col min="1" max="1" width="16.1796875" style="22" bestFit="1" customWidth="1"/>
    <col min="2" max="2" width="55" style="22" bestFit="1" customWidth="1"/>
    <col min="3" max="3" width="12.54296875" style="22" bestFit="1" customWidth="1"/>
    <col min="4" max="4" width="17.81640625" style="22" bestFit="1" customWidth="1"/>
    <col min="5" max="5" width="28.453125" style="22" bestFit="1" customWidth="1"/>
    <col min="6" max="6" width="29.1796875" style="22" bestFit="1" customWidth="1"/>
    <col min="7" max="11" width="9.1796875" style="22"/>
    <col min="12" max="12" width="10.453125" style="22" bestFit="1" customWidth="1"/>
    <col min="13" max="16384" width="9.1796875" style="22"/>
  </cols>
  <sheetData>
    <row r="1" spans="1:6" x14ac:dyDescent="0.35">
      <c r="A1" s="22" t="s">
        <v>0</v>
      </c>
      <c r="B1" s="22" t="s">
        <v>1</v>
      </c>
      <c r="C1" s="22" t="s">
        <v>2</v>
      </c>
      <c r="D1" s="22" t="s">
        <v>3</v>
      </c>
      <c r="E1" t="s">
        <v>5</v>
      </c>
      <c r="F1" t="s">
        <v>4</v>
      </c>
    </row>
    <row r="2" spans="1:6" x14ac:dyDescent="0.35">
      <c r="A2" s="22" t="s">
        <v>86</v>
      </c>
      <c r="B2" s="22" t="s">
        <v>7</v>
      </c>
      <c r="C2" s="22" t="s">
        <v>8</v>
      </c>
      <c r="D2" s="22">
        <v>15</v>
      </c>
      <c r="E2" s="22">
        <v>4</v>
      </c>
      <c r="F2" s="22">
        <v>0</v>
      </c>
    </row>
    <row r="3" spans="1:6" x14ac:dyDescent="0.35">
      <c r="A3" s="22" t="s">
        <v>86</v>
      </c>
      <c r="B3" s="22" t="s">
        <v>10</v>
      </c>
      <c r="C3" s="22" t="s">
        <v>8</v>
      </c>
      <c r="D3" s="22">
        <v>121</v>
      </c>
      <c r="E3" s="22">
        <v>1</v>
      </c>
      <c r="F3" s="22">
        <v>15</v>
      </c>
    </row>
    <row r="4" spans="1:6" x14ac:dyDescent="0.35">
      <c r="A4" s="22" t="s">
        <v>86</v>
      </c>
      <c r="B4" s="22" t="s">
        <v>11</v>
      </c>
      <c r="C4" s="22" t="s">
        <v>8</v>
      </c>
      <c r="D4" s="22">
        <v>933</v>
      </c>
      <c r="E4" s="22">
        <v>3</v>
      </c>
      <c r="F4" s="22">
        <v>49</v>
      </c>
    </row>
    <row r="5" spans="1:6" x14ac:dyDescent="0.35">
      <c r="A5" s="22" t="s">
        <v>86</v>
      </c>
      <c r="B5" s="22" t="s">
        <v>12</v>
      </c>
      <c r="C5" s="22" t="s">
        <v>8</v>
      </c>
      <c r="D5" s="22">
        <v>121</v>
      </c>
      <c r="E5" s="22">
        <v>4</v>
      </c>
      <c r="F5" s="22">
        <v>92</v>
      </c>
    </row>
    <row r="6" spans="1:6" x14ac:dyDescent="0.35">
      <c r="A6" s="22" t="s">
        <v>86</v>
      </c>
      <c r="B6" s="22" t="s">
        <v>13</v>
      </c>
      <c r="C6" s="22" t="s">
        <v>8</v>
      </c>
      <c r="D6" s="22">
        <v>739</v>
      </c>
      <c r="E6" s="22">
        <v>0</v>
      </c>
      <c r="F6" s="22">
        <v>49</v>
      </c>
    </row>
    <row r="7" spans="1:6" x14ac:dyDescent="0.35">
      <c r="A7" s="22" t="s">
        <v>86</v>
      </c>
      <c r="B7" s="22" t="s">
        <v>14</v>
      </c>
      <c r="C7" s="22" t="s">
        <v>8</v>
      </c>
      <c r="D7" s="22">
        <v>1299</v>
      </c>
      <c r="E7" s="22">
        <v>0</v>
      </c>
      <c r="F7" s="22">
        <v>74</v>
      </c>
    </row>
    <row r="8" spans="1:6" x14ac:dyDescent="0.35">
      <c r="A8" s="22" t="s">
        <v>86</v>
      </c>
      <c r="B8" s="22" t="s">
        <v>15</v>
      </c>
      <c r="C8" s="22" t="s">
        <v>8</v>
      </c>
      <c r="D8" s="22">
        <v>41</v>
      </c>
      <c r="E8" s="22">
        <v>0</v>
      </c>
      <c r="F8" s="22">
        <v>1</v>
      </c>
    </row>
    <row r="9" spans="1:6" x14ac:dyDescent="0.35">
      <c r="A9" s="22" t="s">
        <v>86</v>
      </c>
      <c r="B9" s="22" t="s">
        <v>16</v>
      </c>
      <c r="C9" s="22" t="s">
        <v>8</v>
      </c>
      <c r="D9" s="22">
        <v>505</v>
      </c>
      <c r="E9" s="22">
        <v>0</v>
      </c>
      <c r="F9" s="22">
        <v>0</v>
      </c>
    </row>
    <row r="10" spans="1:6" x14ac:dyDescent="0.35">
      <c r="A10" s="22" t="s">
        <v>86</v>
      </c>
      <c r="B10" s="22" t="s">
        <v>17</v>
      </c>
      <c r="C10" s="22" t="s">
        <v>8</v>
      </c>
      <c r="D10" s="22">
        <v>13361</v>
      </c>
      <c r="E10" s="22">
        <v>0</v>
      </c>
      <c r="F10" s="22">
        <v>0</v>
      </c>
    </row>
    <row r="11" spans="1:6" x14ac:dyDescent="0.35">
      <c r="A11" s="22" t="s">
        <v>86</v>
      </c>
      <c r="B11" s="22" t="s">
        <v>18</v>
      </c>
      <c r="C11" s="22" t="s">
        <v>8</v>
      </c>
      <c r="D11" s="22">
        <v>5201</v>
      </c>
      <c r="E11" s="22">
        <v>0</v>
      </c>
      <c r="F11" s="22">
        <v>0</v>
      </c>
    </row>
    <row r="12" spans="1:6" x14ac:dyDescent="0.35">
      <c r="A12" s="22" t="s">
        <v>86</v>
      </c>
      <c r="B12" s="22" t="s">
        <v>19</v>
      </c>
      <c r="C12" s="22" t="s">
        <v>8</v>
      </c>
      <c r="D12" s="22">
        <v>18842</v>
      </c>
      <c r="E12" s="22">
        <v>0</v>
      </c>
      <c r="F12" s="22">
        <v>0</v>
      </c>
    </row>
    <row r="13" spans="1:6" x14ac:dyDescent="0.35">
      <c r="A13" s="22" t="s">
        <v>86</v>
      </c>
      <c r="B13" s="22" t="s">
        <v>20</v>
      </c>
      <c r="C13" s="22" t="s">
        <v>8</v>
      </c>
      <c r="D13" s="22">
        <v>286</v>
      </c>
      <c r="E13" s="22">
        <v>0</v>
      </c>
      <c r="F13" s="22">
        <v>0</v>
      </c>
    </row>
    <row r="14" spans="1:6" x14ac:dyDescent="0.35">
      <c r="A14" s="22" t="s">
        <v>86</v>
      </c>
      <c r="B14" s="22" t="s">
        <v>7</v>
      </c>
      <c r="C14" s="22" t="s">
        <v>9</v>
      </c>
      <c r="D14" s="22">
        <v>2</v>
      </c>
      <c r="E14" s="22">
        <v>0</v>
      </c>
      <c r="F14" s="22">
        <v>0</v>
      </c>
    </row>
    <row r="15" spans="1:6" x14ac:dyDescent="0.35">
      <c r="A15" s="22" t="s">
        <v>86</v>
      </c>
      <c r="B15" s="22" t="s">
        <v>10</v>
      </c>
      <c r="C15" s="22" t="s">
        <v>9</v>
      </c>
      <c r="D15" s="22">
        <v>53</v>
      </c>
      <c r="E15" s="22">
        <v>0</v>
      </c>
      <c r="F15" s="22">
        <v>1</v>
      </c>
    </row>
    <row r="16" spans="1:6" x14ac:dyDescent="0.35">
      <c r="A16" s="22" t="s">
        <v>86</v>
      </c>
      <c r="B16" s="22" t="s">
        <v>11</v>
      </c>
      <c r="C16" s="22" t="s">
        <v>9</v>
      </c>
      <c r="D16" s="22">
        <v>1450</v>
      </c>
      <c r="E16" s="22">
        <v>3</v>
      </c>
      <c r="F16" s="22">
        <v>41</v>
      </c>
    </row>
    <row r="17" spans="1:6" x14ac:dyDescent="0.35">
      <c r="A17" s="22" t="s">
        <v>86</v>
      </c>
      <c r="B17" s="22" t="s">
        <v>12</v>
      </c>
      <c r="C17" s="22" t="s">
        <v>9</v>
      </c>
      <c r="D17" s="22">
        <v>82</v>
      </c>
      <c r="E17" s="22">
        <v>5</v>
      </c>
      <c r="F17" s="22">
        <v>40</v>
      </c>
    </row>
    <row r="18" spans="1:6" x14ac:dyDescent="0.35">
      <c r="A18" s="22" t="s">
        <v>86</v>
      </c>
      <c r="B18" s="22" t="s">
        <v>13</v>
      </c>
      <c r="C18" s="22" t="s">
        <v>9</v>
      </c>
      <c r="D18" s="22">
        <v>367</v>
      </c>
      <c r="E18" s="22">
        <v>0</v>
      </c>
      <c r="F18" s="22">
        <v>9</v>
      </c>
    </row>
    <row r="19" spans="1:6" x14ac:dyDescent="0.35">
      <c r="A19" s="22" t="s">
        <v>86</v>
      </c>
      <c r="B19" s="22" t="s">
        <v>14</v>
      </c>
      <c r="C19" s="22" t="s">
        <v>9</v>
      </c>
      <c r="D19" s="22">
        <v>2696</v>
      </c>
      <c r="E19" s="22">
        <v>1</v>
      </c>
      <c r="F19" s="22">
        <v>27</v>
      </c>
    </row>
    <row r="20" spans="1:6" x14ac:dyDescent="0.35">
      <c r="A20" s="22" t="s">
        <v>86</v>
      </c>
      <c r="B20" s="22" t="s">
        <v>15</v>
      </c>
      <c r="C20" s="22" t="s">
        <v>9</v>
      </c>
      <c r="D20" s="22">
        <v>4</v>
      </c>
      <c r="E20" s="22">
        <v>0</v>
      </c>
      <c r="F20" s="22">
        <v>0</v>
      </c>
    </row>
    <row r="21" spans="1:6" x14ac:dyDescent="0.35">
      <c r="A21" s="22" t="s">
        <v>86</v>
      </c>
      <c r="B21" s="22" t="s">
        <v>16</v>
      </c>
      <c r="C21" s="22" t="s">
        <v>9</v>
      </c>
      <c r="D21" s="22">
        <v>3241</v>
      </c>
      <c r="E21" s="22">
        <v>0</v>
      </c>
      <c r="F21" s="22">
        <v>0</v>
      </c>
    </row>
    <row r="22" spans="1:6" x14ac:dyDescent="0.35">
      <c r="A22" s="22" t="s">
        <v>86</v>
      </c>
      <c r="B22" s="22" t="s">
        <v>17</v>
      </c>
      <c r="C22" s="22" t="s">
        <v>9</v>
      </c>
      <c r="D22" s="22">
        <v>24972</v>
      </c>
      <c r="E22" s="22">
        <v>0</v>
      </c>
      <c r="F22" s="22">
        <v>0</v>
      </c>
    </row>
    <row r="23" spans="1:6" x14ac:dyDescent="0.35">
      <c r="A23" s="22" t="s">
        <v>86</v>
      </c>
      <c r="B23" s="22" t="s">
        <v>18</v>
      </c>
      <c r="C23" s="22" t="s">
        <v>9</v>
      </c>
      <c r="D23" s="22">
        <v>9538</v>
      </c>
      <c r="E23" s="22">
        <v>0</v>
      </c>
      <c r="F23" s="22">
        <v>0</v>
      </c>
    </row>
    <row r="24" spans="1:6" x14ac:dyDescent="0.35">
      <c r="A24" s="22" t="s">
        <v>86</v>
      </c>
      <c r="B24" s="22" t="s">
        <v>19</v>
      </c>
      <c r="C24" s="22" t="s">
        <v>9</v>
      </c>
      <c r="D24" s="22">
        <v>51783</v>
      </c>
      <c r="E24" s="22">
        <v>0</v>
      </c>
      <c r="F24" s="22">
        <v>0</v>
      </c>
    </row>
    <row r="25" spans="1:6" x14ac:dyDescent="0.35">
      <c r="A25" s="22" t="s">
        <v>86</v>
      </c>
      <c r="B25" s="22" t="s">
        <v>20</v>
      </c>
      <c r="C25" s="22" t="s">
        <v>9</v>
      </c>
      <c r="D25" s="22">
        <v>1119</v>
      </c>
      <c r="E25" s="22">
        <v>0</v>
      </c>
      <c r="F25" s="22">
        <v>0</v>
      </c>
    </row>
    <row r="26" spans="1:6" x14ac:dyDescent="0.35">
      <c r="A26" s="22" t="s">
        <v>86</v>
      </c>
      <c r="B26" s="22" t="s">
        <v>91</v>
      </c>
      <c r="C26" s="22" t="s">
        <v>90</v>
      </c>
      <c r="D26" s="22">
        <v>58</v>
      </c>
      <c r="E26" s="22">
        <v>0</v>
      </c>
      <c r="F26" s="22">
        <v>0</v>
      </c>
    </row>
    <row r="27" spans="1:6" x14ac:dyDescent="0.35">
      <c r="A27" s="22" t="s">
        <v>86</v>
      </c>
      <c r="B27" s="22" t="s">
        <v>92</v>
      </c>
      <c r="C27" s="22" t="s">
        <v>8</v>
      </c>
      <c r="D27" s="22">
        <v>295</v>
      </c>
      <c r="E27" s="22">
        <v>0</v>
      </c>
      <c r="F27" s="22">
        <v>0</v>
      </c>
    </row>
    <row r="28" spans="1:6" x14ac:dyDescent="0.35">
      <c r="A28" s="22" t="s">
        <v>86</v>
      </c>
      <c r="B28" s="22" t="s">
        <v>92</v>
      </c>
      <c r="C28" s="22" t="s">
        <v>9</v>
      </c>
      <c r="D28" s="22">
        <v>3798</v>
      </c>
      <c r="E28" s="22">
        <v>0</v>
      </c>
      <c r="F28" s="22">
        <v>0</v>
      </c>
    </row>
    <row r="29" spans="1:6" x14ac:dyDescent="0.35">
      <c r="A29" s="22" t="s">
        <v>86</v>
      </c>
      <c r="B29" s="22" t="s">
        <v>91</v>
      </c>
      <c r="C29" s="22" t="s">
        <v>8</v>
      </c>
      <c r="D29" s="22">
        <v>0</v>
      </c>
      <c r="E29" s="22">
        <v>0</v>
      </c>
      <c r="F29" s="22">
        <v>6</v>
      </c>
    </row>
    <row r="30" spans="1:6" x14ac:dyDescent="0.35">
      <c r="A30" s="22" t="s">
        <v>86</v>
      </c>
      <c r="B30" s="22" t="s">
        <v>91</v>
      </c>
      <c r="C30" s="22" t="s">
        <v>9</v>
      </c>
      <c r="D30" s="22">
        <v>0</v>
      </c>
      <c r="E30" s="22">
        <v>0</v>
      </c>
      <c r="F30" s="22">
        <v>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AE9B-CB29-4ACB-9EDF-8CDE8FE5625E}">
  <dimension ref="A1:D478"/>
  <sheetViews>
    <sheetView workbookViewId="0"/>
  </sheetViews>
  <sheetFormatPr defaultRowHeight="14.5" x14ac:dyDescent="0.35"/>
  <cols>
    <col min="1" max="1" width="21.453125" bestFit="1" customWidth="1"/>
    <col min="2" max="2" width="62.7265625" bestFit="1" customWidth="1"/>
    <col min="3" max="3" width="16.1796875" bestFit="1" customWidth="1"/>
    <col min="4" max="4" width="21.7265625" bestFit="1" customWidth="1"/>
  </cols>
  <sheetData>
    <row r="1" spans="1:4" ht="15.5" x14ac:dyDescent="0.35">
      <c r="A1" s="58" t="s">
        <v>0</v>
      </c>
      <c r="B1" s="58" t="s">
        <v>1</v>
      </c>
      <c r="C1" s="58" t="s">
        <v>2</v>
      </c>
      <c r="D1" s="58" t="s">
        <v>3</v>
      </c>
    </row>
    <row r="2" spans="1:4" ht="15.5" x14ac:dyDescent="0.35">
      <c r="A2" s="59" t="s">
        <v>6</v>
      </c>
      <c r="B2" s="59" t="s">
        <v>7</v>
      </c>
      <c r="C2" s="59" t="s">
        <v>8</v>
      </c>
      <c r="D2" s="60">
        <v>21</v>
      </c>
    </row>
    <row r="3" spans="1:4" ht="15.5" x14ac:dyDescent="0.35">
      <c r="A3" s="59" t="s">
        <v>6</v>
      </c>
      <c r="B3" s="59" t="s">
        <v>7</v>
      </c>
      <c r="C3" s="59" t="s">
        <v>9</v>
      </c>
      <c r="D3" s="60">
        <v>1</v>
      </c>
    </row>
    <row r="4" spans="1:4" ht="15.5" x14ac:dyDescent="0.35">
      <c r="A4" s="59" t="s">
        <v>6</v>
      </c>
      <c r="B4" s="59" t="s">
        <v>10</v>
      </c>
      <c r="C4" s="59" t="s">
        <v>8</v>
      </c>
      <c r="D4" s="60">
        <v>145</v>
      </c>
    </row>
    <row r="5" spans="1:4" ht="15.5" x14ac:dyDescent="0.35">
      <c r="A5" s="59" t="s">
        <v>6</v>
      </c>
      <c r="B5" s="59" t="s">
        <v>10</v>
      </c>
      <c r="C5" s="59" t="s">
        <v>9</v>
      </c>
      <c r="D5" s="60">
        <v>57</v>
      </c>
    </row>
    <row r="6" spans="1:4" ht="15.5" x14ac:dyDescent="0.35">
      <c r="A6" s="59" t="s">
        <v>6</v>
      </c>
      <c r="B6" s="59" t="s">
        <v>11</v>
      </c>
      <c r="C6" s="59" t="s">
        <v>8</v>
      </c>
      <c r="D6" s="60">
        <v>907</v>
      </c>
    </row>
    <row r="7" spans="1:4" ht="15.5" x14ac:dyDescent="0.35">
      <c r="A7" s="59" t="s">
        <v>6</v>
      </c>
      <c r="B7" s="59" t="s">
        <v>11</v>
      </c>
      <c r="C7" s="59" t="s">
        <v>9</v>
      </c>
      <c r="D7" s="60">
        <v>1206</v>
      </c>
    </row>
    <row r="8" spans="1:4" ht="15.5" x14ac:dyDescent="0.35">
      <c r="A8" s="59" t="s">
        <v>6</v>
      </c>
      <c r="B8" s="59" t="s">
        <v>12</v>
      </c>
      <c r="C8" s="59" t="s">
        <v>8</v>
      </c>
      <c r="D8" s="60">
        <v>57</v>
      </c>
    </row>
    <row r="9" spans="1:4" ht="15.5" x14ac:dyDescent="0.35">
      <c r="A9" s="59" t="s">
        <v>6</v>
      </c>
      <c r="B9" s="59" t="s">
        <v>12</v>
      </c>
      <c r="C9" s="59" t="s">
        <v>8</v>
      </c>
      <c r="D9" s="60">
        <v>183</v>
      </c>
    </row>
    <row r="10" spans="1:4" ht="15.5" x14ac:dyDescent="0.35">
      <c r="A10" s="59" t="s">
        <v>6</v>
      </c>
      <c r="B10" s="59" t="s">
        <v>12</v>
      </c>
      <c r="C10" s="59" t="s">
        <v>9</v>
      </c>
      <c r="D10" s="60">
        <v>604</v>
      </c>
    </row>
    <row r="11" spans="1:4" ht="15.5" x14ac:dyDescent="0.35">
      <c r="A11" s="59" t="s">
        <v>6</v>
      </c>
      <c r="B11" s="59" t="s">
        <v>12</v>
      </c>
      <c r="C11" s="59" t="s">
        <v>9</v>
      </c>
      <c r="D11" s="60">
        <v>27</v>
      </c>
    </row>
    <row r="12" spans="1:4" ht="15.5" x14ac:dyDescent="0.35">
      <c r="A12" s="59" t="s">
        <v>6</v>
      </c>
      <c r="B12" s="59" t="s">
        <v>13</v>
      </c>
      <c r="C12" s="59" t="s">
        <v>8</v>
      </c>
      <c r="D12" s="60">
        <v>698</v>
      </c>
    </row>
    <row r="13" spans="1:4" ht="15.5" x14ac:dyDescent="0.35">
      <c r="A13" s="59" t="s">
        <v>6</v>
      </c>
      <c r="B13" s="59" t="s">
        <v>13</v>
      </c>
      <c r="C13" s="59" t="s">
        <v>9</v>
      </c>
      <c r="D13" s="60">
        <v>266</v>
      </c>
    </row>
    <row r="14" spans="1:4" ht="15.5" x14ac:dyDescent="0.35">
      <c r="A14" s="59" t="s">
        <v>6</v>
      </c>
      <c r="B14" s="59" t="s">
        <v>95</v>
      </c>
      <c r="C14" s="59" t="s">
        <v>8</v>
      </c>
      <c r="D14" s="60">
        <v>1225</v>
      </c>
    </row>
    <row r="15" spans="1:4" ht="15.5" x14ac:dyDescent="0.35">
      <c r="A15" s="59" t="s">
        <v>6</v>
      </c>
      <c r="B15" s="59" t="s">
        <v>95</v>
      </c>
      <c r="C15" s="59" t="s">
        <v>9</v>
      </c>
      <c r="D15" s="60">
        <v>1711</v>
      </c>
    </row>
    <row r="16" spans="1:4" ht="15.5" x14ac:dyDescent="0.35">
      <c r="A16" s="59" t="s">
        <v>6</v>
      </c>
      <c r="B16" s="59" t="s">
        <v>15</v>
      </c>
      <c r="C16" s="59" t="s">
        <v>8</v>
      </c>
      <c r="D16" s="60">
        <v>42</v>
      </c>
    </row>
    <row r="17" spans="1:4" ht="15.5" x14ac:dyDescent="0.35">
      <c r="A17" s="59" t="s">
        <v>6</v>
      </c>
      <c r="B17" s="59" t="s">
        <v>15</v>
      </c>
      <c r="C17" s="59" t="s">
        <v>9</v>
      </c>
      <c r="D17" s="60">
        <v>5</v>
      </c>
    </row>
    <row r="18" spans="1:4" ht="15.5" x14ac:dyDescent="0.35">
      <c r="A18" s="59" t="s">
        <v>6</v>
      </c>
      <c r="B18" s="59" t="s">
        <v>16</v>
      </c>
      <c r="C18" s="59" t="s">
        <v>8</v>
      </c>
      <c r="D18" s="60">
        <v>92</v>
      </c>
    </row>
    <row r="19" spans="1:4" ht="15.5" x14ac:dyDescent="0.35">
      <c r="A19" s="59" t="s">
        <v>6</v>
      </c>
      <c r="B19" s="59" t="s">
        <v>16</v>
      </c>
      <c r="C19" s="59" t="s">
        <v>9</v>
      </c>
      <c r="D19" s="60">
        <v>633</v>
      </c>
    </row>
    <row r="20" spans="1:4" ht="15.5" x14ac:dyDescent="0.35">
      <c r="A20" s="59" t="s">
        <v>6</v>
      </c>
      <c r="B20" s="59" t="s">
        <v>16</v>
      </c>
      <c r="C20" s="59" t="s">
        <v>8</v>
      </c>
      <c r="D20" s="60">
        <v>375</v>
      </c>
    </row>
    <row r="21" spans="1:4" ht="15.5" x14ac:dyDescent="0.35">
      <c r="A21" s="59" t="s">
        <v>6</v>
      </c>
      <c r="B21" s="59" t="s">
        <v>16</v>
      </c>
      <c r="C21" s="59" t="s">
        <v>9</v>
      </c>
      <c r="D21" s="60">
        <v>2056</v>
      </c>
    </row>
    <row r="22" spans="1:4" ht="15.5" x14ac:dyDescent="0.35">
      <c r="A22" s="59" t="s">
        <v>6</v>
      </c>
      <c r="B22" s="59" t="s">
        <v>17</v>
      </c>
      <c r="C22" s="59" t="s">
        <v>8</v>
      </c>
      <c r="D22" s="60">
        <v>15263</v>
      </c>
    </row>
    <row r="23" spans="1:4" ht="15.5" x14ac:dyDescent="0.35">
      <c r="A23" s="59" t="s">
        <v>6</v>
      </c>
      <c r="B23" s="59" t="s">
        <v>17</v>
      </c>
      <c r="C23" s="59" t="s">
        <v>9</v>
      </c>
      <c r="D23" s="60">
        <v>24662</v>
      </c>
    </row>
    <row r="24" spans="1:4" ht="15.5" x14ac:dyDescent="0.35">
      <c r="A24" s="59" t="s">
        <v>6</v>
      </c>
      <c r="B24" s="59" t="s">
        <v>18</v>
      </c>
      <c r="C24" s="59" t="s">
        <v>8</v>
      </c>
      <c r="D24" s="60">
        <v>1373</v>
      </c>
    </row>
    <row r="25" spans="1:4" ht="15.5" x14ac:dyDescent="0.35">
      <c r="A25" s="59" t="s">
        <v>6</v>
      </c>
      <c r="B25" s="59" t="s">
        <v>18</v>
      </c>
      <c r="C25" s="59" t="s">
        <v>8</v>
      </c>
      <c r="D25" s="60">
        <v>3040</v>
      </c>
    </row>
    <row r="26" spans="1:4" ht="15.5" x14ac:dyDescent="0.35">
      <c r="A26" s="59" t="s">
        <v>6</v>
      </c>
      <c r="B26" s="59" t="s">
        <v>18</v>
      </c>
      <c r="C26" s="59" t="s">
        <v>8</v>
      </c>
      <c r="D26" s="60">
        <v>773</v>
      </c>
    </row>
    <row r="27" spans="1:4" ht="15.5" x14ac:dyDescent="0.35">
      <c r="A27" s="59" t="s">
        <v>6</v>
      </c>
      <c r="B27" s="59" t="s">
        <v>18</v>
      </c>
      <c r="C27" s="59" t="s">
        <v>8</v>
      </c>
      <c r="D27" s="60">
        <v>3</v>
      </c>
    </row>
    <row r="28" spans="1:4" ht="15.5" x14ac:dyDescent="0.35">
      <c r="A28" s="59" t="s">
        <v>6</v>
      </c>
      <c r="B28" s="59" t="s">
        <v>18</v>
      </c>
      <c r="C28" s="59" t="s">
        <v>9</v>
      </c>
      <c r="D28" s="60">
        <v>6056</v>
      </c>
    </row>
    <row r="29" spans="1:4" ht="15.5" x14ac:dyDescent="0.35">
      <c r="A29" s="59" t="s">
        <v>6</v>
      </c>
      <c r="B29" s="59" t="s">
        <v>18</v>
      </c>
      <c r="C29" s="59" t="s">
        <v>9</v>
      </c>
      <c r="D29" s="60">
        <v>12</v>
      </c>
    </row>
    <row r="30" spans="1:4" ht="15.5" x14ac:dyDescent="0.35">
      <c r="A30" s="59" t="s">
        <v>6</v>
      </c>
      <c r="B30" s="59" t="s">
        <v>18</v>
      </c>
      <c r="C30" s="59" t="s">
        <v>9</v>
      </c>
      <c r="D30" s="60">
        <v>2</v>
      </c>
    </row>
    <row r="31" spans="1:4" ht="15.5" x14ac:dyDescent="0.35">
      <c r="A31" s="59" t="s">
        <v>6</v>
      </c>
      <c r="B31" s="59" t="s">
        <v>18</v>
      </c>
      <c r="C31" s="59" t="s">
        <v>9</v>
      </c>
      <c r="D31" s="60">
        <v>2672</v>
      </c>
    </row>
    <row r="32" spans="1:4" ht="15.5" x14ac:dyDescent="0.35">
      <c r="A32" s="59" t="s">
        <v>6</v>
      </c>
      <c r="B32" s="59" t="s">
        <v>18</v>
      </c>
      <c r="C32" s="59" t="s">
        <v>9</v>
      </c>
      <c r="D32" s="60">
        <v>1</v>
      </c>
    </row>
    <row r="33" spans="1:4" ht="15.5" x14ac:dyDescent="0.35">
      <c r="A33" s="59" t="s">
        <v>6</v>
      </c>
      <c r="B33" s="59" t="s">
        <v>18</v>
      </c>
      <c r="C33" s="59" t="s">
        <v>9</v>
      </c>
      <c r="D33" s="60">
        <v>272</v>
      </c>
    </row>
    <row r="34" spans="1:4" ht="15.5" x14ac:dyDescent="0.35">
      <c r="A34" s="59" t="s">
        <v>6</v>
      </c>
      <c r="B34" s="59" t="s">
        <v>19</v>
      </c>
      <c r="C34" s="59" t="s">
        <v>8</v>
      </c>
      <c r="D34" s="60">
        <v>20041</v>
      </c>
    </row>
    <row r="35" spans="1:4" ht="15.5" x14ac:dyDescent="0.35">
      <c r="A35" s="59" t="s">
        <v>6</v>
      </c>
      <c r="B35" s="59" t="s">
        <v>19</v>
      </c>
      <c r="C35" s="59" t="s">
        <v>9</v>
      </c>
      <c r="D35" s="60">
        <v>50293</v>
      </c>
    </row>
    <row r="36" spans="1:4" ht="15.5" x14ac:dyDescent="0.35">
      <c r="A36" s="59" t="s">
        <v>6</v>
      </c>
      <c r="B36" s="59" t="s">
        <v>20</v>
      </c>
      <c r="C36" s="59" t="s">
        <v>8</v>
      </c>
      <c r="D36" s="60">
        <v>196</v>
      </c>
    </row>
    <row r="37" spans="1:4" ht="15.5" x14ac:dyDescent="0.35">
      <c r="A37" s="59" t="s">
        <v>6</v>
      </c>
      <c r="B37" s="59" t="s">
        <v>20</v>
      </c>
      <c r="C37" s="59" t="s">
        <v>9</v>
      </c>
      <c r="D37" s="60">
        <v>662</v>
      </c>
    </row>
    <row r="38" spans="1:4" ht="15.5" x14ac:dyDescent="0.35">
      <c r="A38" s="59" t="s">
        <v>21</v>
      </c>
      <c r="B38" s="59" t="s">
        <v>7</v>
      </c>
      <c r="C38" s="59" t="s">
        <v>8</v>
      </c>
      <c r="D38" s="60">
        <v>26</v>
      </c>
    </row>
    <row r="39" spans="1:4" ht="15.5" x14ac:dyDescent="0.35">
      <c r="A39" s="59" t="s">
        <v>21</v>
      </c>
      <c r="B39" s="59" t="s">
        <v>10</v>
      </c>
      <c r="C39" s="59" t="s">
        <v>8</v>
      </c>
      <c r="D39" s="60">
        <v>112</v>
      </c>
    </row>
    <row r="40" spans="1:4" ht="15.5" x14ac:dyDescent="0.35">
      <c r="A40" s="59" t="s">
        <v>21</v>
      </c>
      <c r="B40" s="59" t="s">
        <v>10</v>
      </c>
      <c r="C40" s="59" t="s">
        <v>9</v>
      </c>
      <c r="D40" s="60">
        <v>43</v>
      </c>
    </row>
    <row r="41" spans="1:4" ht="15.5" x14ac:dyDescent="0.35">
      <c r="A41" s="59" t="s">
        <v>21</v>
      </c>
      <c r="B41" s="59" t="s">
        <v>11</v>
      </c>
      <c r="C41" s="59" t="s">
        <v>8</v>
      </c>
      <c r="D41" s="60">
        <v>981</v>
      </c>
    </row>
    <row r="42" spans="1:4" ht="15.5" x14ac:dyDescent="0.35">
      <c r="A42" s="59" t="s">
        <v>21</v>
      </c>
      <c r="B42" s="59" t="s">
        <v>11</v>
      </c>
      <c r="C42" s="59" t="s">
        <v>9</v>
      </c>
      <c r="D42" s="60">
        <v>1385</v>
      </c>
    </row>
    <row r="43" spans="1:4" ht="15.5" x14ac:dyDescent="0.35">
      <c r="A43" s="59" t="s">
        <v>21</v>
      </c>
      <c r="B43" s="59" t="s">
        <v>12</v>
      </c>
      <c r="C43" s="59" t="s">
        <v>8</v>
      </c>
      <c r="D43" s="60">
        <v>199</v>
      </c>
    </row>
    <row r="44" spans="1:4" ht="15.5" x14ac:dyDescent="0.35">
      <c r="A44" s="59" t="s">
        <v>21</v>
      </c>
      <c r="B44" s="59" t="s">
        <v>12</v>
      </c>
      <c r="C44" s="59" t="s">
        <v>8</v>
      </c>
      <c r="D44" s="60">
        <v>49</v>
      </c>
    </row>
    <row r="45" spans="1:4" ht="15.5" x14ac:dyDescent="0.35">
      <c r="A45" s="59" t="s">
        <v>21</v>
      </c>
      <c r="B45" s="59" t="s">
        <v>12</v>
      </c>
      <c r="C45" s="59" t="s">
        <v>9</v>
      </c>
      <c r="D45" s="60">
        <v>633</v>
      </c>
    </row>
    <row r="46" spans="1:4" ht="15.5" x14ac:dyDescent="0.35">
      <c r="A46" s="59" t="s">
        <v>21</v>
      </c>
      <c r="B46" s="59" t="s">
        <v>12</v>
      </c>
      <c r="C46" s="59" t="s">
        <v>9</v>
      </c>
      <c r="D46" s="60">
        <v>31</v>
      </c>
    </row>
    <row r="47" spans="1:4" ht="15.5" x14ac:dyDescent="0.35">
      <c r="A47" s="59" t="s">
        <v>21</v>
      </c>
      <c r="B47" s="59" t="s">
        <v>13</v>
      </c>
      <c r="C47" s="59" t="s">
        <v>8</v>
      </c>
      <c r="D47" s="60">
        <v>675</v>
      </c>
    </row>
    <row r="48" spans="1:4" ht="15.5" x14ac:dyDescent="0.35">
      <c r="A48" s="59" t="s">
        <v>21</v>
      </c>
      <c r="B48" s="59" t="s">
        <v>13</v>
      </c>
      <c r="C48" s="59" t="s">
        <v>9</v>
      </c>
      <c r="D48" s="60">
        <v>314</v>
      </c>
    </row>
    <row r="49" spans="1:4" ht="15.5" x14ac:dyDescent="0.35">
      <c r="A49" s="59" t="s">
        <v>21</v>
      </c>
      <c r="B49" s="59" t="s">
        <v>95</v>
      </c>
      <c r="C49" s="59" t="s">
        <v>8</v>
      </c>
      <c r="D49" s="60">
        <v>1225</v>
      </c>
    </row>
    <row r="50" spans="1:4" ht="15.5" x14ac:dyDescent="0.35">
      <c r="A50" s="59" t="s">
        <v>21</v>
      </c>
      <c r="B50" s="59" t="s">
        <v>95</v>
      </c>
      <c r="C50" s="59" t="s">
        <v>9</v>
      </c>
      <c r="D50" s="60">
        <v>1680</v>
      </c>
    </row>
    <row r="51" spans="1:4" ht="15.5" x14ac:dyDescent="0.35">
      <c r="A51" s="59" t="s">
        <v>21</v>
      </c>
      <c r="B51" s="59" t="s">
        <v>15</v>
      </c>
      <c r="C51" s="59" t="s">
        <v>8</v>
      </c>
      <c r="D51" s="60">
        <v>40</v>
      </c>
    </row>
    <row r="52" spans="1:4" ht="15.5" x14ac:dyDescent="0.35">
      <c r="A52" s="59" t="s">
        <v>21</v>
      </c>
      <c r="B52" s="59" t="s">
        <v>15</v>
      </c>
      <c r="C52" s="59" t="s">
        <v>9</v>
      </c>
      <c r="D52" s="60">
        <v>5</v>
      </c>
    </row>
    <row r="53" spans="1:4" ht="15.5" x14ac:dyDescent="0.35">
      <c r="A53" s="59" t="s">
        <v>21</v>
      </c>
      <c r="B53" s="59" t="s">
        <v>16</v>
      </c>
      <c r="C53" s="59" t="s">
        <v>8</v>
      </c>
      <c r="D53" s="60">
        <v>65</v>
      </c>
    </row>
    <row r="54" spans="1:4" ht="15.5" x14ac:dyDescent="0.35">
      <c r="A54" s="59" t="s">
        <v>21</v>
      </c>
      <c r="B54" s="59" t="s">
        <v>16</v>
      </c>
      <c r="C54" s="59" t="s">
        <v>9</v>
      </c>
      <c r="D54" s="60">
        <v>532</v>
      </c>
    </row>
    <row r="55" spans="1:4" ht="15.5" x14ac:dyDescent="0.35">
      <c r="A55" s="59" t="s">
        <v>21</v>
      </c>
      <c r="B55" s="59" t="s">
        <v>16</v>
      </c>
      <c r="C55" s="59" t="s">
        <v>8</v>
      </c>
      <c r="D55" s="60">
        <v>299</v>
      </c>
    </row>
    <row r="56" spans="1:4" ht="15.5" x14ac:dyDescent="0.35">
      <c r="A56" s="59" t="s">
        <v>21</v>
      </c>
      <c r="B56" s="59" t="s">
        <v>16</v>
      </c>
      <c r="C56" s="59" t="s">
        <v>9</v>
      </c>
      <c r="D56" s="60">
        <v>1981</v>
      </c>
    </row>
    <row r="57" spans="1:4" ht="15.5" x14ac:dyDescent="0.35">
      <c r="A57" s="59" t="s">
        <v>21</v>
      </c>
      <c r="B57" s="59" t="s">
        <v>17</v>
      </c>
      <c r="C57" s="59" t="s">
        <v>8</v>
      </c>
      <c r="D57" s="60">
        <v>15782</v>
      </c>
    </row>
    <row r="58" spans="1:4" ht="15.5" x14ac:dyDescent="0.35">
      <c r="A58" s="59" t="s">
        <v>21</v>
      </c>
      <c r="B58" s="59" t="s">
        <v>17</v>
      </c>
      <c r="C58" s="59" t="s">
        <v>9</v>
      </c>
      <c r="D58" s="60">
        <v>25506</v>
      </c>
    </row>
    <row r="59" spans="1:4" ht="15.5" x14ac:dyDescent="0.35">
      <c r="A59" s="59" t="s">
        <v>21</v>
      </c>
      <c r="B59" s="59" t="s">
        <v>18</v>
      </c>
      <c r="C59" s="59" t="s">
        <v>8</v>
      </c>
      <c r="D59" s="60">
        <v>8</v>
      </c>
    </row>
    <row r="60" spans="1:4" ht="15.5" x14ac:dyDescent="0.35">
      <c r="A60" s="59" t="s">
        <v>21</v>
      </c>
      <c r="B60" s="59" t="s">
        <v>18</v>
      </c>
      <c r="C60" s="59" t="s">
        <v>8</v>
      </c>
      <c r="D60" s="60">
        <v>2907</v>
      </c>
    </row>
    <row r="61" spans="1:4" ht="15.5" x14ac:dyDescent="0.35">
      <c r="A61" s="59" t="s">
        <v>21</v>
      </c>
      <c r="B61" s="59" t="s">
        <v>18</v>
      </c>
      <c r="C61" s="59" t="s">
        <v>8</v>
      </c>
      <c r="D61" s="60">
        <v>715</v>
      </c>
    </row>
    <row r="62" spans="1:4" ht="15.5" x14ac:dyDescent="0.35">
      <c r="A62" s="59" t="s">
        <v>21</v>
      </c>
      <c r="B62" s="59" t="s">
        <v>18</v>
      </c>
      <c r="C62" s="59" t="s">
        <v>8</v>
      </c>
      <c r="D62" s="60">
        <v>3</v>
      </c>
    </row>
    <row r="63" spans="1:4" ht="15.5" x14ac:dyDescent="0.35">
      <c r="A63" s="59" t="s">
        <v>21</v>
      </c>
      <c r="B63" s="59" t="s">
        <v>18</v>
      </c>
      <c r="C63" s="59" t="s">
        <v>8</v>
      </c>
      <c r="D63" s="60">
        <v>1707</v>
      </c>
    </row>
    <row r="64" spans="1:4" ht="15.5" x14ac:dyDescent="0.35">
      <c r="A64" s="59" t="s">
        <v>21</v>
      </c>
      <c r="B64" s="59" t="s">
        <v>18</v>
      </c>
      <c r="C64" s="59" t="s">
        <v>9</v>
      </c>
      <c r="D64" s="60">
        <v>16</v>
      </c>
    </row>
    <row r="65" spans="1:4" ht="15.5" x14ac:dyDescent="0.35">
      <c r="A65" s="59" t="s">
        <v>21</v>
      </c>
      <c r="B65" s="59" t="s">
        <v>18</v>
      </c>
      <c r="C65" s="59" t="s">
        <v>9</v>
      </c>
      <c r="D65" s="60">
        <v>2775</v>
      </c>
    </row>
    <row r="66" spans="1:4" ht="15.5" x14ac:dyDescent="0.35">
      <c r="A66" s="59" t="s">
        <v>21</v>
      </c>
      <c r="B66" s="59" t="s">
        <v>18</v>
      </c>
      <c r="C66" s="59" t="s">
        <v>9</v>
      </c>
      <c r="D66" s="60">
        <v>271</v>
      </c>
    </row>
    <row r="67" spans="1:4" ht="15.5" x14ac:dyDescent="0.35">
      <c r="A67" s="59" t="s">
        <v>21</v>
      </c>
      <c r="B67" s="59" t="s">
        <v>18</v>
      </c>
      <c r="C67" s="59" t="s">
        <v>9</v>
      </c>
      <c r="D67" s="60">
        <v>6957</v>
      </c>
    </row>
    <row r="68" spans="1:4" ht="15.5" x14ac:dyDescent="0.35">
      <c r="A68" s="59" t="s">
        <v>21</v>
      </c>
      <c r="B68" s="59" t="s">
        <v>19</v>
      </c>
      <c r="C68" s="59" t="s">
        <v>8</v>
      </c>
      <c r="D68" s="60">
        <v>20682</v>
      </c>
    </row>
    <row r="69" spans="1:4" ht="15.5" x14ac:dyDescent="0.35">
      <c r="A69" s="59" t="s">
        <v>21</v>
      </c>
      <c r="B69" s="59" t="s">
        <v>19</v>
      </c>
      <c r="C69" s="59" t="s">
        <v>9</v>
      </c>
      <c r="D69" s="60">
        <v>50225</v>
      </c>
    </row>
    <row r="70" spans="1:4" ht="15.5" x14ac:dyDescent="0.35">
      <c r="A70" s="59" t="s">
        <v>21</v>
      </c>
      <c r="B70" s="59" t="s">
        <v>20</v>
      </c>
      <c r="C70" s="59" t="s">
        <v>8</v>
      </c>
      <c r="D70" s="60">
        <v>161</v>
      </c>
    </row>
    <row r="71" spans="1:4" ht="15.5" x14ac:dyDescent="0.35">
      <c r="A71" s="59" t="s">
        <v>21</v>
      </c>
      <c r="B71" s="59" t="s">
        <v>20</v>
      </c>
      <c r="C71" s="59" t="s">
        <v>9</v>
      </c>
      <c r="D71" s="60">
        <v>532</v>
      </c>
    </row>
    <row r="72" spans="1:4" ht="15.5" x14ac:dyDescent="0.35">
      <c r="A72" s="59" t="s">
        <v>22</v>
      </c>
      <c r="B72" s="59" t="s">
        <v>7</v>
      </c>
      <c r="C72" s="59" t="s">
        <v>8</v>
      </c>
      <c r="D72" s="60">
        <v>15</v>
      </c>
    </row>
    <row r="73" spans="1:4" ht="15.5" x14ac:dyDescent="0.35">
      <c r="A73" s="59" t="s">
        <v>22</v>
      </c>
      <c r="B73" s="59" t="s">
        <v>7</v>
      </c>
      <c r="C73" s="59" t="s">
        <v>9</v>
      </c>
      <c r="D73" s="60">
        <v>2</v>
      </c>
    </row>
    <row r="74" spans="1:4" ht="15.5" x14ac:dyDescent="0.35">
      <c r="A74" s="59" t="s">
        <v>22</v>
      </c>
      <c r="B74" s="59" t="s">
        <v>10</v>
      </c>
      <c r="C74" s="59" t="s">
        <v>8</v>
      </c>
      <c r="D74" s="60">
        <v>125</v>
      </c>
    </row>
    <row r="75" spans="1:4" ht="15.5" x14ac:dyDescent="0.35">
      <c r="A75" s="59" t="s">
        <v>22</v>
      </c>
      <c r="B75" s="59" t="s">
        <v>10</v>
      </c>
      <c r="C75" s="59" t="s">
        <v>9</v>
      </c>
      <c r="D75" s="60">
        <v>27</v>
      </c>
    </row>
    <row r="76" spans="1:4" ht="15.5" x14ac:dyDescent="0.35">
      <c r="A76" s="59" t="s">
        <v>22</v>
      </c>
      <c r="B76" s="59" t="s">
        <v>11</v>
      </c>
      <c r="C76" s="59" t="s">
        <v>8</v>
      </c>
      <c r="D76" s="60">
        <v>416</v>
      </c>
    </row>
    <row r="77" spans="1:4" ht="15.5" x14ac:dyDescent="0.35">
      <c r="A77" s="59" t="s">
        <v>22</v>
      </c>
      <c r="B77" s="59" t="s">
        <v>11</v>
      </c>
      <c r="C77" s="59" t="s">
        <v>9</v>
      </c>
      <c r="D77" s="60">
        <v>739</v>
      </c>
    </row>
    <row r="78" spans="1:4" ht="15.5" x14ac:dyDescent="0.35">
      <c r="A78" s="59" t="s">
        <v>22</v>
      </c>
      <c r="B78" s="59" t="s">
        <v>12</v>
      </c>
      <c r="C78" s="59" t="s">
        <v>8</v>
      </c>
      <c r="D78" s="60">
        <v>131</v>
      </c>
    </row>
    <row r="79" spans="1:4" ht="15.5" x14ac:dyDescent="0.35">
      <c r="A79" s="59" t="s">
        <v>22</v>
      </c>
      <c r="B79" s="59" t="s">
        <v>12</v>
      </c>
      <c r="C79" s="59" t="s">
        <v>8</v>
      </c>
      <c r="D79" s="60">
        <v>46</v>
      </c>
    </row>
    <row r="80" spans="1:4" ht="15.5" x14ac:dyDescent="0.35">
      <c r="A80" s="59" t="s">
        <v>22</v>
      </c>
      <c r="B80" s="59" t="s">
        <v>12</v>
      </c>
      <c r="C80" s="59" t="s">
        <v>9</v>
      </c>
      <c r="D80" s="60">
        <v>40</v>
      </c>
    </row>
    <row r="81" spans="1:4" ht="15.5" x14ac:dyDescent="0.35">
      <c r="A81" s="59" t="s">
        <v>22</v>
      </c>
      <c r="B81" s="59" t="s">
        <v>12</v>
      </c>
      <c r="C81" s="59" t="s">
        <v>9</v>
      </c>
      <c r="D81" s="60">
        <v>365</v>
      </c>
    </row>
    <row r="82" spans="1:4" ht="15.5" x14ac:dyDescent="0.35">
      <c r="A82" s="59" t="s">
        <v>22</v>
      </c>
      <c r="B82" s="59" t="s">
        <v>13</v>
      </c>
      <c r="C82" s="59" t="s">
        <v>8</v>
      </c>
      <c r="D82" s="60">
        <v>565</v>
      </c>
    </row>
    <row r="83" spans="1:4" ht="15.5" x14ac:dyDescent="0.35">
      <c r="A83" s="59" t="s">
        <v>22</v>
      </c>
      <c r="B83" s="59" t="s">
        <v>13</v>
      </c>
      <c r="C83" s="59" t="s">
        <v>9</v>
      </c>
      <c r="D83" s="60">
        <v>171</v>
      </c>
    </row>
    <row r="84" spans="1:4" ht="15.5" x14ac:dyDescent="0.35">
      <c r="A84" s="59" t="s">
        <v>22</v>
      </c>
      <c r="B84" s="59" t="s">
        <v>95</v>
      </c>
      <c r="C84" s="59" t="s">
        <v>8</v>
      </c>
      <c r="D84" s="60">
        <v>816</v>
      </c>
    </row>
    <row r="85" spans="1:4" ht="15.5" x14ac:dyDescent="0.35">
      <c r="A85" s="59" t="s">
        <v>22</v>
      </c>
      <c r="B85" s="59" t="s">
        <v>95</v>
      </c>
      <c r="C85" s="59" t="s">
        <v>9</v>
      </c>
      <c r="D85" s="60">
        <v>1080</v>
      </c>
    </row>
    <row r="86" spans="1:4" ht="15.5" x14ac:dyDescent="0.35">
      <c r="A86" s="59" t="s">
        <v>22</v>
      </c>
      <c r="B86" s="59" t="s">
        <v>15</v>
      </c>
      <c r="C86" s="59" t="s">
        <v>8</v>
      </c>
      <c r="D86" s="60">
        <v>44</v>
      </c>
    </row>
    <row r="87" spans="1:4" ht="15.5" x14ac:dyDescent="0.35">
      <c r="A87" s="59" t="s">
        <v>22</v>
      </c>
      <c r="B87" s="59" t="s">
        <v>15</v>
      </c>
      <c r="C87" s="59" t="s">
        <v>9</v>
      </c>
      <c r="D87" s="60">
        <v>5</v>
      </c>
    </row>
    <row r="88" spans="1:4" ht="15.5" x14ac:dyDescent="0.35">
      <c r="A88" s="59" t="s">
        <v>22</v>
      </c>
      <c r="B88" s="59" t="s">
        <v>16</v>
      </c>
      <c r="C88" s="59" t="s">
        <v>8</v>
      </c>
      <c r="D88" s="60">
        <v>52</v>
      </c>
    </row>
    <row r="89" spans="1:4" ht="15.5" x14ac:dyDescent="0.35">
      <c r="A89" s="59" t="s">
        <v>22</v>
      </c>
      <c r="B89" s="59" t="s">
        <v>16</v>
      </c>
      <c r="C89" s="59" t="s">
        <v>9</v>
      </c>
      <c r="D89" s="60">
        <v>321</v>
      </c>
    </row>
    <row r="90" spans="1:4" ht="15.5" x14ac:dyDescent="0.35">
      <c r="A90" s="59" t="s">
        <v>22</v>
      </c>
      <c r="B90" s="59" t="s">
        <v>16</v>
      </c>
      <c r="C90" s="59" t="s">
        <v>8</v>
      </c>
      <c r="D90" s="60">
        <v>206</v>
      </c>
    </row>
    <row r="91" spans="1:4" ht="15.5" x14ac:dyDescent="0.35">
      <c r="A91" s="59" t="s">
        <v>22</v>
      </c>
      <c r="B91" s="59" t="s">
        <v>16</v>
      </c>
      <c r="C91" s="59" t="s">
        <v>9</v>
      </c>
      <c r="D91" s="60">
        <v>1370</v>
      </c>
    </row>
    <row r="92" spans="1:4" ht="15.5" x14ac:dyDescent="0.35">
      <c r="A92" s="59" t="s">
        <v>22</v>
      </c>
      <c r="B92" s="59" t="s">
        <v>17</v>
      </c>
      <c r="C92" s="59" t="s">
        <v>8</v>
      </c>
      <c r="D92" s="60">
        <v>5622</v>
      </c>
    </row>
    <row r="93" spans="1:4" ht="15.5" x14ac:dyDescent="0.35">
      <c r="A93" s="59" t="s">
        <v>22</v>
      </c>
      <c r="B93" s="59" t="s">
        <v>17</v>
      </c>
      <c r="C93" s="59" t="s">
        <v>9</v>
      </c>
      <c r="D93" s="60">
        <v>9191</v>
      </c>
    </row>
    <row r="94" spans="1:4" ht="15.5" x14ac:dyDescent="0.35">
      <c r="A94" s="59" t="s">
        <v>22</v>
      </c>
      <c r="B94" s="59" t="s">
        <v>18</v>
      </c>
      <c r="C94" s="59" t="s">
        <v>8</v>
      </c>
      <c r="D94" s="60">
        <v>1066</v>
      </c>
    </row>
    <row r="95" spans="1:4" ht="15.5" x14ac:dyDescent="0.35">
      <c r="A95" s="59" t="s">
        <v>22</v>
      </c>
      <c r="B95" s="59" t="s">
        <v>18</v>
      </c>
      <c r="C95" s="59" t="s">
        <v>8</v>
      </c>
      <c r="D95" s="60">
        <v>1448</v>
      </c>
    </row>
    <row r="96" spans="1:4" ht="15.5" x14ac:dyDescent="0.35">
      <c r="A96" s="59" t="s">
        <v>22</v>
      </c>
      <c r="B96" s="59" t="s">
        <v>18</v>
      </c>
      <c r="C96" s="59" t="s">
        <v>8</v>
      </c>
      <c r="D96" s="60">
        <v>625</v>
      </c>
    </row>
    <row r="97" spans="1:4" ht="15.5" x14ac:dyDescent="0.35">
      <c r="A97" s="59" t="s">
        <v>22</v>
      </c>
      <c r="B97" s="59" t="s">
        <v>18</v>
      </c>
      <c r="C97" s="59" t="s">
        <v>8</v>
      </c>
      <c r="D97" s="60">
        <v>4</v>
      </c>
    </row>
    <row r="98" spans="1:4" ht="15.5" x14ac:dyDescent="0.35">
      <c r="A98" s="59" t="s">
        <v>22</v>
      </c>
      <c r="B98" s="59" t="s">
        <v>18</v>
      </c>
      <c r="C98" s="59" t="s">
        <v>9</v>
      </c>
      <c r="D98" s="60">
        <v>4</v>
      </c>
    </row>
    <row r="99" spans="1:4" ht="15.5" x14ac:dyDescent="0.35">
      <c r="A99" s="59" t="s">
        <v>22</v>
      </c>
      <c r="B99" s="59" t="s">
        <v>18</v>
      </c>
      <c r="C99" s="59" t="s">
        <v>9</v>
      </c>
      <c r="D99" s="60">
        <v>172</v>
      </c>
    </row>
    <row r="100" spans="1:4" ht="15.5" x14ac:dyDescent="0.35">
      <c r="A100" s="59" t="s">
        <v>22</v>
      </c>
      <c r="B100" s="59" t="s">
        <v>18</v>
      </c>
      <c r="C100" s="59" t="s">
        <v>9</v>
      </c>
      <c r="D100" s="60">
        <v>3834</v>
      </c>
    </row>
    <row r="101" spans="1:4" ht="15.5" x14ac:dyDescent="0.35">
      <c r="A101" s="59" t="s">
        <v>22</v>
      </c>
      <c r="B101" s="59" t="s">
        <v>18</v>
      </c>
      <c r="C101" s="59" t="s">
        <v>9</v>
      </c>
      <c r="D101" s="60">
        <v>1741</v>
      </c>
    </row>
    <row r="102" spans="1:4" ht="15.5" x14ac:dyDescent="0.35">
      <c r="A102" s="59" t="s">
        <v>22</v>
      </c>
      <c r="B102" s="59" t="s">
        <v>19</v>
      </c>
      <c r="C102" s="59" t="s">
        <v>8</v>
      </c>
      <c r="D102" s="60">
        <v>14047</v>
      </c>
    </row>
    <row r="103" spans="1:4" ht="15.5" x14ac:dyDescent="0.35">
      <c r="A103" s="59" t="s">
        <v>22</v>
      </c>
      <c r="B103" s="59" t="s">
        <v>19</v>
      </c>
      <c r="C103" s="59" t="s">
        <v>9</v>
      </c>
      <c r="D103" s="60">
        <v>32290</v>
      </c>
    </row>
    <row r="104" spans="1:4" ht="15.5" x14ac:dyDescent="0.35">
      <c r="A104" s="59" t="s">
        <v>22</v>
      </c>
      <c r="B104" s="59" t="s">
        <v>20</v>
      </c>
      <c r="C104" s="59" t="s">
        <v>8</v>
      </c>
      <c r="D104" s="60">
        <v>117</v>
      </c>
    </row>
    <row r="105" spans="1:4" ht="15.5" x14ac:dyDescent="0.35">
      <c r="A105" s="59" t="s">
        <v>22</v>
      </c>
      <c r="B105" s="59" t="s">
        <v>20</v>
      </c>
      <c r="C105" s="59" t="s">
        <v>9</v>
      </c>
      <c r="D105" s="60">
        <v>386</v>
      </c>
    </row>
    <row r="106" spans="1:4" ht="15.5" x14ac:dyDescent="0.35">
      <c r="A106" s="59" t="s">
        <v>23</v>
      </c>
      <c r="B106" s="59" t="s">
        <v>7</v>
      </c>
      <c r="C106" s="59" t="s">
        <v>8</v>
      </c>
      <c r="D106" s="60">
        <v>14</v>
      </c>
    </row>
    <row r="107" spans="1:4" ht="15.5" x14ac:dyDescent="0.35">
      <c r="A107" s="59" t="s">
        <v>23</v>
      </c>
      <c r="B107" s="59" t="s">
        <v>10</v>
      </c>
      <c r="C107" s="59" t="s">
        <v>8</v>
      </c>
      <c r="D107" s="60">
        <v>120</v>
      </c>
    </row>
    <row r="108" spans="1:4" ht="15.5" x14ac:dyDescent="0.35">
      <c r="A108" s="59" t="s">
        <v>23</v>
      </c>
      <c r="B108" s="59" t="s">
        <v>10</v>
      </c>
      <c r="C108" s="59" t="s">
        <v>9</v>
      </c>
      <c r="D108" s="60">
        <v>31</v>
      </c>
    </row>
    <row r="109" spans="1:4" ht="15.5" x14ac:dyDescent="0.35">
      <c r="A109" s="59" t="s">
        <v>23</v>
      </c>
      <c r="B109" s="59" t="s">
        <v>11</v>
      </c>
      <c r="C109" s="59" t="s">
        <v>8</v>
      </c>
      <c r="D109" s="60">
        <v>778</v>
      </c>
    </row>
    <row r="110" spans="1:4" ht="15.5" x14ac:dyDescent="0.35">
      <c r="A110" s="59" t="s">
        <v>23</v>
      </c>
      <c r="B110" s="59" t="s">
        <v>11</v>
      </c>
      <c r="C110" s="59" t="s">
        <v>9</v>
      </c>
      <c r="D110" s="60">
        <v>889</v>
      </c>
    </row>
    <row r="111" spans="1:4" ht="15.5" x14ac:dyDescent="0.35">
      <c r="A111" s="59" t="s">
        <v>23</v>
      </c>
      <c r="B111" s="59" t="s">
        <v>12</v>
      </c>
      <c r="C111" s="59" t="s">
        <v>8</v>
      </c>
      <c r="D111" s="60">
        <v>139</v>
      </c>
    </row>
    <row r="112" spans="1:4" ht="15.5" x14ac:dyDescent="0.35">
      <c r="A112" s="59" t="s">
        <v>23</v>
      </c>
      <c r="B112" s="59" t="s">
        <v>12</v>
      </c>
      <c r="C112" s="59" t="s">
        <v>8</v>
      </c>
      <c r="D112" s="60">
        <v>44</v>
      </c>
    </row>
    <row r="113" spans="1:4" ht="15.5" x14ac:dyDescent="0.35">
      <c r="A113" s="59" t="s">
        <v>23</v>
      </c>
      <c r="B113" s="59" t="s">
        <v>12</v>
      </c>
      <c r="C113" s="59" t="s">
        <v>9</v>
      </c>
      <c r="D113" s="60">
        <v>320</v>
      </c>
    </row>
    <row r="114" spans="1:4" ht="15.5" x14ac:dyDescent="0.35">
      <c r="A114" s="59" t="s">
        <v>23</v>
      </c>
      <c r="B114" s="59" t="s">
        <v>12</v>
      </c>
      <c r="C114" s="59" t="s">
        <v>9</v>
      </c>
      <c r="D114" s="60">
        <v>32</v>
      </c>
    </row>
    <row r="115" spans="1:4" ht="15.5" x14ac:dyDescent="0.35">
      <c r="A115" s="59" t="s">
        <v>23</v>
      </c>
      <c r="B115" s="59" t="s">
        <v>13</v>
      </c>
      <c r="C115" s="59" t="s">
        <v>8</v>
      </c>
      <c r="D115" s="60">
        <v>620</v>
      </c>
    </row>
    <row r="116" spans="1:4" ht="15.5" x14ac:dyDescent="0.35">
      <c r="A116" s="59" t="s">
        <v>23</v>
      </c>
      <c r="B116" s="59" t="s">
        <v>13</v>
      </c>
      <c r="C116" s="59" t="s">
        <v>9</v>
      </c>
      <c r="D116" s="60">
        <v>155</v>
      </c>
    </row>
    <row r="117" spans="1:4" ht="15.5" x14ac:dyDescent="0.35">
      <c r="A117" s="59" t="s">
        <v>23</v>
      </c>
      <c r="B117" s="59" t="s">
        <v>95</v>
      </c>
      <c r="C117" s="59" t="s">
        <v>8</v>
      </c>
      <c r="D117" s="60">
        <v>967</v>
      </c>
    </row>
    <row r="118" spans="1:4" ht="15.5" x14ac:dyDescent="0.35">
      <c r="A118" s="59" t="s">
        <v>23</v>
      </c>
      <c r="B118" s="59" t="s">
        <v>95</v>
      </c>
      <c r="C118" s="59" t="s">
        <v>9</v>
      </c>
      <c r="D118" s="60">
        <v>977</v>
      </c>
    </row>
    <row r="119" spans="1:4" ht="15.5" x14ac:dyDescent="0.35">
      <c r="A119" s="59" t="s">
        <v>23</v>
      </c>
      <c r="B119" s="59" t="s">
        <v>15</v>
      </c>
      <c r="C119" s="59" t="s">
        <v>8</v>
      </c>
      <c r="D119" s="60">
        <v>48</v>
      </c>
    </row>
    <row r="120" spans="1:4" ht="15.5" x14ac:dyDescent="0.35">
      <c r="A120" s="59" t="s">
        <v>23</v>
      </c>
      <c r="B120" s="59" t="s">
        <v>15</v>
      </c>
      <c r="C120" s="59" t="s">
        <v>9</v>
      </c>
      <c r="D120" s="60">
        <v>3</v>
      </c>
    </row>
    <row r="121" spans="1:4" ht="15.5" x14ac:dyDescent="0.35">
      <c r="A121" s="59" t="s">
        <v>23</v>
      </c>
      <c r="B121" s="59" t="s">
        <v>16</v>
      </c>
      <c r="C121" s="59" t="s">
        <v>8</v>
      </c>
      <c r="D121" s="60">
        <v>72</v>
      </c>
    </row>
    <row r="122" spans="1:4" ht="15.5" x14ac:dyDescent="0.35">
      <c r="A122" s="59" t="s">
        <v>23</v>
      </c>
      <c r="B122" s="59" t="s">
        <v>16</v>
      </c>
      <c r="C122" s="59" t="s">
        <v>9</v>
      </c>
      <c r="D122" s="60">
        <v>274</v>
      </c>
    </row>
    <row r="123" spans="1:4" ht="15.5" x14ac:dyDescent="0.35">
      <c r="A123" s="59" t="s">
        <v>23</v>
      </c>
      <c r="B123" s="59" t="s">
        <v>16</v>
      </c>
      <c r="C123" s="59" t="s">
        <v>8</v>
      </c>
      <c r="D123" s="60">
        <v>214</v>
      </c>
    </row>
    <row r="124" spans="1:4" ht="15.5" x14ac:dyDescent="0.35">
      <c r="A124" s="59" t="s">
        <v>23</v>
      </c>
      <c r="B124" s="59" t="s">
        <v>16</v>
      </c>
      <c r="C124" s="59" t="s">
        <v>9</v>
      </c>
      <c r="D124" s="60">
        <v>1278</v>
      </c>
    </row>
    <row r="125" spans="1:4" ht="15.5" x14ac:dyDescent="0.35">
      <c r="A125" s="59" t="s">
        <v>23</v>
      </c>
      <c r="B125" s="59" t="s">
        <v>17</v>
      </c>
      <c r="C125" s="59" t="s">
        <v>8</v>
      </c>
      <c r="D125" s="60">
        <v>11130</v>
      </c>
    </row>
    <row r="126" spans="1:4" ht="15.5" x14ac:dyDescent="0.35">
      <c r="A126" s="59" t="s">
        <v>23</v>
      </c>
      <c r="B126" s="59" t="s">
        <v>17</v>
      </c>
      <c r="C126" s="59" t="s">
        <v>9</v>
      </c>
      <c r="D126" s="60">
        <v>16449</v>
      </c>
    </row>
    <row r="127" spans="1:4" ht="15.5" x14ac:dyDescent="0.35">
      <c r="A127" s="59" t="s">
        <v>23</v>
      </c>
      <c r="B127" s="59" t="s">
        <v>18</v>
      </c>
      <c r="C127" s="59" t="s">
        <v>8</v>
      </c>
      <c r="D127" s="60">
        <v>2053</v>
      </c>
    </row>
    <row r="128" spans="1:4" ht="15.5" x14ac:dyDescent="0.35">
      <c r="A128" s="59" t="s">
        <v>23</v>
      </c>
      <c r="B128" s="59" t="s">
        <v>18</v>
      </c>
      <c r="C128" s="59" t="s">
        <v>8</v>
      </c>
      <c r="D128" s="60">
        <v>1</v>
      </c>
    </row>
    <row r="129" spans="1:4" ht="15.5" x14ac:dyDescent="0.35">
      <c r="A129" s="59" t="s">
        <v>23</v>
      </c>
      <c r="B129" s="59" t="s">
        <v>18</v>
      </c>
      <c r="C129" s="59" t="s">
        <v>8</v>
      </c>
      <c r="D129" s="60">
        <v>689</v>
      </c>
    </row>
    <row r="130" spans="1:4" ht="15.5" x14ac:dyDescent="0.35">
      <c r="A130" s="59" t="s">
        <v>23</v>
      </c>
      <c r="B130" s="59" t="s">
        <v>18</v>
      </c>
      <c r="C130" s="59" t="s">
        <v>8</v>
      </c>
      <c r="D130" s="60">
        <v>1667</v>
      </c>
    </row>
    <row r="131" spans="1:4" ht="15.5" x14ac:dyDescent="0.35">
      <c r="A131" s="59" t="s">
        <v>23</v>
      </c>
      <c r="B131" s="59" t="s">
        <v>18</v>
      </c>
      <c r="C131" s="59" t="s">
        <v>9</v>
      </c>
      <c r="D131" s="60">
        <v>191</v>
      </c>
    </row>
    <row r="132" spans="1:4" ht="15.5" x14ac:dyDescent="0.35">
      <c r="A132" s="59" t="s">
        <v>23</v>
      </c>
      <c r="B132" s="59" t="s">
        <v>18</v>
      </c>
      <c r="C132" s="59" t="s">
        <v>9</v>
      </c>
      <c r="D132" s="60">
        <v>6</v>
      </c>
    </row>
    <row r="133" spans="1:4" ht="15.5" x14ac:dyDescent="0.35">
      <c r="A133" s="59" t="s">
        <v>23</v>
      </c>
      <c r="B133" s="59" t="s">
        <v>18</v>
      </c>
      <c r="C133" s="59" t="s">
        <v>9</v>
      </c>
      <c r="D133" s="60">
        <v>5458</v>
      </c>
    </row>
    <row r="134" spans="1:4" ht="15.5" x14ac:dyDescent="0.35">
      <c r="A134" s="59" t="s">
        <v>23</v>
      </c>
      <c r="B134" s="59" t="s">
        <v>18</v>
      </c>
      <c r="C134" s="59" t="s">
        <v>9</v>
      </c>
      <c r="D134" s="60">
        <v>1910</v>
      </c>
    </row>
    <row r="135" spans="1:4" ht="15.5" x14ac:dyDescent="0.35">
      <c r="A135" s="59" t="s">
        <v>23</v>
      </c>
      <c r="B135" s="59" t="s">
        <v>19</v>
      </c>
      <c r="C135" s="59" t="s">
        <v>8</v>
      </c>
      <c r="D135" s="60">
        <v>16493</v>
      </c>
    </row>
    <row r="136" spans="1:4" ht="15.5" x14ac:dyDescent="0.35">
      <c r="A136" s="59" t="s">
        <v>23</v>
      </c>
      <c r="B136" s="59" t="s">
        <v>19</v>
      </c>
      <c r="C136" s="59" t="s">
        <v>9</v>
      </c>
      <c r="D136" s="60">
        <v>33711</v>
      </c>
    </row>
    <row r="137" spans="1:4" ht="15.5" x14ac:dyDescent="0.35">
      <c r="A137" s="59" t="s">
        <v>23</v>
      </c>
      <c r="B137" s="59" t="s">
        <v>20</v>
      </c>
      <c r="C137" s="59" t="s">
        <v>8</v>
      </c>
      <c r="D137" s="60">
        <v>114</v>
      </c>
    </row>
    <row r="138" spans="1:4" ht="15.5" x14ac:dyDescent="0.35">
      <c r="A138" s="59" t="s">
        <v>23</v>
      </c>
      <c r="B138" s="59" t="s">
        <v>20</v>
      </c>
      <c r="C138" s="59" t="s">
        <v>9</v>
      </c>
      <c r="D138" s="60">
        <v>423</v>
      </c>
    </row>
    <row r="139" spans="1:4" ht="15.5" x14ac:dyDescent="0.35">
      <c r="A139" s="59" t="s">
        <v>24</v>
      </c>
      <c r="B139" s="59" t="s">
        <v>7</v>
      </c>
      <c r="C139" s="59" t="s">
        <v>8</v>
      </c>
      <c r="D139" s="60">
        <v>17</v>
      </c>
    </row>
    <row r="140" spans="1:4" ht="15.5" x14ac:dyDescent="0.35">
      <c r="A140" s="59" t="s">
        <v>24</v>
      </c>
      <c r="B140" s="59" t="s">
        <v>10</v>
      </c>
      <c r="C140" s="59" t="s">
        <v>8</v>
      </c>
      <c r="D140" s="60">
        <v>103</v>
      </c>
    </row>
    <row r="141" spans="1:4" ht="15.5" x14ac:dyDescent="0.35">
      <c r="A141" s="59" t="s">
        <v>24</v>
      </c>
      <c r="B141" s="59" t="s">
        <v>10</v>
      </c>
      <c r="C141" s="59" t="s">
        <v>9</v>
      </c>
      <c r="D141" s="60">
        <v>29</v>
      </c>
    </row>
    <row r="142" spans="1:4" ht="15.5" x14ac:dyDescent="0.35">
      <c r="A142" s="59" t="s">
        <v>24</v>
      </c>
      <c r="B142" s="59" t="s">
        <v>11</v>
      </c>
      <c r="C142" s="59" t="s">
        <v>8</v>
      </c>
      <c r="D142" s="60">
        <v>602</v>
      </c>
    </row>
    <row r="143" spans="1:4" ht="15.5" x14ac:dyDescent="0.35">
      <c r="A143" s="59" t="s">
        <v>24</v>
      </c>
      <c r="B143" s="59" t="s">
        <v>11</v>
      </c>
      <c r="C143" s="59" t="s">
        <v>9</v>
      </c>
      <c r="D143" s="60">
        <v>879</v>
      </c>
    </row>
    <row r="144" spans="1:4" ht="15.5" x14ac:dyDescent="0.35">
      <c r="A144" s="59" t="s">
        <v>24</v>
      </c>
      <c r="B144" s="59" t="s">
        <v>12</v>
      </c>
      <c r="C144" s="59" t="s">
        <v>8</v>
      </c>
      <c r="D144" s="60">
        <v>49</v>
      </c>
    </row>
    <row r="145" spans="1:4" ht="15.5" x14ac:dyDescent="0.35">
      <c r="A145" s="59" t="s">
        <v>24</v>
      </c>
      <c r="B145" s="59" t="s">
        <v>12</v>
      </c>
      <c r="C145" s="59" t="s">
        <v>8</v>
      </c>
      <c r="D145" s="60">
        <v>148</v>
      </c>
    </row>
    <row r="146" spans="1:4" ht="15.5" x14ac:dyDescent="0.35">
      <c r="A146" s="59" t="s">
        <v>24</v>
      </c>
      <c r="B146" s="59" t="s">
        <v>12</v>
      </c>
      <c r="C146" s="59" t="s">
        <v>9</v>
      </c>
      <c r="D146" s="60">
        <v>261</v>
      </c>
    </row>
    <row r="147" spans="1:4" ht="15.5" x14ac:dyDescent="0.35">
      <c r="A147" s="59" t="s">
        <v>24</v>
      </c>
      <c r="B147" s="59" t="s">
        <v>12</v>
      </c>
      <c r="C147" s="59" t="s">
        <v>9</v>
      </c>
      <c r="D147" s="60">
        <v>24</v>
      </c>
    </row>
    <row r="148" spans="1:4" ht="15.5" x14ac:dyDescent="0.35">
      <c r="A148" s="59" t="s">
        <v>24</v>
      </c>
      <c r="B148" s="59" t="s">
        <v>13</v>
      </c>
      <c r="C148" s="59" t="s">
        <v>8</v>
      </c>
      <c r="D148" s="60">
        <v>591</v>
      </c>
    </row>
    <row r="149" spans="1:4" ht="15.5" x14ac:dyDescent="0.35">
      <c r="A149" s="59" t="s">
        <v>24</v>
      </c>
      <c r="B149" s="59" t="s">
        <v>13</v>
      </c>
      <c r="C149" s="59" t="s">
        <v>9</v>
      </c>
      <c r="D149" s="60">
        <v>187</v>
      </c>
    </row>
    <row r="150" spans="1:4" ht="15.5" x14ac:dyDescent="0.35">
      <c r="A150" s="59" t="s">
        <v>24</v>
      </c>
      <c r="B150" s="59" t="s">
        <v>95</v>
      </c>
      <c r="C150" s="59" t="s">
        <v>8</v>
      </c>
      <c r="D150" s="60">
        <v>885</v>
      </c>
    </row>
    <row r="151" spans="1:4" ht="15.5" x14ac:dyDescent="0.35">
      <c r="A151" s="59" t="s">
        <v>24</v>
      </c>
      <c r="B151" s="59" t="s">
        <v>95</v>
      </c>
      <c r="C151" s="59" t="s">
        <v>9</v>
      </c>
      <c r="D151" s="60">
        <v>941</v>
      </c>
    </row>
    <row r="152" spans="1:4" ht="15.5" x14ac:dyDescent="0.35">
      <c r="A152" s="59" t="s">
        <v>24</v>
      </c>
      <c r="B152" s="59" t="s">
        <v>15</v>
      </c>
      <c r="C152" s="59" t="s">
        <v>8</v>
      </c>
      <c r="D152" s="60">
        <v>32</v>
      </c>
    </row>
    <row r="153" spans="1:4" ht="15.5" x14ac:dyDescent="0.35">
      <c r="A153" s="59" t="s">
        <v>24</v>
      </c>
      <c r="B153" s="59" t="s">
        <v>15</v>
      </c>
      <c r="C153" s="59" t="s">
        <v>9</v>
      </c>
      <c r="D153" s="60">
        <v>3</v>
      </c>
    </row>
    <row r="154" spans="1:4" ht="15.5" x14ac:dyDescent="0.35">
      <c r="A154" s="59" t="s">
        <v>24</v>
      </c>
      <c r="B154" s="59" t="s">
        <v>16</v>
      </c>
      <c r="C154" s="59" t="s">
        <v>8</v>
      </c>
      <c r="D154" s="60">
        <v>56</v>
      </c>
    </row>
    <row r="155" spans="1:4" ht="15.5" x14ac:dyDescent="0.35">
      <c r="A155" s="59" t="s">
        <v>24</v>
      </c>
      <c r="B155" s="59" t="s">
        <v>16</v>
      </c>
      <c r="C155" s="59" t="s">
        <v>9</v>
      </c>
      <c r="D155" s="60">
        <v>207</v>
      </c>
    </row>
    <row r="156" spans="1:4" ht="15.5" x14ac:dyDescent="0.35">
      <c r="A156" s="59" t="s">
        <v>24</v>
      </c>
      <c r="B156" s="59" t="s">
        <v>16</v>
      </c>
      <c r="C156" s="59" t="s">
        <v>8</v>
      </c>
      <c r="D156" s="60">
        <v>233</v>
      </c>
    </row>
    <row r="157" spans="1:4" ht="15.5" x14ac:dyDescent="0.35">
      <c r="A157" s="59" t="s">
        <v>24</v>
      </c>
      <c r="B157" s="59" t="s">
        <v>16</v>
      </c>
      <c r="C157" s="59" t="s">
        <v>9</v>
      </c>
      <c r="D157" s="60">
        <v>1127</v>
      </c>
    </row>
    <row r="158" spans="1:4" ht="15.5" x14ac:dyDescent="0.35">
      <c r="A158" s="59" t="s">
        <v>24</v>
      </c>
      <c r="B158" s="59" t="s">
        <v>17</v>
      </c>
      <c r="C158" s="59" t="s">
        <v>8</v>
      </c>
      <c r="D158" s="60">
        <v>7804</v>
      </c>
    </row>
    <row r="159" spans="1:4" ht="15.5" x14ac:dyDescent="0.35">
      <c r="A159" s="59" t="s">
        <v>24</v>
      </c>
      <c r="B159" s="59" t="s">
        <v>17</v>
      </c>
      <c r="C159" s="59" t="s">
        <v>9</v>
      </c>
      <c r="D159" s="60">
        <v>11670</v>
      </c>
    </row>
    <row r="160" spans="1:4" ht="15.5" x14ac:dyDescent="0.35">
      <c r="A160" s="59" t="s">
        <v>24</v>
      </c>
      <c r="B160" s="59" t="s">
        <v>18</v>
      </c>
      <c r="C160" s="59" t="s">
        <v>8</v>
      </c>
      <c r="D160" s="60">
        <v>1</v>
      </c>
    </row>
    <row r="161" spans="1:4" ht="15.5" x14ac:dyDescent="0.35">
      <c r="A161" s="59" t="s">
        <v>24</v>
      </c>
      <c r="B161" s="59" t="s">
        <v>18</v>
      </c>
      <c r="C161" s="59" t="s">
        <v>8</v>
      </c>
      <c r="D161" s="60">
        <v>635</v>
      </c>
    </row>
    <row r="162" spans="1:4" ht="15.5" x14ac:dyDescent="0.35">
      <c r="A162" s="59" t="s">
        <v>24</v>
      </c>
      <c r="B162" s="59" t="s">
        <v>18</v>
      </c>
      <c r="C162" s="59" t="s">
        <v>8</v>
      </c>
      <c r="D162" s="60">
        <v>5</v>
      </c>
    </row>
    <row r="163" spans="1:4" ht="15.5" x14ac:dyDescent="0.35">
      <c r="A163" s="59" t="s">
        <v>24</v>
      </c>
      <c r="B163" s="59" t="s">
        <v>18</v>
      </c>
      <c r="C163" s="59" t="s">
        <v>8</v>
      </c>
      <c r="D163" s="60">
        <v>1845</v>
      </c>
    </row>
    <row r="164" spans="1:4" ht="15.5" x14ac:dyDescent="0.35">
      <c r="A164" s="59" t="s">
        <v>24</v>
      </c>
      <c r="B164" s="59" t="s">
        <v>18</v>
      </c>
      <c r="C164" s="59" t="s">
        <v>8</v>
      </c>
      <c r="D164" s="60">
        <v>1402</v>
      </c>
    </row>
    <row r="165" spans="1:4" ht="15.5" x14ac:dyDescent="0.35">
      <c r="A165" s="59" t="s">
        <v>24</v>
      </c>
      <c r="B165" s="59" t="s">
        <v>18</v>
      </c>
      <c r="C165" s="59" t="s">
        <v>9</v>
      </c>
      <c r="D165" s="60">
        <v>9</v>
      </c>
    </row>
    <row r="166" spans="1:4" ht="15.5" x14ac:dyDescent="0.35">
      <c r="A166" s="59" t="s">
        <v>24</v>
      </c>
      <c r="B166" s="59" t="s">
        <v>18</v>
      </c>
      <c r="C166" s="59" t="s">
        <v>9</v>
      </c>
      <c r="D166" s="60">
        <v>4938</v>
      </c>
    </row>
    <row r="167" spans="1:4" ht="15.5" x14ac:dyDescent="0.35">
      <c r="A167" s="59" t="s">
        <v>24</v>
      </c>
      <c r="B167" s="59" t="s">
        <v>18</v>
      </c>
      <c r="C167" s="59" t="s">
        <v>9</v>
      </c>
      <c r="D167" s="60">
        <v>148</v>
      </c>
    </row>
    <row r="168" spans="1:4" ht="15.5" x14ac:dyDescent="0.35">
      <c r="A168" s="59" t="s">
        <v>24</v>
      </c>
      <c r="B168" s="59" t="s">
        <v>18</v>
      </c>
      <c r="C168" s="59" t="s">
        <v>9</v>
      </c>
      <c r="D168" s="60">
        <v>1710</v>
      </c>
    </row>
    <row r="169" spans="1:4" ht="15.5" x14ac:dyDescent="0.35">
      <c r="A169" s="59" t="s">
        <v>24</v>
      </c>
      <c r="B169" s="59" t="s">
        <v>19</v>
      </c>
      <c r="C169" s="59" t="s">
        <v>8</v>
      </c>
      <c r="D169" s="60">
        <v>15503</v>
      </c>
    </row>
    <row r="170" spans="1:4" ht="15.5" x14ac:dyDescent="0.35">
      <c r="A170" s="59" t="s">
        <v>24</v>
      </c>
      <c r="B170" s="59" t="s">
        <v>19</v>
      </c>
      <c r="C170" s="59" t="s">
        <v>9</v>
      </c>
      <c r="D170" s="60">
        <v>30944</v>
      </c>
    </row>
    <row r="171" spans="1:4" ht="15.5" x14ac:dyDescent="0.35">
      <c r="A171" s="59" t="s">
        <v>24</v>
      </c>
      <c r="B171" s="59" t="s">
        <v>20</v>
      </c>
      <c r="C171" s="59" t="s">
        <v>8</v>
      </c>
      <c r="D171" s="60">
        <v>130</v>
      </c>
    </row>
    <row r="172" spans="1:4" ht="15.5" x14ac:dyDescent="0.35">
      <c r="A172" s="59" t="s">
        <v>24</v>
      </c>
      <c r="B172" s="59" t="s">
        <v>20</v>
      </c>
      <c r="C172" s="59" t="s">
        <v>9</v>
      </c>
      <c r="D172" s="60">
        <v>386</v>
      </c>
    </row>
    <row r="173" spans="1:4" ht="15.5" x14ac:dyDescent="0.35">
      <c r="A173" s="59" t="s">
        <v>25</v>
      </c>
      <c r="B173" s="59" t="s">
        <v>7</v>
      </c>
      <c r="C173" s="59" t="s">
        <v>8</v>
      </c>
      <c r="D173" s="60">
        <v>26</v>
      </c>
    </row>
    <row r="174" spans="1:4" ht="15.5" x14ac:dyDescent="0.35">
      <c r="A174" s="59" t="s">
        <v>25</v>
      </c>
      <c r="B174" s="59" t="s">
        <v>10</v>
      </c>
      <c r="C174" s="59" t="s">
        <v>8</v>
      </c>
      <c r="D174" s="60">
        <v>105</v>
      </c>
    </row>
    <row r="175" spans="1:4" ht="15.5" x14ac:dyDescent="0.35">
      <c r="A175" s="59" t="s">
        <v>25</v>
      </c>
      <c r="B175" s="59" t="s">
        <v>10</v>
      </c>
      <c r="C175" s="59" t="s">
        <v>9</v>
      </c>
      <c r="D175" s="60">
        <v>32</v>
      </c>
    </row>
    <row r="176" spans="1:4" ht="15.5" x14ac:dyDescent="0.35">
      <c r="A176" s="59" t="s">
        <v>25</v>
      </c>
      <c r="B176" s="59" t="s">
        <v>11</v>
      </c>
      <c r="C176" s="59" t="s">
        <v>8</v>
      </c>
      <c r="D176" s="60">
        <v>785</v>
      </c>
    </row>
    <row r="177" spans="1:4" ht="15.5" x14ac:dyDescent="0.35">
      <c r="A177" s="59" t="s">
        <v>25</v>
      </c>
      <c r="B177" s="59" t="s">
        <v>11</v>
      </c>
      <c r="C177" s="59" t="s">
        <v>9</v>
      </c>
      <c r="D177" s="60">
        <v>953</v>
      </c>
    </row>
    <row r="178" spans="1:4" ht="15.5" x14ac:dyDescent="0.35">
      <c r="A178" s="59" t="s">
        <v>25</v>
      </c>
      <c r="B178" s="59" t="s">
        <v>12</v>
      </c>
      <c r="C178" s="59" t="s">
        <v>8</v>
      </c>
      <c r="D178" s="60">
        <v>39</v>
      </c>
    </row>
    <row r="179" spans="1:4" ht="15.5" x14ac:dyDescent="0.35">
      <c r="A179" s="59" t="s">
        <v>25</v>
      </c>
      <c r="B179" s="59" t="s">
        <v>12</v>
      </c>
      <c r="C179" s="59" t="s">
        <v>8</v>
      </c>
      <c r="D179" s="60">
        <v>128</v>
      </c>
    </row>
    <row r="180" spans="1:4" ht="15.5" x14ac:dyDescent="0.35">
      <c r="A180" s="59" t="s">
        <v>25</v>
      </c>
      <c r="B180" s="59" t="s">
        <v>12</v>
      </c>
      <c r="C180" s="59" t="s">
        <v>9</v>
      </c>
      <c r="D180" s="60">
        <v>309</v>
      </c>
    </row>
    <row r="181" spans="1:4" ht="15.5" x14ac:dyDescent="0.35">
      <c r="A181" s="59" t="s">
        <v>25</v>
      </c>
      <c r="B181" s="59" t="s">
        <v>12</v>
      </c>
      <c r="C181" s="59" t="s">
        <v>9</v>
      </c>
      <c r="D181" s="60">
        <v>28</v>
      </c>
    </row>
    <row r="182" spans="1:4" ht="15.5" x14ac:dyDescent="0.35">
      <c r="A182" s="59" t="s">
        <v>25</v>
      </c>
      <c r="B182" s="59" t="s">
        <v>13</v>
      </c>
      <c r="C182" s="59" t="s">
        <v>8</v>
      </c>
      <c r="D182" s="60">
        <v>601</v>
      </c>
    </row>
    <row r="183" spans="1:4" ht="15.5" x14ac:dyDescent="0.35">
      <c r="A183" s="59" t="s">
        <v>25</v>
      </c>
      <c r="B183" s="59" t="s">
        <v>13</v>
      </c>
      <c r="C183" s="59" t="s">
        <v>9</v>
      </c>
      <c r="D183" s="60">
        <v>173</v>
      </c>
    </row>
    <row r="184" spans="1:4" ht="15.5" x14ac:dyDescent="0.35">
      <c r="A184" s="59" t="s">
        <v>25</v>
      </c>
      <c r="B184" s="59" t="s">
        <v>95</v>
      </c>
      <c r="C184" s="59" t="s">
        <v>8</v>
      </c>
      <c r="D184" s="60">
        <v>1031</v>
      </c>
    </row>
    <row r="185" spans="1:4" ht="15.5" x14ac:dyDescent="0.35">
      <c r="A185" s="59" t="s">
        <v>25</v>
      </c>
      <c r="B185" s="59" t="s">
        <v>95</v>
      </c>
      <c r="C185" s="59" t="s">
        <v>9</v>
      </c>
      <c r="D185" s="60">
        <v>981</v>
      </c>
    </row>
    <row r="186" spans="1:4" ht="15.5" x14ac:dyDescent="0.35">
      <c r="A186" s="59" t="s">
        <v>25</v>
      </c>
      <c r="B186" s="59" t="s">
        <v>15</v>
      </c>
      <c r="C186" s="59" t="s">
        <v>8</v>
      </c>
      <c r="D186" s="60">
        <v>25</v>
      </c>
    </row>
    <row r="187" spans="1:4" ht="15.5" x14ac:dyDescent="0.35">
      <c r="A187" s="59" t="s">
        <v>25</v>
      </c>
      <c r="B187" s="59" t="s">
        <v>15</v>
      </c>
      <c r="C187" s="59" t="s">
        <v>9</v>
      </c>
      <c r="D187" s="60">
        <v>4</v>
      </c>
    </row>
    <row r="188" spans="1:4" ht="15.5" x14ac:dyDescent="0.35">
      <c r="A188" s="59" t="s">
        <v>25</v>
      </c>
      <c r="B188" s="59" t="s">
        <v>16</v>
      </c>
      <c r="C188" s="59" t="s">
        <v>8</v>
      </c>
      <c r="D188" s="60">
        <v>52</v>
      </c>
    </row>
    <row r="189" spans="1:4" ht="15.5" x14ac:dyDescent="0.35">
      <c r="A189" s="59" t="s">
        <v>25</v>
      </c>
      <c r="B189" s="59" t="s">
        <v>16</v>
      </c>
      <c r="C189" s="59" t="s">
        <v>9</v>
      </c>
      <c r="D189" s="60">
        <v>264</v>
      </c>
    </row>
    <row r="190" spans="1:4" ht="15.5" x14ac:dyDescent="0.35">
      <c r="A190" s="59" t="s">
        <v>25</v>
      </c>
      <c r="B190" s="59" t="s">
        <v>16</v>
      </c>
      <c r="C190" s="59" t="s">
        <v>8</v>
      </c>
      <c r="D190" s="60">
        <v>265</v>
      </c>
    </row>
    <row r="191" spans="1:4" ht="15.5" x14ac:dyDescent="0.35">
      <c r="A191" s="59" t="s">
        <v>25</v>
      </c>
      <c r="B191" s="59" t="s">
        <v>16</v>
      </c>
      <c r="C191" s="59" t="s">
        <v>9</v>
      </c>
      <c r="D191" s="60">
        <v>1269</v>
      </c>
    </row>
    <row r="192" spans="1:4" ht="15.5" x14ac:dyDescent="0.35">
      <c r="A192" s="59" t="s">
        <v>25</v>
      </c>
      <c r="B192" s="59" t="s">
        <v>17</v>
      </c>
      <c r="C192" s="59" t="s">
        <v>8</v>
      </c>
      <c r="D192" s="60">
        <v>9289</v>
      </c>
    </row>
    <row r="193" spans="1:4" ht="15.5" x14ac:dyDescent="0.35">
      <c r="A193" s="59" t="s">
        <v>25</v>
      </c>
      <c r="B193" s="59" t="s">
        <v>17</v>
      </c>
      <c r="C193" s="59" t="s">
        <v>9</v>
      </c>
      <c r="D193" s="60">
        <v>12838</v>
      </c>
    </row>
    <row r="194" spans="1:4" ht="15.5" x14ac:dyDescent="0.35">
      <c r="A194" s="59" t="s">
        <v>25</v>
      </c>
      <c r="B194" s="59" t="s">
        <v>18</v>
      </c>
      <c r="C194" s="59" t="s">
        <v>8</v>
      </c>
      <c r="D194" s="60">
        <v>2012</v>
      </c>
    </row>
    <row r="195" spans="1:4" ht="15.5" x14ac:dyDescent="0.35">
      <c r="A195" s="59" t="s">
        <v>25</v>
      </c>
      <c r="B195" s="59" t="s">
        <v>18</v>
      </c>
      <c r="C195" s="59" t="s">
        <v>8</v>
      </c>
      <c r="D195" s="60">
        <v>636</v>
      </c>
    </row>
    <row r="196" spans="1:4" ht="15.5" x14ac:dyDescent="0.35">
      <c r="A196" s="59" t="s">
        <v>25</v>
      </c>
      <c r="B196" s="59" t="s">
        <v>18</v>
      </c>
      <c r="C196" s="59" t="s">
        <v>8</v>
      </c>
      <c r="D196" s="60">
        <v>3</v>
      </c>
    </row>
    <row r="197" spans="1:4" ht="15.5" x14ac:dyDescent="0.35">
      <c r="A197" s="59" t="s">
        <v>25</v>
      </c>
      <c r="B197" s="59" t="s">
        <v>18</v>
      </c>
      <c r="C197" s="59" t="s">
        <v>8</v>
      </c>
      <c r="D197" s="60">
        <v>1641</v>
      </c>
    </row>
    <row r="198" spans="1:4" ht="15.5" x14ac:dyDescent="0.35">
      <c r="A198" s="59" t="s">
        <v>25</v>
      </c>
      <c r="B198" s="59" t="s">
        <v>18</v>
      </c>
      <c r="C198" s="59" t="s">
        <v>9</v>
      </c>
      <c r="D198" s="60">
        <v>1745</v>
      </c>
    </row>
    <row r="199" spans="1:4" ht="15.5" x14ac:dyDescent="0.35">
      <c r="A199" s="59" t="s">
        <v>25</v>
      </c>
      <c r="B199" s="59" t="s">
        <v>18</v>
      </c>
      <c r="C199" s="59" t="s">
        <v>9</v>
      </c>
      <c r="D199" s="60">
        <v>156</v>
      </c>
    </row>
    <row r="200" spans="1:4" ht="15.5" x14ac:dyDescent="0.35">
      <c r="A200" s="59" t="s">
        <v>25</v>
      </c>
      <c r="B200" s="59" t="s">
        <v>18</v>
      </c>
      <c r="C200" s="59" t="s">
        <v>9</v>
      </c>
      <c r="D200" s="60">
        <v>6</v>
      </c>
    </row>
    <row r="201" spans="1:4" ht="15.5" x14ac:dyDescent="0.35">
      <c r="A201" s="59" t="s">
        <v>25</v>
      </c>
      <c r="B201" s="59" t="s">
        <v>18</v>
      </c>
      <c r="C201" s="59" t="s">
        <v>9</v>
      </c>
      <c r="D201" s="60">
        <v>4944</v>
      </c>
    </row>
    <row r="202" spans="1:4" ht="15.5" x14ac:dyDescent="0.35">
      <c r="A202" s="59" t="s">
        <v>25</v>
      </c>
      <c r="B202" s="59" t="s">
        <v>19</v>
      </c>
      <c r="C202" s="59" t="s">
        <v>8</v>
      </c>
      <c r="D202" s="60">
        <v>16280</v>
      </c>
    </row>
    <row r="203" spans="1:4" ht="15.5" x14ac:dyDescent="0.35">
      <c r="A203" s="59" t="s">
        <v>25</v>
      </c>
      <c r="B203" s="59" t="s">
        <v>19</v>
      </c>
      <c r="C203" s="59" t="s">
        <v>9</v>
      </c>
      <c r="D203" s="60">
        <v>32563</v>
      </c>
    </row>
    <row r="204" spans="1:4" ht="15.5" x14ac:dyDescent="0.35">
      <c r="A204" s="59" t="s">
        <v>25</v>
      </c>
      <c r="B204" s="59" t="s">
        <v>20</v>
      </c>
      <c r="C204" s="59" t="s">
        <v>8</v>
      </c>
      <c r="D204" s="60">
        <v>135</v>
      </c>
    </row>
    <row r="205" spans="1:4" ht="15.5" x14ac:dyDescent="0.35">
      <c r="A205" s="59" t="s">
        <v>25</v>
      </c>
      <c r="B205" s="59" t="s">
        <v>20</v>
      </c>
      <c r="C205" s="59" t="s">
        <v>9</v>
      </c>
      <c r="D205" s="60">
        <v>497</v>
      </c>
    </row>
    <row r="206" spans="1:4" ht="15.5" x14ac:dyDescent="0.35">
      <c r="A206" s="59" t="s">
        <v>26</v>
      </c>
      <c r="B206" s="59" t="s">
        <v>7</v>
      </c>
      <c r="C206" s="59" t="s">
        <v>8</v>
      </c>
      <c r="D206" s="60">
        <v>14</v>
      </c>
    </row>
    <row r="207" spans="1:4" ht="15.5" x14ac:dyDescent="0.35">
      <c r="A207" s="59" t="s">
        <v>26</v>
      </c>
      <c r="B207" s="59" t="s">
        <v>10</v>
      </c>
      <c r="C207" s="59" t="s">
        <v>8</v>
      </c>
      <c r="D207" s="60">
        <v>117</v>
      </c>
    </row>
    <row r="208" spans="1:4" ht="15.5" x14ac:dyDescent="0.35">
      <c r="A208" s="59" t="s">
        <v>26</v>
      </c>
      <c r="B208" s="59" t="s">
        <v>10</v>
      </c>
      <c r="C208" s="59" t="s">
        <v>9</v>
      </c>
      <c r="D208" s="60">
        <v>37</v>
      </c>
    </row>
    <row r="209" spans="1:4" ht="15.5" x14ac:dyDescent="0.35">
      <c r="A209" s="59" t="s">
        <v>26</v>
      </c>
      <c r="B209" s="59" t="s">
        <v>11</v>
      </c>
      <c r="C209" s="59" t="s">
        <v>8</v>
      </c>
      <c r="D209" s="60">
        <v>727</v>
      </c>
    </row>
    <row r="210" spans="1:4" ht="15.5" x14ac:dyDescent="0.35">
      <c r="A210" s="59" t="s">
        <v>26</v>
      </c>
      <c r="B210" s="59" t="s">
        <v>11</v>
      </c>
      <c r="C210" s="59" t="s">
        <v>9</v>
      </c>
      <c r="D210" s="60">
        <v>1030</v>
      </c>
    </row>
    <row r="211" spans="1:4" ht="15.5" x14ac:dyDescent="0.35">
      <c r="A211" s="59" t="s">
        <v>26</v>
      </c>
      <c r="B211" s="59" t="s">
        <v>12</v>
      </c>
      <c r="C211" s="59" t="s">
        <v>8</v>
      </c>
      <c r="D211" s="60">
        <v>60</v>
      </c>
    </row>
    <row r="212" spans="1:4" ht="15.5" x14ac:dyDescent="0.35">
      <c r="A212" s="59" t="s">
        <v>26</v>
      </c>
      <c r="B212" s="59" t="s">
        <v>12</v>
      </c>
      <c r="C212" s="59" t="s">
        <v>8</v>
      </c>
      <c r="D212" s="60">
        <v>109</v>
      </c>
    </row>
    <row r="213" spans="1:4" ht="15.5" x14ac:dyDescent="0.35">
      <c r="A213" s="59" t="s">
        <v>26</v>
      </c>
      <c r="B213" s="59" t="s">
        <v>12</v>
      </c>
      <c r="C213" s="59" t="s">
        <v>9</v>
      </c>
      <c r="D213" s="60">
        <v>268</v>
      </c>
    </row>
    <row r="214" spans="1:4" ht="15.5" x14ac:dyDescent="0.35">
      <c r="A214" s="59" t="s">
        <v>26</v>
      </c>
      <c r="B214" s="59" t="s">
        <v>12</v>
      </c>
      <c r="C214" s="59" t="s">
        <v>9</v>
      </c>
      <c r="D214" s="60">
        <v>36</v>
      </c>
    </row>
    <row r="215" spans="1:4" ht="15.5" x14ac:dyDescent="0.35">
      <c r="A215" s="59" t="s">
        <v>26</v>
      </c>
      <c r="B215" s="59" t="s">
        <v>13</v>
      </c>
      <c r="C215" s="59" t="s">
        <v>8</v>
      </c>
      <c r="D215" s="60">
        <v>621</v>
      </c>
    </row>
    <row r="216" spans="1:4" ht="15.5" x14ac:dyDescent="0.35">
      <c r="A216" s="59" t="s">
        <v>26</v>
      </c>
      <c r="B216" s="59" t="s">
        <v>13</v>
      </c>
      <c r="C216" s="59" t="s">
        <v>9</v>
      </c>
      <c r="D216" s="60">
        <v>176</v>
      </c>
    </row>
    <row r="217" spans="1:4" ht="15.5" x14ac:dyDescent="0.35">
      <c r="A217" s="59" t="s">
        <v>26</v>
      </c>
      <c r="B217" s="59" t="s">
        <v>95</v>
      </c>
      <c r="C217" s="59" t="s">
        <v>8</v>
      </c>
      <c r="D217" s="60">
        <v>948</v>
      </c>
    </row>
    <row r="218" spans="1:4" ht="15.5" x14ac:dyDescent="0.35">
      <c r="A218" s="59" t="s">
        <v>26</v>
      </c>
      <c r="B218" s="59" t="s">
        <v>95</v>
      </c>
      <c r="C218" s="59" t="s">
        <v>9</v>
      </c>
      <c r="D218" s="60">
        <v>999</v>
      </c>
    </row>
    <row r="219" spans="1:4" ht="15.5" x14ac:dyDescent="0.35">
      <c r="A219" s="59" t="s">
        <v>26</v>
      </c>
      <c r="B219" s="59" t="s">
        <v>15</v>
      </c>
      <c r="C219" s="59" t="s">
        <v>8</v>
      </c>
      <c r="D219" s="60">
        <v>36</v>
      </c>
    </row>
    <row r="220" spans="1:4" ht="15.5" x14ac:dyDescent="0.35">
      <c r="A220" s="59" t="s">
        <v>26</v>
      </c>
      <c r="B220" s="59" t="s">
        <v>15</v>
      </c>
      <c r="C220" s="59" t="s">
        <v>9</v>
      </c>
      <c r="D220" s="60">
        <v>5</v>
      </c>
    </row>
    <row r="221" spans="1:4" ht="15.5" x14ac:dyDescent="0.35">
      <c r="A221" s="59" t="s">
        <v>26</v>
      </c>
      <c r="B221" s="59" t="s">
        <v>16</v>
      </c>
      <c r="C221" s="59" t="s">
        <v>8</v>
      </c>
      <c r="D221" s="60">
        <v>62</v>
      </c>
    </row>
    <row r="222" spans="1:4" ht="15.5" x14ac:dyDescent="0.35">
      <c r="A222" s="59" t="s">
        <v>26</v>
      </c>
      <c r="B222" s="59" t="s">
        <v>16</v>
      </c>
      <c r="C222" s="59" t="s">
        <v>9</v>
      </c>
      <c r="D222" s="60">
        <v>282</v>
      </c>
    </row>
    <row r="223" spans="1:4" ht="15.5" x14ac:dyDescent="0.35">
      <c r="A223" s="59" t="s">
        <v>26</v>
      </c>
      <c r="B223" s="59" t="s">
        <v>16</v>
      </c>
      <c r="C223" s="59" t="s">
        <v>8</v>
      </c>
      <c r="D223" s="60">
        <v>219</v>
      </c>
    </row>
    <row r="224" spans="1:4" ht="15.5" x14ac:dyDescent="0.35">
      <c r="A224" s="59" t="s">
        <v>26</v>
      </c>
      <c r="B224" s="59" t="s">
        <v>16</v>
      </c>
      <c r="C224" s="59" t="s">
        <v>9</v>
      </c>
      <c r="D224" s="60">
        <v>1509</v>
      </c>
    </row>
    <row r="225" spans="1:4" ht="15.5" x14ac:dyDescent="0.35">
      <c r="A225" s="59" t="s">
        <v>26</v>
      </c>
      <c r="B225" s="59" t="s">
        <v>17</v>
      </c>
      <c r="C225" s="59" t="s">
        <v>8</v>
      </c>
      <c r="D225" s="60">
        <v>8316</v>
      </c>
    </row>
    <row r="226" spans="1:4" ht="15.5" x14ac:dyDescent="0.35">
      <c r="A226" s="59" t="s">
        <v>26</v>
      </c>
      <c r="B226" s="59" t="s">
        <v>17</v>
      </c>
      <c r="C226" s="59" t="s">
        <v>9</v>
      </c>
      <c r="D226" s="60">
        <v>11183</v>
      </c>
    </row>
    <row r="227" spans="1:4" ht="15.5" x14ac:dyDescent="0.35">
      <c r="A227" s="59" t="s">
        <v>26</v>
      </c>
      <c r="B227" s="59" t="s">
        <v>18</v>
      </c>
      <c r="C227" s="59" t="s">
        <v>8</v>
      </c>
      <c r="D227" s="60">
        <v>645</v>
      </c>
    </row>
    <row r="228" spans="1:4" ht="15.5" x14ac:dyDescent="0.35">
      <c r="A228" s="59" t="s">
        <v>26</v>
      </c>
      <c r="B228" s="59" t="s">
        <v>18</v>
      </c>
      <c r="C228" s="59" t="s">
        <v>8</v>
      </c>
      <c r="D228" s="60">
        <v>1540</v>
      </c>
    </row>
    <row r="229" spans="1:4" ht="15.5" x14ac:dyDescent="0.35">
      <c r="A229" s="59" t="s">
        <v>26</v>
      </c>
      <c r="B229" s="59" t="s">
        <v>18</v>
      </c>
      <c r="C229" s="59" t="s">
        <v>8</v>
      </c>
      <c r="D229" s="60">
        <v>6</v>
      </c>
    </row>
    <row r="230" spans="1:4" ht="15.5" x14ac:dyDescent="0.35">
      <c r="A230" s="59" t="s">
        <v>26</v>
      </c>
      <c r="B230" s="59" t="s">
        <v>18</v>
      </c>
      <c r="C230" s="59" t="s">
        <v>8</v>
      </c>
      <c r="D230" s="60">
        <v>1877</v>
      </c>
    </row>
    <row r="231" spans="1:4" ht="15.5" x14ac:dyDescent="0.35">
      <c r="A231" s="59" t="s">
        <v>26</v>
      </c>
      <c r="B231" s="59" t="s">
        <v>18</v>
      </c>
      <c r="C231" s="59" t="s">
        <v>9</v>
      </c>
      <c r="D231" s="60">
        <v>2</v>
      </c>
    </row>
    <row r="232" spans="1:4" ht="15.5" x14ac:dyDescent="0.35">
      <c r="A232" s="59" t="s">
        <v>26</v>
      </c>
      <c r="B232" s="59" t="s">
        <v>18</v>
      </c>
      <c r="C232" s="59" t="s">
        <v>9</v>
      </c>
      <c r="D232" s="60">
        <v>1761</v>
      </c>
    </row>
    <row r="233" spans="1:4" ht="15.5" x14ac:dyDescent="0.35">
      <c r="A233" s="59" t="s">
        <v>26</v>
      </c>
      <c r="B233" s="59" t="s">
        <v>18</v>
      </c>
      <c r="C233" s="59" t="s">
        <v>9</v>
      </c>
      <c r="D233" s="60">
        <v>9</v>
      </c>
    </row>
    <row r="234" spans="1:4" ht="15.5" x14ac:dyDescent="0.35">
      <c r="A234" s="59" t="s">
        <v>26</v>
      </c>
      <c r="B234" s="59" t="s">
        <v>18</v>
      </c>
      <c r="C234" s="59" t="s">
        <v>9</v>
      </c>
      <c r="D234" s="60">
        <v>4880</v>
      </c>
    </row>
    <row r="235" spans="1:4" ht="15.5" x14ac:dyDescent="0.35">
      <c r="A235" s="59" t="s">
        <v>26</v>
      </c>
      <c r="B235" s="59" t="s">
        <v>18</v>
      </c>
      <c r="C235" s="59" t="s">
        <v>9</v>
      </c>
      <c r="D235" s="60">
        <v>144</v>
      </c>
    </row>
    <row r="236" spans="1:4" ht="15.5" x14ac:dyDescent="0.35">
      <c r="A236" s="59" t="s">
        <v>26</v>
      </c>
      <c r="B236" s="59" t="s">
        <v>19</v>
      </c>
      <c r="C236" s="59" t="s">
        <v>8</v>
      </c>
      <c r="D236" s="60">
        <v>15960</v>
      </c>
    </row>
    <row r="237" spans="1:4" ht="15.5" x14ac:dyDescent="0.35">
      <c r="A237" s="59" t="s">
        <v>26</v>
      </c>
      <c r="B237" s="59" t="s">
        <v>19</v>
      </c>
      <c r="C237" s="59" t="s">
        <v>9</v>
      </c>
      <c r="D237" s="60">
        <v>33679</v>
      </c>
    </row>
    <row r="238" spans="1:4" ht="15.5" x14ac:dyDescent="0.35">
      <c r="A238" s="59" t="s">
        <v>26</v>
      </c>
      <c r="B238" s="59" t="s">
        <v>20</v>
      </c>
      <c r="C238" s="59" t="s">
        <v>8</v>
      </c>
      <c r="D238" s="60">
        <v>163</v>
      </c>
    </row>
    <row r="239" spans="1:4" ht="15.5" x14ac:dyDescent="0.35">
      <c r="A239" s="59" t="s">
        <v>26</v>
      </c>
      <c r="B239" s="59" t="s">
        <v>20</v>
      </c>
      <c r="C239" s="59" t="s">
        <v>9</v>
      </c>
      <c r="D239" s="60">
        <v>636</v>
      </c>
    </row>
    <row r="240" spans="1:4" ht="15.5" x14ac:dyDescent="0.35">
      <c r="A240" s="59" t="s">
        <v>27</v>
      </c>
      <c r="B240" s="59" t="s">
        <v>7</v>
      </c>
      <c r="C240" s="59" t="s">
        <v>8</v>
      </c>
      <c r="D240" s="60">
        <v>15</v>
      </c>
    </row>
    <row r="241" spans="1:4" ht="15.5" x14ac:dyDescent="0.35">
      <c r="A241" s="59" t="s">
        <v>27</v>
      </c>
      <c r="B241" s="59" t="s">
        <v>10</v>
      </c>
      <c r="C241" s="59" t="s">
        <v>8</v>
      </c>
      <c r="D241" s="60">
        <v>110</v>
      </c>
    </row>
    <row r="242" spans="1:4" ht="15.5" x14ac:dyDescent="0.35">
      <c r="A242" s="59" t="s">
        <v>27</v>
      </c>
      <c r="B242" s="59" t="s">
        <v>10</v>
      </c>
      <c r="C242" s="59" t="s">
        <v>9</v>
      </c>
      <c r="D242" s="60">
        <v>36</v>
      </c>
    </row>
    <row r="243" spans="1:4" ht="15.5" x14ac:dyDescent="0.35">
      <c r="A243" s="59" t="s">
        <v>27</v>
      </c>
      <c r="B243" s="59" t="s">
        <v>11</v>
      </c>
      <c r="C243" s="59" t="s">
        <v>8</v>
      </c>
      <c r="D243" s="60">
        <v>780</v>
      </c>
    </row>
    <row r="244" spans="1:4" ht="15.5" x14ac:dyDescent="0.35">
      <c r="A244" s="59" t="s">
        <v>27</v>
      </c>
      <c r="B244" s="59" t="s">
        <v>11</v>
      </c>
      <c r="C244" s="59" t="s">
        <v>9</v>
      </c>
      <c r="D244" s="60">
        <v>1150</v>
      </c>
    </row>
    <row r="245" spans="1:4" ht="15.5" x14ac:dyDescent="0.35">
      <c r="A245" s="59" t="s">
        <v>27</v>
      </c>
      <c r="B245" s="59" t="s">
        <v>12</v>
      </c>
      <c r="C245" s="59" t="s">
        <v>8</v>
      </c>
      <c r="D245" s="60">
        <v>43</v>
      </c>
    </row>
    <row r="246" spans="1:4" ht="15.5" x14ac:dyDescent="0.35">
      <c r="A246" s="59" t="s">
        <v>27</v>
      </c>
      <c r="B246" s="59" t="s">
        <v>12</v>
      </c>
      <c r="C246" s="59" t="s">
        <v>8</v>
      </c>
      <c r="D246" s="60">
        <v>147</v>
      </c>
    </row>
    <row r="247" spans="1:4" ht="15.5" x14ac:dyDescent="0.35">
      <c r="A247" s="59" t="s">
        <v>27</v>
      </c>
      <c r="B247" s="59" t="s">
        <v>12</v>
      </c>
      <c r="C247" s="59" t="s">
        <v>9</v>
      </c>
      <c r="D247" s="60">
        <v>37</v>
      </c>
    </row>
    <row r="248" spans="1:4" ht="15.5" x14ac:dyDescent="0.35">
      <c r="A248" s="59" t="s">
        <v>27</v>
      </c>
      <c r="B248" s="59" t="s">
        <v>12</v>
      </c>
      <c r="C248" s="59" t="s">
        <v>9</v>
      </c>
      <c r="D248" s="60">
        <v>233</v>
      </c>
    </row>
    <row r="249" spans="1:4" ht="15.5" x14ac:dyDescent="0.35">
      <c r="A249" s="59" t="s">
        <v>27</v>
      </c>
      <c r="B249" s="59" t="s">
        <v>13</v>
      </c>
      <c r="C249" s="59" t="s">
        <v>8</v>
      </c>
      <c r="D249" s="60">
        <v>575</v>
      </c>
    </row>
    <row r="250" spans="1:4" ht="15.5" x14ac:dyDescent="0.35">
      <c r="A250" s="59" t="s">
        <v>27</v>
      </c>
      <c r="B250" s="59" t="s">
        <v>13</v>
      </c>
      <c r="C250" s="59" t="s">
        <v>9</v>
      </c>
      <c r="D250" s="60">
        <v>185</v>
      </c>
    </row>
    <row r="251" spans="1:4" ht="15.5" x14ac:dyDescent="0.35">
      <c r="A251" s="59" t="s">
        <v>27</v>
      </c>
      <c r="B251" s="59" t="s">
        <v>95</v>
      </c>
      <c r="C251" s="59" t="s">
        <v>8</v>
      </c>
      <c r="D251" s="60">
        <v>1033</v>
      </c>
    </row>
    <row r="252" spans="1:4" ht="15.5" x14ac:dyDescent="0.35">
      <c r="A252" s="59" t="s">
        <v>27</v>
      </c>
      <c r="B252" s="59" t="s">
        <v>95</v>
      </c>
      <c r="C252" s="59" t="s">
        <v>9</v>
      </c>
      <c r="D252" s="60">
        <v>1004</v>
      </c>
    </row>
    <row r="253" spans="1:4" ht="15.5" x14ac:dyDescent="0.35">
      <c r="A253" s="59" t="s">
        <v>27</v>
      </c>
      <c r="B253" s="59" t="s">
        <v>15</v>
      </c>
      <c r="C253" s="59" t="s">
        <v>8</v>
      </c>
      <c r="D253" s="60">
        <v>31</v>
      </c>
    </row>
    <row r="254" spans="1:4" ht="15.5" x14ac:dyDescent="0.35">
      <c r="A254" s="59" t="s">
        <v>27</v>
      </c>
      <c r="B254" s="59" t="s">
        <v>15</v>
      </c>
      <c r="C254" s="59" t="s">
        <v>9</v>
      </c>
      <c r="D254" s="60">
        <v>3</v>
      </c>
    </row>
    <row r="255" spans="1:4" ht="15.5" x14ac:dyDescent="0.35">
      <c r="A255" s="59" t="s">
        <v>27</v>
      </c>
      <c r="B255" s="59" t="s">
        <v>16</v>
      </c>
      <c r="C255" s="59" t="s">
        <v>8</v>
      </c>
      <c r="D255" s="60">
        <v>52</v>
      </c>
    </row>
    <row r="256" spans="1:4" ht="15.5" x14ac:dyDescent="0.35">
      <c r="A256" s="59" t="s">
        <v>27</v>
      </c>
      <c r="B256" s="59" t="s">
        <v>16</v>
      </c>
      <c r="C256" s="59" t="s">
        <v>9</v>
      </c>
      <c r="D256" s="60">
        <v>265</v>
      </c>
    </row>
    <row r="257" spans="1:4" ht="15.5" x14ac:dyDescent="0.35">
      <c r="A257" s="59" t="s">
        <v>27</v>
      </c>
      <c r="B257" s="59" t="s">
        <v>16</v>
      </c>
      <c r="C257" s="59" t="s">
        <v>8</v>
      </c>
      <c r="D257" s="60">
        <v>205</v>
      </c>
    </row>
    <row r="258" spans="1:4" ht="15.5" x14ac:dyDescent="0.35">
      <c r="A258" s="59" t="s">
        <v>27</v>
      </c>
      <c r="B258" s="59" t="s">
        <v>16</v>
      </c>
      <c r="C258" s="59" t="s">
        <v>9</v>
      </c>
      <c r="D258" s="60">
        <v>1418</v>
      </c>
    </row>
    <row r="259" spans="1:4" ht="15.5" x14ac:dyDescent="0.35">
      <c r="A259" s="59" t="s">
        <v>27</v>
      </c>
      <c r="B259" s="59" t="s">
        <v>17</v>
      </c>
      <c r="C259" s="59" t="s">
        <v>8</v>
      </c>
      <c r="D259" s="60">
        <v>8627</v>
      </c>
    </row>
    <row r="260" spans="1:4" ht="15.5" x14ac:dyDescent="0.35">
      <c r="A260" s="59" t="s">
        <v>27</v>
      </c>
      <c r="B260" s="59" t="s">
        <v>17</v>
      </c>
      <c r="C260" s="59" t="s">
        <v>9</v>
      </c>
      <c r="D260" s="60">
        <v>13354</v>
      </c>
    </row>
    <row r="261" spans="1:4" ht="15.5" x14ac:dyDescent="0.35">
      <c r="A261" s="59" t="s">
        <v>27</v>
      </c>
      <c r="B261" s="59" t="s">
        <v>18</v>
      </c>
      <c r="C261" s="59" t="s">
        <v>8</v>
      </c>
      <c r="D261" s="60">
        <v>2116</v>
      </c>
    </row>
    <row r="262" spans="1:4" ht="15.5" x14ac:dyDescent="0.35">
      <c r="A262" s="59" t="s">
        <v>27</v>
      </c>
      <c r="B262" s="59" t="s">
        <v>18</v>
      </c>
      <c r="C262" s="59" t="s">
        <v>8</v>
      </c>
      <c r="D262" s="60">
        <v>658</v>
      </c>
    </row>
    <row r="263" spans="1:4" ht="15.5" x14ac:dyDescent="0.35">
      <c r="A263" s="59" t="s">
        <v>27</v>
      </c>
      <c r="B263" s="59" t="s">
        <v>18</v>
      </c>
      <c r="C263" s="59" t="s">
        <v>8</v>
      </c>
      <c r="D263" s="60">
        <v>2</v>
      </c>
    </row>
    <row r="264" spans="1:4" ht="15.5" x14ac:dyDescent="0.35">
      <c r="A264" s="59" t="s">
        <v>27</v>
      </c>
      <c r="B264" s="59" t="s">
        <v>18</v>
      </c>
      <c r="C264" s="59" t="s">
        <v>8</v>
      </c>
      <c r="D264" s="60">
        <v>1601</v>
      </c>
    </row>
    <row r="265" spans="1:4" ht="15.5" x14ac:dyDescent="0.35">
      <c r="A265" s="59" t="s">
        <v>27</v>
      </c>
      <c r="B265" s="59" t="s">
        <v>18</v>
      </c>
      <c r="C265" s="59" t="s">
        <v>9</v>
      </c>
      <c r="D265" s="60">
        <v>5</v>
      </c>
    </row>
    <row r="266" spans="1:4" ht="15.5" x14ac:dyDescent="0.35">
      <c r="A266" s="59" t="s">
        <v>27</v>
      </c>
      <c r="B266" s="59" t="s">
        <v>18</v>
      </c>
      <c r="C266" s="59" t="s">
        <v>9</v>
      </c>
      <c r="D266" s="60">
        <v>2</v>
      </c>
    </row>
    <row r="267" spans="1:4" ht="15.5" x14ac:dyDescent="0.35">
      <c r="A267" s="59" t="s">
        <v>27</v>
      </c>
      <c r="B267" s="59" t="s">
        <v>18</v>
      </c>
      <c r="C267" s="59" t="s">
        <v>9</v>
      </c>
      <c r="D267" s="60">
        <v>5252</v>
      </c>
    </row>
    <row r="268" spans="1:4" ht="15.5" x14ac:dyDescent="0.35">
      <c r="A268" s="59" t="s">
        <v>27</v>
      </c>
      <c r="B268" s="59" t="s">
        <v>18</v>
      </c>
      <c r="C268" s="59" t="s">
        <v>9</v>
      </c>
      <c r="D268" s="60">
        <v>1728</v>
      </c>
    </row>
    <row r="269" spans="1:4" ht="15.5" x14ac:dyDescent="0.35">
      <c r="A269" s="59" t="s">
        <v>27</v>
      </c>
      <c r="B269" s="59" t="s">
        <v>18</v>
      </c>
      <c r="C269" s="59" t="s">
        <v>9</v>
      </c>
      <c r="D269" s="60">
        <v>192</v>
      </c>
    </row>
    <row r="270" spans="1:4" ht="15.5" x14ac:dyDescent="0.35">
      <c r="A270" s="59" t="s">
        <v>27</v>
      </c>
      <c r="B270" s="59" t="s">
        <v>19</v>
      </c>
      <c r="C270" s="59" t="s">
        <v>8</v>
      </c>
      <c r="D270" s="60">
        <v>16559</v>
      </c>
    </row>
    <row r="271" spans="1:4" ht="15.5" x14ac:dyDescent="0.35">
      <c r="A271" s="59" t="s">
        <v>27</v>
      </c>
      <c r="B271" s="59" t="s">
        <v>19</v>
      </c>
      <c r="C271" s="59" t="s">
        <v>9</v>
      </c>
      <c r="D271" s="60">
        <v>36285</v>
      </c>
    </row>
    <row r="272" spans="1:4" ht="15.5" x14ac:dyDescent="0.35">
      <c r="A272" s="59" t="s">
        <v>27</v>
      </c>
      <c r="B272" s="59" t="s">
        <v>20</v>
      </c>
      <c r="C272" s="59" t="s">
        <v>8</v>
      </c>
      <c r="D272" s="60">
        <v>170</v>
      </c>
    </row>
    <row r="273" spans="1:4" ht="15.5" x14ac:dyDescent="0.35">
      <c r="A273" s="59" t="s">
        <v>27</v>
      </c>
      <c r="B273" s="59" t="s">
        <v>20</v>
      </c>
      <c r="C273" s="59" t="s">
        <v>9</v>
      </c>
      <c r="D273" s="60">
        <v>572</v>
      </c>
    </row>
    <row r="274" spans="1:4" ht="15.5" x14ac:dyDescent="0.35">
      <c r="A274" s="59" t="s">
        <v>28</v>
      </c>
      <c r="B274" s="59" t="s">
        <v>7</v>
      </c>
      <c r="C274" s="59" t="s">
        <v>8</v>
      </c>
      <c r="D274" s="60">
        <v>15</v>
      </c>
    </row>
    <row r="275" spans="1:4" ht="15.5" x14ac:dyDescent="0.35">
      <c r="A275" s="59" t="s">
        <v>28</v>
      </c>
      <c r="B275" s="59" t="s">
        <v>10</v>
      </c>
      <c r="C275" s="59" t="s">
        <v>8</v>
      </c>
      <c r="D275" s="60">
        <v>97</v>
      </c>
    </row>
    <row r="276" spans="1:4" ht="15.5" x14ac:dyDescent="0.35">
      <c r="A276" s="59" t="s">
        <v>28</v>
      </c>
      <c r="B276" s="59" t="s">
        <v>10</v>
      </c>
      <c r="C276" s="59" t="s">
        <v>9</v>
      </c>
      <c r="D276" s="60">
        <v>32</v>
      </c>
    </row>
    <row r="277" spans="1:4" ht="15.5" x14ac:dyDescent="0.35">
      <c r="A277" s="59" t="s">
        <v>28</v>
      </c>
      <c r="B277" s="59" t="s">
        <v>11</v>
      </c>
      <c r="C277" s="59" t="s">
        <v>8</v>
      </c>
      <c r="D277" s="60">
        <v>1623</v>
      </c>
    </row>
    <row r="278" spans="1:4" ht="15.5" x14ac:dyDescent="0.35">
      <c r="A278" s="59" t="s">
        <v>28</v>
      </c>
      <c r="B278" s="59" t="s">
        <v>11</v>
      </c>
      <c r="C278" s="59" t="s">
        <v>9</v>
      </c>
      <c r="D278" s="60">
        <v>1413</v>
      </c>
    </row>
    <row r="279" spans="1:4" ht="15.5" x14ac:dyDescent="0.35">
      <c r="A279" s="59" t="s">
        <v>28</v>
      </c>
      <c r="B279" s="59" t="s">
        <v>12</v>
      </c>
      <c r="C279" s="59" t="s">
        <v>8</v>
      </c>
      <c r="D279" s="60">
        <v>61</v>
      </c>
    </row>
    <row r="280" spans="1:4" ht="15.5" x14ac:dyDescent="0.35">
      <c r="A280" s="59" t="s">
        <v>28</v>
      </c>
      <c r="B280" s="59" t="s">
        <v>12</v>
      </c>
      <c r="C280" s="59" t="s">
        <v>8</v>
      </c>
      <c r="D280" s="60">
        <v>176</v>
      </c>
    </row>
    <row r="281" spans="1:4" ht="15.5" x14ac:dyDescent="0.35">
      <c r="A281" s="59" t="s">
        <v>28</v>
      </c>
      <c r="B281" s="59" t="s">
        <v>12</v>
      </c>
      <c r="C281" s="59" t="s">
        <v>9</v>
      </c>
      <c r="D281" s="60">
        <v>179</v>
      </c>
    </row>
    <row r="282" spans="1:4" ht="15.5" x14ac:dyDescent="0.35">
      <c r="A282" s="59" t="s">
        <v>28</v>
      </c>
      <c r="B282" s="59" t="s">
        <v>12</v>
      </c>
      <c r="C282" s="59" t="s">
        <v>9</v>
      </c>
      <c r="D282" s="60">
        <v>40</v>
      </c>
    </row>
    <row r="283" spans="1:4" ht="15.5" x14ac:dyDescent="0.35">
      <c r="A283" s="59" t="s">
        <v>28</v>
      </c>
      <c r="B283" s="59" t="s">
        <v>13</v>
      </c>
      <c r="C283" s="59" t="s">
        <v>8</v>
      </c>
      <c r="D283" s="60">
        <v>622</v>
      </c>
    </row>
    <row r="284" spans="1:4" ht="15.5" x14ac:dyDescent="0.35">
      <c r="A284" s="59" t="s">
        <v>28</v>
      </c>
      <c r="B284" s="59" t="s">
        <v>13</v>
      </c>
      <c r="C284" s="59" t="s">
        <v>9</v>
      </c>
      <c r="D284" s="60">
        <v>206</v>
      </c>
    </row>
    <row r="285" spans="1:4" ht="15.5" x14ac:dyDescent="0.35">
      <c r="A285" s="59" t="s">
        <v>28</v>
      </c>
      <c r="B285" s="59" t="s">
        <v>95</v>
      </c>
      <c r="C285" s="59" t="s">
        <v>8</v>
      </c>
      <c r="D285" s="60">
        <v>1255</v>
      </c>
    </row>
    <row r="286" spans="1:4" ht="15.5" x14ac:dyDescent="0.35">
      <c r="A286" s="59" t="s">
        <v>28</v>
      </c>
      <c r="B286" s="59" t="s">
        <v>95</v>
      </c>
      <c r="C286" s="59" t="s">
        <v>9</v>
      </c>
      <c r="D286" s="60">
        <v>972</v>
      </c>
    </row>
    <row r="287" spans="1:4" ht="15.5" x14ac:dyDescent="0.35">
      <c r="A287" s="59" t="s">
        <v>28</v>
      </c>
      <c r="B287" s="59" t="s">
        <v>15</v>
      </c>
      <c r="C287" s="59" t="s">
        <v>8</v>
      </c>
      <c r="D287" s="60">
        <v>37</v>
      </c>
    </row>
    <row r="288" spans="1:4" ht="15.5" x14ac:dyDescent="0.35">
      <c r="A288" s="59" t="s">
        <v>28</v>
      </c>
      <c r="B288" s="59" t="s">
        <v>15</v>
      </c>
      <c r="C288" s="59" t="s">
        <v>9</v>
      </c>
      <c r="D288" s="60">
        <v>2</v>
      </c>
    </row>
    <row r="289" spans="1:4" ht="15.5" x14ac:dyDescent="0.35">
      <c r="A289" s="59" t="s">
        <v>28</v>
      </c>
      <c r="B289" s="59" t="s">
        <v>16</v>
      </c>
      <c r="C289" s="59" t="s">
        <v>8</v>
      </c>
      <c r="D289" s="60">
        <v>58</v>
      </c>
    </row>
    <row r="290" spans="1:4" ht="15.5" x14ac:dyDescent="0.35">
      <c r="A290" s="59" t="s">
        <v>28</v>
      </c>
      <c r="B290" s="59" t="s">
        <v>16</v>
      </c>
      <c r="C290" s="59" t="s">
        <v>9</v>
      </c>
      <c r="D290" s="60">
        <v>200</v>
      </c>
    </row>
    <row r="291" spans="1:4" ht="15.5" x14ac:dyDescent="0.35">
      <c r="A291" s="59" t="s">
        <v>28</v>
      </c>
      <c r="B291" s="59" t="s">
        <v>16</v>
      </c>
      <c r="C291" s="59" t="s">
        <v>8</v>
      </c>
      <c r="D291" s="60">
        <v>245</v>
      </c>
    </row>
    <row r="292" spans="1:4" ht="15.5" x14ac:dyDescent="0.35">
      <c r="A292" s="59" t="s">
        <v>28</v>
      </c>
      <c r="B292" s="59" t="s">
        <v>16</v>
      </c>
      <c r="C292" s="59" t="s">
        <v>9</v>
      </c>
      <c r="D292" s="60">
        <v>1145</v>
      </c>
    </row>
    <row r="293" spans="1:4" ht="15.5" x14ac:dyDescent="0.35">
      <c r="A293" s="59" t="s">
        <v>28</v>
      </c>
      <c r="B293" s="59" t="s">
        <v>17</v>
      </c>
      <c r="C293" s="59" t="s">
        <v>8</v>
      </c>
      <c r="D293" s="60">
        <v>17126</v>
      </c>
    </row>
    <row r="294" spans="1:4" ht="15.5" x14ac:dyDescent="0.35">
      <c r="A294" s="59" t="s">
        <v>28</v>
      </c>
      <c r="B294" s="59" t="s">
        <v>17</v>
      </c>
      <c r="C294" s="59" t="s">
        <v>9</v>
      </c>
      <c r="D294" s="60">
        <v>18796</v>
      </c>
    </row>
    <row r="295" spans="1:4" ht="15.5" x14ac:dyDescent="0.35">
      <c r="A295" s="59" t="s">
        <v>28</v>
      </c>
      <c r="B295" s="59" t="s">
        <v>18</v>
      </c>
      <c r="C295" s="59" t="s">
        <v>8</v>
      </c>
      <c r="D295" s="60">
        <v>3506</v>
      </c>
    </row>
    <row r="296" spans="1:4" ht="15.5" x14ac:dyDescent="0.35">
      <c r="A296" s="59" t="s">
        <v>28</v>
      </c>
      <c r="B296" s="59" t="s">
        <v>18</v>
      </c>
      <c r="C296" s="59" t="s">
        <v>8</v>
      </c>
      <c r="D296" s="60">
        <v>2210</v>
      </c>
    </row>
    <row r="297" spans="1:4" ht="15.5" x14ac:dyDescent="0.35">
      <c r="A297" s="59" t="s">
        <v>28</v>
      </c>
      <c r="B297" s="59" t="s">
        <v>18</v>
      </c>
      <c r="C297" s="59" t="s">
        <v>8</v>
      </c>
      <c r="D297" s="60">
        <v>783</v>
      </c>
    </row>
    <row r="298" spans="1:4" ht="15.5" x14ac:dyDescent="0.35">
      <c r="A298" s="59" t="s">
        <v>28</v>
      </c>
      <c r="B298" s="59" t="s">
        <v>18</v>
      </c>
      <c r="C298" s="59" t="s">
        <v>8</v>
      </c>
      <c r="D298" s="60">
        <v>4</v>
      </c>
    </row>
    <row r="299" spans="1:4" ht="15.5" x14ac:dyDescent="0.35">
      <c r="A299" s="59" t="s">
        <v>28</v>
      </c>
      <c r="B299" s="59" t="s">
        <v>18</v>
      </c>
      <c r="C299" s="59" t="s">
        <v>9</v>
      </c>
      <c r="D299" s="60">
        <v>6669</v>
      </c>
    </row>
    <row r="300" spans="1:4" ht="15.5" x14ac:dyDescent="0.35">
      <c r="A300" s="59" t="s">
        <v>28</v>
      </c>
      <c r="B300" s="59" t="s">
        <v>18</v>
      </c>
      <c r="C300" s="59" t="s">
        <v>9</v>
      </c>
      <c r="D300" s="60">
        <v>215</v>
      </c>
    </row>
    <row r="301" spans="1:4" ht="15.5" x14ac:dyDescent="0.35">
      <c r="A301" s="59" t="s">
        <v>28</v>
      </c>
      <c r="B301" s="59" t="s">
        <v>18</v>
      </c>
      <c r="C301" s="59" t="s">
        <v>9</v>
      </c>
      <c r="D301" s="60">
        <v>1703</v>
      </c>
    </row>
    <row r="302" spans="1:4" ht="15.5" x14ac:dyDescent="0.35">
      <c r="A302" s="59" t="s">
        <v>28</v>
      </c>
      <c r="B302" s="59" t="s">
        <v>18</v>
      </c>
      <c r="C302" s="59" t="s">
        <v>9</v>
      </c>
      <c r="D302" s="60">
        <v>8</v>
      </c>
    </row>
    <row r="303" spans="1:4" ht="15.5" x14ac:dyDescent="0.35">
      <c r="A303" s="59" t="s">
        <v>28</v>
      </c>
      <c r="B303" s="59" t="s">
        <v>19</v>
      </c>
      <c r="C303" s="59" t="s">
        <v>8</v>
      </c>
      <c r="D303" s="60">
        <v>18776</v>
      </c>
    </row>
    <row r="304" spans="1:4" ht="15.5" x14ac:dyDescent="0.35">
      <c r="A304" s="59" t="s">
        <v>28</v>
      </c>
      <c r="B304" s="59" t="s">
        <v>19</v>
      </c>
      <c r="C304" s="59" t="s">
        <v>9</v>
      </c>
      <c r="D304" s="60">
        <v>34205</v>
      </c>
    </row>
    <row r="305" spans="1:4" ht="15.5" x14ac:dyDescent="0.35">
      <c r="A305" s="59" t="s">
        <v>28</v>
      </c>
      <c r="B305" s="59" t="s">
        <v>20</v>
      </c>
      <c r="C305" s="59" t="s">
        <v>8</v>
      </c>
      <c r="D305" s="60">
        <v>172</v>
      </c>
    </row>
    <row r="306" spans="1:4" ht="15.5" x14ac:dyDescent="0.35">
      <c r="A306" s="59" t="s">
        <v>28</v>
      </c>
      <c r="B306" s="59" t="s">
        <v>20</v>
      </c>
      <c r="C306" s="59" t="s">
        <v>9</v>
      </c>
      <c r="D306" s="60">
        <v>501</v>
      </c>
    </row>
    <row r="307" spans="1:4" ht="15.5" x14ac:dyDescent="0.35">
      <c r="A307" s="59" t="s">
        <v>29</v>
      </c>
      <c r="B307" s="59" t="s">
        <v>7</v>
      </c>
      <c r="C307" s="59" t="s">
        <v>8</v>
      </c>
      <c r="D307" s="60">
        <v>16</v>
      </c>
    </row>
    <row r="308" spans="1:4" ht="15.5" x14ac:dyDescent="0.35">
      <c r="A308" s="59" t="s">
        <v>29</v>
      </c>
      <c r="B308" s="59" t="s">
        <v>10</v>
      </c>
      <c r="C308" s="59" t="s">
        <v>8</v>
      </c>
      <c r="D308" s="60">
        <v>105</v>
      </c>
    </row>
    <row r="309" spans="1:4" ht="15.5" x14ac:dyDescent="0.35">
      <c r="A309" s="59" t="s">
        <v>29</v>
      </c>
      <c r="B309" s="59" t="s">
        <v>10</v>
      </c>
      <c r="C309" s="59" t="s">
        <v>9</v>
      </c>
      <c r="D309" s="60">
        <v>34</v>
      </c>
    </row>
    <row r="310" spans="1:4" ht="15.5" x14ac:dyDescent="0.35">
      <c r="A310" s="59" t="s">
        <v>29</v>
      </c>
      <c r="B310" s="59" t="s">
        <v>11</v>
      </c>
      <c r="C310" s="59" t="s">
        <v>8</v>
      </c>
      <c r="D310" s="60">
        <v>908</v>
      </c>
    </row>
    <row r="311" spans="1:4" ht="15.5" x14ac:dyDescent="0.35">
      <c r="A311" s="59" t="s">
        <v>29</v>
      </c>
      <c r="B311" s="59" t="s">
        <v>11</v>
      </c>
      <c r="C311" s="59" t="s">
        <v>9</v>
      </c>
      <c r="D311" s="60">
        <v>1246</v>
      </c>
    </row>
    <row r="312" spans="1:4" ht="15.5" x14ac:dyDescent="0.35">
      <c r="A312" s="59" t="s">
        <v>29</v>
      </c>
      <c r="B312" s="59" t="s">
        <v>12</v>
      </c>
      <c r="C312" s="59" t="s">
        <v>8</v>
      </c>
      <c r="D312" s="60">
        <v>55</v>
      </c>
    </row>
    <row r="313" spans="1:4" ht="15.5" x14ac:dyDescent="0.35">
      <c r="A313" s="59" t="s">
        <v>29</v>
      </c>
      <c r="B313" s="59" t="s">
        <v>12</v>
      </c>
      <c r="C313" s="59" t="s">
        <v>8</v>
      </c>
      <c r="D313" s="60">
        <v>146</v>
      </c>
    </row>
    <row r="314" spans="1:4" ht="15.5" x14ac:dyDescent="0.35">
      <c r="A314" s="59" t="s">
        <v>29</v>
      </c>
      <c r="B314" s="59" t="s">
        <v>12</v>
      </c>
      <c r="C314" s="59" t="s">
        <v>9</v>
      </c>
      <c r="D314" s="60">
        <v>31</v>
      </c>
    </row>
    <row r="315" spans="1:4" ht="15.5" x14ac:dyDescent="0.35">
      <c r="A315" s="59" t="s">
        <v>29</v>
      </c>
      <c r="B315" s="59" t="s">
        <v>12</v>
      </c>
      <c r="C315" s="59" t="s">
        <v>9</v>
      </c>
      <c r="D315" s="60">
        <v>147</v>
      </c>
    </row>
    <row r="316" spans="1:4" ht="15.5" x14ac:dyDescent="0.35">
      <c r="A316" s="59" t="s">
        <v>29</v>
      </c>
      <c r="B316" s="59" t="s">
        <v>13</v>
      </c>
      <c r="C316" s="59" t="s">
        <v>8</v>
      </c>
      <c r="D316" s="60">
        <v>569</v>
      </c>
    </row>
    <row r="317" spans="1:4" ht="15.5" x14ac:dyDescent="0.35">
      <c r="A317" s="59" t="s">
        <v>29</v>
      </c>
      <c r="B317" s="59" t="s">
        <v>13</v>
      </c>
      <c r="C317" s="59" t="s">
        <v>9</v>
      </c>
      <c r="D317" s="60">
        <v>154</v>
      </c>
    </row>
    <row r="318" spans="1:4" ht="15.5" x14ac:dyDescent="0.35">
      <c r="A318" s="59" t="s">
        <v>29</v>
      </c>
      <c r="B318" s="59" t="s">
        <v>95</v>
      </c>
      <c r="C318" s="59" t="s">
        <v>8</v>
      </c>
      <c r="D318" s="60">
        <v>1081</v>
      </c>
    </row>
    <row r="319" spans="1:4" ht="15.5" x14ac:dyDescent="0.35">
      <c r="A319" s="59" t="s">
        <v>29</v>
      </c>
      <c r="B319" s="59" t="s">
        <v>95</v>
      </c>
      <c r="C319" s="59" t="s">
        <v>9</v>
      </c>
      <c r="D319" s="60">
        <v>845</v>
      </c>
    </row>
    <row r="320" spans="1:4" ht="15.5" x14ac:dyDescent="0.35">
      <c r="A320" s="59" t="s">
        <v>29</v>
      </c>
      <c r="B320" s="59" t="s">
        <v>15</v>
      </c>
      <c r="C320" s="59" t="s">
        <v>8</v>
      </c>
      <c r="D320" s="60">
        <v>39</v>
      </c>
    </row>
    <row r="321" spans="1:4" ht="15.5" x14ac:dyDescent="0.35">
      <c r="A321" s="59" t="s">
        <v>29</v>
      </c>
      <c r="B321" s="59" t="s">
        <v>15</v>
      </c>
      <c r="C321" s="59" t="s">
        <v>9</v>
      </c>
      <c r="D321" s="60">
        <v>1</v>
      </c>
    </row>
    <row r="322" spans="1:4" ht="15.5" x14ac:dyDescent="0.35">
      <c r="A322" s="59" t="s">
        <v>29</v>
      </c>
      <c r="B322" s="59" t="s">
        <v>16</v>
      </c>
      <c r="C322" s="59" t="s">
        <v>8</v>
      </c>
      <c r="D322" s="60">
        <v>60</v>
      </c>
    </row>
    <row r="323" spans="1:4" ht="15.5" x14ac:dyDescent="0.35">
      <c r="A323" s="59" t="s">
        <v>29</v>
      </c>
      <c r="B323" s="59" t="s">
        <v>16</v>
      </c>
      <c r="C323" s="59" t="s">
        <v>9</v>
      </c>
      <c r="D323" s="60">
        <v>212</v>
      </c>
    </row>
    <row r="324" spans="1:4" ht="15.5" x14ac:dyDescent="0.35">
      <c r="A324" s="59" t="s">
        <v>29</v>
      </c>
      <c r="B324" s="59" t="s">
        <v>16</v>
      </c>
      <c r="C324" s="59" t="s">
        <v>8</v>
      </c>
      <c r="D324" s="60">
        <v>251</v>
      </c>
    </row>
    <row r="325" spans="1:4" ht="15.5" x14ac:dyDescent="0.35">
      <c r="A325" s="59" t="s">
        <v>29</v>
      </c>
      <c r="B325" s="59" t="s">
        <v>16</v>
      </c>
      <c r="C325" s="59" t="s">
        <v>9</v>
      </c>
      <c r="D325" s="60">
        <v>1211</v>
      </c>
    </row>
    <row r="326" spans="1:4" ht="15.5" x14ac:dyDescent="0.35">
      <c r="A326" s="59" t="s">
        <v>29</v>
      </c>
      <c r="B326" s="59" t="s">
        <v>17</v>
      </c>
      <c r="C326" s="59" t="s">
        <v>8</v>
      </c>
      <c r="D326" s="60">
        <v>9764</v>
      </c>
    </row>
    <row r="327" spans="1:4" ht="15.5" x14ac:dyDescent="0.35">
      <c r="A327" s="59" t="s">
        <v>29</v>
      </c>
      <c r="B327" s="59" t="s">
        <v>17</v>
      </c>
      <c r="C327" s="59" t="s">
        <v>9</v>
      </c>
      <c r="D327" s="60">
        <v>12600</v>
      </c>
    </row>
    <row r="328" spans="1:4" ht="15.5" x14ac:dyDescent="0.35">
      <c r="A328" s="59" t="s">
        <v>29</v>
      </c>
      <c r="B328" s="59" t="s">
        <v>18</v>
      </c>
      <c r="C328" s="59" t="s">
        <v>8</v>
      </c>
      <c r="D328" s="60">
        <v>2342</v>
      </c>
    </row>
    <row r="329" spans="1:4" ht="15.5" x14ac:dyDescent="0.35">
      <c r="A329" s="59" t="s">
        <v>29</v>
      </c>
      <c r="B329" s="59" t="s">
        <v>18</v>
      </c>
      <c r="C329" s="59" t="s">
        <v>8</v>
      </c>
      <c r="D329" s="60">
        <v>3</v>
      </c>
    </row>
    <row r="330" spans="1:4" ht="15.5" x14ac:dyDescent="0.35">
      <c r="A330" s="59" t="s">
        <v>29</v>
      </c>
      <c r="B330" s="59" t="s">
        <v>18</v>
      </c>
      <c r="C330" s="59" t="s">
        <v>8</v>
      </c>
      <c r="D330" s="60">
        <v>720</v>
      </c>
    </row>
    <row r="331" spans="1:4" ht="15.5" x14ac:dyDescent="0.35">
      <c r="A331" s="59" t="s">
        <v>29</v>
      </c>
      <c r="B331" s="59" t="s">
        <v>18</v>
      </c>
      <c r="C331" s="59" t="s">
        <v>8</v>
      </c>
      <c r="D331" s="60">
        <v>1748</v>
      </c>
    </row>
    <row r="332" spans="1:4" ht="15.5" x14ac:dyDescent="0.35">
      <c r="A332" s="59" t="s">
        <v>29</v>
      </c>
      <c r="B332" s="59" t="s">
        <v>18</v>
      </c>
      <c r="C332" s="59" t="s">
        <v>9</v>
      </c>
      <c r="D332" s="60">
        <v>19</v>
      </c>
    </row>
    <row r="333" spans="1:4" ht="15.5" x14ac:dyDescent="0.35">
      <c r="A333" s="59" t="s">
        <v>29</v>
      </c>
      <c r="B333" s="59" t="s">
        <v>18</v>
      </c>
      <c r="C333" s="59" t="s">
        <v>9</v>
      </c>
      <c r="D333" s="60">
        <v>1459</v>
      </c>
    </row>
    <row r="334" spans="1:4" ht="15.5" x14ac:dyDescent="0.35">
      <c r="A334" s="59" t="s">
        <v>29</v>
      </c>
      <c r="B334" s="59" t="s">
        <v>18</v>
      </c>
      <c r="C334" s="59" t="s">
        <v>9</v>
      </c>
      <c r="D334" s="60">
        <v>184</v>
      </c>
    </row>
    <row r="335" spans="1:4" ht="15.5" x14ac:dyDescent="0.35">
      <c r="A335" s="59" t="s">
        <v>29</v>
      </c>
      <c r="B335" s="59" t="s">
        <v>18</v>
      </c>
      <c r="C335" s="59" t="s">
        <v>9</v>
      </c>
      <c r="D335" s="60">
        <v>4775</v>
      </c>
    </row>
    <row r="336" spans="1:4" ht="15.5" x14ac:dyDescent="0.35">
      <c r="A336" s="59" t="s">
        <v>29</v>
      </c>
      <c r="B336" s="59" t="s">
        <v>19</v>
      </c>
      <c r="C336" s="59" t="s">
        <v>8</v>
      </c>
      <c r="D336" s="60">
        <v>16527</v>
      </c>
    </row>
    <row r="337" spans="1:4" ht="15.5" x14ac:dyDescent="0.35">
      <c r="A337" s="59" t="s">
        <v>29</v>
      </c>
      <c r="B337" s="59" t="s">
        <v>19</v>
      </c>
      <c r="C337" s="59" t="s">
        <v>9</v>
      </c>
      <c r="D337" s="60">
        <v>29738</v>
      </c>
    </row>
    <row r="338" spans="1:4" ht="15.5" x14ac:dyDescent="0.35">
      <c r="A338" s="59" t="s">
        <v>29</v>
      </c>
      <c r="B338" s="59" t="s">
        <v>20</v>
      </c>
      <c r="C338" s="59" t="s">
        <v>8</v>
      </c>
      <c r="D338" s="60">
        <v>185</v>
      </c>
    </row>
    <row r="339" spans="1:4" ht="15.5" x14ac:dyDescent="0.35">
      <c r="A339" s="59" t="s">
        <v>29</v>
      </c>
      <c r="B339" s="59" t="s">
        <v>20</v>
      </c>
      <c r="C339" s="59" t="s">
        <v>9</v>
      </c>
      <c r="D339" s="60">
        <v>467</v>
      </c>
    </row>
    <row r="340" spans="1:4" ht="15.5" x14ac:dyDescent="0.35">
      <c r="A340" s="59" t="s">
        <v>30</v>
      </c>
      <c r="B340" s="59" t="s">
        <v>7</v>
      </c>
      <c r="C340" s="59" t="s">
        <v>8</v>
      </c>
      <c r="D340" s="60">
        <v>5</v>
      </c>
    </row>
    <row r="341" spans="1:4" ht="15.5" x14ac:dyDescent="0.35">
      <c r="A341" s="59" t="s">
        <v>30</v>
      </c>
      <c r="B341" s="59" t="s">
        <v>10</v>
      </c>
      <c r="C341" s="59" t="s">
        <v>8</v>
      </c>
      <c r="D341" s="60">
        <v>89</v>
      </c>
    </row>
    <row r="342" spans="1:4" ht="15.5" x14ac:dyDescent="0.35">
      <c r="A342" s="59" t="s">
        <v>30</v>
      </c>
      <c r="B342" s="59" t="s">
        <v>10</v>
      </c>
      <c r="C342" s="59" t="s">
        <v>9</v>
      </c>
      <c r="D342" s="60">
        <v>21</v>
      </c>
    </row>
    <row r="343" spans="1:4" ht="15.5" x14ac:dyDescent="0.35">
      <c r="A343" s="59" t="s">
        <v>30</v>
      </c>
      <c r="B343" s="59" t="s">
        <v>11</v>
      </c>
      <c r="C343" s="59" t="s">
        <v>8</v>
      </c>
      <c r="D343" s="60">
        <v>1094</v>
      </c>
    </row>
    <row r="344" spans="1:4" ht="15.5" x14ac:dyDescent="0.35">
      <c r="A344" s="59" t="s">
        <v>30</v>
      </c>
      <c r="B344" s="59" t="s">
        <v>11</v>
      </c>
      <c r="C344" s="59" t="s">
        <v>9</v>
      </c>
      <c r="D344" s="60">
        <v>1126</v>
      </c>
    </row>
    <row r="345" spans="1:4" ht="15.5" x14ac:dyDescent="0.35">
      <c r="A345" s="59" t="s">
        <v>30</v>
      </c>
      <c r="B345" s="59" t="s">
        <v>12</v>
      </c>
      <c r="C345" s="59" t="s">
        <v>8</v>
      </c>
      <c r="D345" s="60">
        <v>169</v>
      </c>
    </row>
    <row r="346" spans="1:4" ht="15.5" x14ac:dyDescent="0.35">
      <c r="A346" s="59" t="s">
        <v>30</v>
      </c>
      <c r="B346" s="59" t="s">
        <v>12</v>
      </c>
      <c r="C346" s="59" t="s">
        <v>8</v>
      </c>
      <c r="D346" s="60">
        <v>52</v>
      </c>
    </row>
    <row r="347" spans="1:4" ht="15.5" x14ac:dyDescent="0.35">
      <c r="A347" s="59" t="s">
        <v>30</v>
      </c>
      <c r="B347" s="59" t="s">
        <v>12</v>
      </c>
      <c r="C347" s="59" t="s">
        <v>9</v>
      </c>
      <c r="D347" s="60">
        <v>114</v>
      </c>
    </row>
    <row r="348" spans="1:4" ht="15.5" x14ac:dyDescent="0.35">
      <c r="A348" s="59" t="s">
        <v>30</v>
      </c>
      <c r="B348" s="59" t="s">
        <v>12</v>
      </c>
      <c r="C348" s="59" t="s">
        <v>9</v>
      </c>
      <c r="D348" s="60">
        <v>29</v>
      </c>
    </row>
    <row r="349" spans="1:4" ht="15.5" x14ac:dyDescent="0.35">
      <c r="A349" s="59" t="s">
        <v>30</v>
      </c>
      <c r="B349" s="59" t="s">
        <v>13</v>
      </c>
      <c r="C349" s="59" t="s">
        <v>8</v>
      </c>
      <c r="D349" s="60">
        <v>673</v>
      </c>
    </row>
    <row r="350" spans="1:4" ht="15.5" x14ac:dyDescent="0.35">
      <c r="A350" s="59" t="s">
        <v>30</v>
      </c>
      <c r="B350" s="59" t="s">
        <v>13</v>
      </c>
      <c r="C350" s="59" t="s">
        <v>9</v>
      </c>
      <c r="D350" s="60">
        <v>130</v>
      </c>
    </row>
    <row r="351" spans="1:4" ht="15.5" x14ac:dyDescent="0.35">
      <c r="A351" s="59" t="s">
        <v>30</v>
      </c>
      <c r="B351" s="59" t="s">
        <v>95</v>
      </c>
      <c r="C351" s="59" t="s">
        <v>8</v>
      </c>
      <c r="D351" s="60">
        <v>1279</v>
      </c>
    </row>
    <row r="352" spans="1:4" ht="15.5" x14ac:dyDescent="0.35">
      <c r="A352" s="59" t="s">
        <v>30</v>
      </c>
      <c r="B352" s="59" t="s">
        <v>95</v>
      </c>
      <c r="C352" s="59" t="s">
        <v>9</v>
      </c>
      <c r="D352" s="60">
        <v>639</v>
      </c>
    </row>
    <row r="353" spans="1:4" ht="15.5" x14ac:dyDescent="0.35">
      <c r="A353" s="59" t="s">
        <v>30</v>
      </c>
      <c r="B353" s="59" t="s">
        <v>15</v>
      </c>
      <c r="C353" s="59" t="s">
        <v>8</v>
      </c>
      <c r="D353" s="60">
        <v>33</v>
      </c>
    </row>
    <row r="354" spans="1:4" ht="15.5" x14ac:dyDescent="0.35">
      <c r="A354" s="59" t="s">
        <v>30</v>
      </c>
      <c r="B354" s="59" t="s">
        <v>15</v>
      </c>
      <c r="C354" s="59" t="s">
        <v>9</v>
      </c>
      <c r="D354" s="60">
        <v>3</v>
      </c>
    </row>
    <row r="355" spans="1:4" ht="15.5" x14ac:dyDescent="0.35">
      <c r="A355" s="59" t="s">
        <v>30</v>
      </c>
      <c r="B355" s="59" t="s">
        <v>16</v>
      </c>
      <c r="C355" s="59" t="s">
        <v>8</v>
      </c>
      <c r="D355" s="60">
        <v>47</v>
      </c>
    </row>
    <row r="356" spans="1:4" ht="15.5" x14ac:dyDescent="0.35">
      <c r="A356" s="59" t="s">
        <v>30</v>
      </c>
      <c r="B356" s="59" t="s">
        <v>16</v>
      </c>
      <c r="C356" s="59" t="s">
        <v>9</v>
      </c>
      <c r="D356" s="60">
        <v>143</v>
      </c>
    </row>
    <row r="357" spans="1:4" ht="15.5" x14ac:dyDescent="0.35">
      <c r="A357" s="59" t="s">
        <v>30</v>
      </c>
      <c r="B357" s="59" t="s">
        <v>16</v>
      </c>
      <c r="C357" s="59" t="s">
        <v>8</v>
      </c>
      <c r="D357" s="60">
        <v>257</v>
      </c>
    </row>
    <row r="358" spans="1:4" ht="15.5" x14ac:dyDescent="0.35">
      <c r="A358" s="59" t="s">
        <v>30</v>
      </c>
      <c r="B358" s="59" t="s">
        <v>16</v>
      </c>
      <c r="C358" s="59" t="s">
        <v>9</v>
      </c>
      <c r="D358" s="60">
        <v>925</v>
      </c>
    </row>
    <row r="359" spans="1:4" ht="15.5" x14ac:dyDescent="0.35">
      <c r="A359" s="59" t="s">
        <v>30</v>
      </c>
      <c r="B359" s="59" t="s">
        <v>17</v>
      </c>
      <c r="C359" s="59" t="s">
        <v>8</v>
      </c>
      <c r="D359" s="60">
        <v>12752</v>
      </c>
    </row>
    <row r="360" spans="1:4" ht="15.5" x14ac:dyDescent="0.35">
      <c r="A360" s="59" t="s">
        <v>30</v>
      </c>
      <c r="B360" s="59" t="s">
        <v>17</v>
      </c>
      <c r="C360" s="59" t="s">
        <v>9</v>
      </c>
      <c r="D360" s="60">
        <v>12598</v>
      </c>
    </row>
    <row r="361" spans="1:4" ht="15.5" x14ac:dyDescent="0.35">
      <c r="A361" s="59" t="s">
        <v>30</v>
      </c>
      <c r="B361" s="59" t="s">
        <v>18</v>
      </c>
      <c r="C361" s="59" t="s">
        <v>8</v>
      </c>
      <c r="D361" s="60">
        <v>842</v>
      </c>
    </row>
    <row r="362" spans="1:4" ht="15.5" x14ac:dyDescent="0.35">
      <c r="A362" s="59" t="s">
        <v>30</v>
      </c>
      <c r="B362" s="59" t="s">
        <v>18</v>
      </c>
      <c r="C362" s="59" t="s">
        <v>8</v>
      </c>
      <c r="D362" s="60">
        <v>2154</v>
      </c>
    </row>
    <row r="363" spans="1:4" ht="15.5" x14ac:dyDescent="0.35">
      <c r="A363" s="59" t="s">
        <v>30</v>
      </c>
      <c r="B363" s="59" t="s">
        <v>18</v>
      </c>
      <c r="C363" s="59" t="s">
        <v>8</v>
      </c>
      <c r="D363" s="60">
        <v>5</v>
      </c>
    </row>
    <row r="364" spans="1:4" ht="15.5" x14ac:dyDescent="0.35">
      <c r="A364" s="59" t="s">
        <v>30</v>
      </c>
      <c r="B364" s="59" t="s">
        <v>18</v>
      </c>
      <c r="C364" s="59" t="s">
        <v>8</v>
      </c>
      <c r="D364" s="60">
        <v>2943</v>
      </c>
    </row>
    <row r="365" spans="1:4" ht="15.5" x14ac:dyDescent="0.35">
      <c r="A365" s="59" t="s">
        <v>30</v>
      </c>
      <c r="B365" s="59" t="s">
        <v>18</v>
      </c>
      <c r="C365" s="59" t="s">
        <v>8</v>
      </c>
      <c r="D365" s="60">
        <v>1</v>
      </c>
    </row>
    <row r="366" spans="1:4" ht="15.5" x14ac:dyDescent="0.35">
      <c r="A366" s="59" t="s">
        <v>30</v>
      </c>
      <c r="B366" s="59" t="s">
        <v>18</v>
      </c>
      <c r="C366" s="59" t="s">
        <v>9</v>
      </c>
      <c r="D366" s="60">
        <v>9</v>
      </c>
    </row>
    <row r="367" spans="1:4" ht="15.5" x14ac:dyDescent="0.35">
      <c r="A367" s="59" t="s">
        <v>30</v>
      </c>
      <c r="B367" s="59" t="s">
        <v>18</v>
      </c>
      <c r="C367" s="59" t="s">
        <v>9</v>
      </c>
      <c r="D367" s="60">
        <v>1291</v>
      </c>
    </row>
    <row r="368" spans="1:4" ht="15.5" x14ac:dyDescent="0.35">
      <c r="A368" s="59" t="s">
        <v>30</v>
      </c>
      <c r="B368" s="59" t="s">
        <v>18</v>
      </c>
      <c r="C368" s="59" t="s">
        <v>9</v>
      </c>
      <c r="D368" s="60">
        <v>1</v>
      </c>
    </row>
    <row r="369" spans="1:4" ht="15.5" x14ac:dyDescent="0.35">
      <c r="A369" s="59" t="s">
        <v>30</v>
      </c>
      <c r="B369" s="59" t="s">
        <v>18</v>
      </c>
      <c r="C369" s="59" t="s">
        <v>9</v>
      </c>
      <c r="D369" s="60">
        <v>4570</v>
      </c>
    </row>
    <row r="370" spans="1:4" ht="15.5" x14ac:dyDescent="0.35">
      <c r="A370" s="59" t="s">
        <v>30</v>
      </c>
      <c r="B370" s="59" t="s">
        <v>18</v>
      </c>
      <c r="C370" s="59" t="s">
        <v>9</v>
      </c>
      <c r="D370" s="60">
        <v>260</v>
      </c>
    </row>
    <row r="371" spans="1:4" ht="15.5" x14ac:dyDescent="0.35">
      <c r="A371" s="59" t="s">
        <v>30</v>
      </c>
      <c r="B371" s="59" t="s">
        <v>19</v>
      </c>
      <c r="C371" s="59" t="s">
        <v>8</v>
      </c>
      <c r="D371" s="60">
        <v>18495</v>
      </c>
    </row>
    <row r="372" spans="1:4" ht="15.5" x14ac:dyDescent="0.35">
      <c r="A372" s="59" t="s">
        <v>30</v>
      </c>
      <c r="B372" s="59" t="s">
        <v>19</v>
      </c>
      <c r="C372" s="59" t="s">
        <v>9</v>
      </c>
      <c r="D372" s="60">
        <v>28178</v>
      </c>
    </row>
    <row r="373" spans="1:4" ht="15.5" x14ac:dyDescent="0.35">
      <c r="A373" s="59" t="s">
        <v>30</v>
      </c>
      <c r="B373" s="59" t="s">
        <v>20</v>
      </c>
      <c r="C373" s="59" t="s">
        <v>8</v>
      </c>
      <c r="D373" s="60">
        <v>180</v>
      </c>
    </row>
    <row r="374" spans="1:4" ht="15.5" x14ac:dyDescent="0.35">
      <c r="A374" s="59" t="s">
        <v>30</v>
      </c>
      <c r="B374" s="59" t="s">
        <v>20</v>
      </c>
      <c r="C374" s="59" t="s">
        <v>9</v>
      </c>
      <c r="D374" s="60">
        <v>435</v>
      </c>
    </row>
    <row r="375" spans="1:4" ht="15.5" x14ac:dyDescent="0.35">
      <c r="A375" s="59" t="s">
        <v>94</v>
      </c>
      <c r="B375" s="59" t="s">
        <v>7</v>
      </c>
      <c r="C375" s="59" t="s">
        <v>8</v>
      </c>
      <c r="D375" s="60">
        <v>8</v>
      </c>
    </row>
    <row r="376" spans="1:4" ht="15.5" x14ac:dyDescent="0.35">
      <c r="A376" s="59" t="s">
        <v>94</v>
      </c>
      <c r="B376" s="59" t="s">
        <v>10</v>
      </c>
      <c r="C376" s="59" t="s">
        <v>8</v>
      </c>
      <c r="D376" s="60">
        <v>90</v>
      </c>
    </row>
    <row r="377" spans="1:4" ht="15.5" x14ac:dyDescent="0.35">
      <c r="A377" s="59" t="s">
        <v>94</v>
      </c>
      <c r="B377" s="59" t="s">
        <v>10</v>
      </c>
      <c r="C377" s="59" t="s">
        <v>9</v>
      </c>
      <c r="D377" s="60">
        <v>26</v>
      </c>
    </row>
    <row r="378" spans="1:4" ht="15.5" x14ac:dyDescent="0.35">
      <c r="A378" s="59" t="s">
        <v>94</v>
      </c>
      <c r="B378" s="59" t="s">
        <v>11</v>
      </c>
      <c r="C378" s="59" t="s">
        <v>8</v>
      </c>
      <c r="D378" s="60">
        <v>798</v>
      </c>
    </row>
    <row r="379" spans="1:4" ht="15.5" x14ac:dyDescent="0.35">
      <c r="A379" s="59" t="s">
        <v>94</v>
      </c>
      <c r="B379" s="59" t="s">
        <v>11</v>
      </c>
      <c r="C379" s="59" t="s">
        <v>9</v>
      </c>
      <c r="D379" s="60">
        <v>1076</v>
      </c>
    </row>
    <row r="380" spans="1:4" ht="15.5" x14ac:dyDescent="0.35">
      <c r="A380" s="59" t="s">
        <v>94</v>
      </c>
      <c r="B380" s="59" t="s">
        <v>12</v>
      </c>
      <c r="C380" s="59" t="s">
        <v>8</v>
      </c>
      <c r="D380" s="60">
        <v>148</v>
      </c>
    </row>
    <row r="381" spans="1:4" ht="15.5" x14ac:dyDescent="0.35">
      <c r="A381" s="59" t="s">
        <v>94</v>
      </c>
      <c r="B381" s="59" t="s">
        <v>12</v>
      </c>
      <c r="C381" s="59" t="s">
        <v>8</v>
      </c>
      <c r="D381" s="60">
        <v>44</v>
      </c>
    </row>
    <row r="382" spans="1:4" ht="15.5" x14ac:dyDescent="0.35">
      <c r="A382" s="59" t="s">
        <v>94</v>
      </c>
      <c r="B382" s="59" t="s">
        <v>12</v>
      </c>
      <c r="C382" s="59" t="s">
        <v>9</v>
      </c>
      <c r="D382" s="60">
        <v>29</v>
      </c>
    </row>
    <row r="383" spans="1:4" ht="15.5" x14ac:dyDescent="0.35">
      <c r="A383" s="59" t="s">
        <v>94</v>
      </c>
      <c r="B383" s="59" t="s">
        <v>12</v>
      </c>
      <c r="C383" s="59" t="s">
        <v>9</v>
      </c>
      <c r="D383" s="60">
        <v>124</v>
      </c>
    </row>
    <row r="384" spans="1:4" ht="15.5" x14ac:dyDescent="0.35">
      <c r="A384" s="59" t="s">
        <v>94</v>
      </c>
      <c r="B384" s="59" t="s">
        <v>13</v>
      </c>
      <c r="C384" s="59" t="s">
        <v>8</v>
      </c>
      <c r="D384" s="60">
        <v>631</v>
      </c>
    </row>
    <row r="385" spans="1:4" ht="15.5" x14ac:dyDescent="0.35">
      <c r="A385" s="59" t="s">
        <v>94</v>
      </c>
      <c r="B385" s="59" t="s">
        <v>13</v>
      </c>
      <c r="C385" s="59" t="s">
        <v>9</v>
      </c>
      <c r="D385" s="60">
        <v>126</v>
      </c>
    </row>
    <row r="386" spans="1:4" ht="15.5" x14ac:dyDescent="0.35">
      <c r="A386" s="59" t="s">
        <v>94</v>
      </c>
      <c r="B386" s="59" t="s">
        <v>95</v>
      </c>
      <c r="C386" s="59" t="s">
        <v>8</v>
      </c>
      <c r="D386" s="60">
        <v>1090</v>
      </c>
    </row>
    <row r="387" spans="1:4" ht="15.5" x14ac:dyDescent="0.35">
      <c r="A387" s="59" t="s">
        <v>94</v>
      </c>
      <c r="B387" s="59" t="s">
        <v>95</v>
      </c>
      <c r="C387" s="59" t="s">
        <v>9</v>
      </c>
      <c r="D387" s="60">
        <v>771</v>
      </c>
    </row>
    <row r="388" spans="1:4" ht="15.5" x14ac:dyDescent="0.35">
      <c r="A388" s="59" t="s">
        <v>94</v>
      </c>
      <c r="B388" s="59" t="s">
        <v>15</v>
      </c>
      <c r="C388" s="59" t="s">
        <v>8</v>
      </c>
      <c r="D388" s="60">
        <v>36</v>
      </c>
    </row>
    <row r="389" spans="1:4" ht="15.5" x14ac:dyDescent="0.35">
      <c r="A389" s="59" t="s">
        <v>94</v>
      </c>
      <c r="B389" s="59" t="s">
        <v>15</v>
      </c>
      <c r="C389" s="59" t="s">
        <v>9</v>
      </c>
      <c r="D389" s="60">
        <v>2</v>
      </c>
    </row>
    <row r="390" spans="1:4" ht="15.5" x14ac:dyDescent="0.35">
      <c r="A390" s="59" t="s">
        <v>94</v>
      </c>
      <c r="B390" s="59" t="s">
        <v>16</v>
      </c>
      <c r="C390" s="59" t="s">
        <v>8</v>
      </c>
      <c r="D390" s="60">
        <v>43</v>
      </c>
    </row>
    <row r="391" spans="1:4" ht="15.5" x14ac:dyDescent="0.35">
      <c r="A391" s="59" t="s">
        <v>94</v>
      </c>
      <c r="B391" s="59" t="s">
        <v>16</v>
      </c>
      <c r="C391" s="59" t="s">
        <v>9</v>
      </c>
      <c r="D391" s="60">
        <v>161</v>
      </c>
    </row>
    <row r="392" spans="1:4" ht="15.5" x14ac:dyDescent="0.35">
      <c r="A392" s="59" t="s">
        <v>94</v>
      </c>
      <c r="B392" s="59" t="s">
        <v>16</v>
      </c>
      <c r="C392" s="59" t="s">
        <v>8</v>
      </c>
      <c r="D392" s="60">
        <v>240</v>
      </c>
    </row>
    <row r="393" spans="1:4" ht="15.5" x14ac:dyDescent="0.35">
      <c r="A393" s="59" t="s">
        <v>94</v>
      </c>
      <c r="B393" s="59" t="s">
        <v>16</v>
      </c>
      <c r="C393" s="59" t="s">
        <v>9</v>
      </c>
      <c r="D393" s="60">
        <v>1218</v>
      </c>
    </row>
    <row r="394" spans="1:4" ht="15.5" x14ac:dyDescent="0.35">
      <c r="A394" s="59" t="s">
        <v>94</v>
      </c>
      <c r="B394" s="59" t="s">
        <v>17</v>
      </c>
      <c r="C394" s="59" t="s">
        <v>8</v>
      </c>
      <c r="D394" s="60">
        <v>9283</v>
      </c>
    </row>
    <row r="395" spans="1:4" ht="15.5" x14ac:dyDescent="0.35">
      <c r="A395" s="59" t="s">
        <v>94</v>
      </c>
      <c r="B395" s="59" t="s">
        <v>17</v>
      </c>
      <c r="C395" s="59" t="s">
        <v>9</v>
      </c>
      <c r="D395" s="60">
        <v>14466</v>
      </c>
    </row>
    <row r="396" spans="1:4" ht="15.5" x14ac:dyDescent="0.35">
      <c r="A396" s="59" t="s">
        <v>94</v>
      </c>
      <c r="B396" s="59" t="s">
        <v>18</v>
      </c>
      <c r="C396" s="59" t="s">
        <v>8</v>
      </c>
      <c r="D396" s="60">
        <v>1747</v>
      </c>
    </row>
    <row r="397" spans="1:4" ht="15.5" x14ac:dyDescent="0.35">
      <c r="A397" s="59" t="s">
        <v>94</v>
      </c>
      <c r="B397" s="59" t="s">
        <v>18</v>
      </c>
      <c r="C397" s="59" t="s">
        <v>8</v>
      </c>
      <c r="D397" s="60">
        <v>1</v>
      </c>
    </row>
    <row r="398" spans="1:4" ht="15.5" x14ac:dyDescent="0.35">
      <c r="A398" s="59" t="s">
        <v>94</v>
      </c>
      <c r="B398" s="59" t="s">
        <v>18</v>
      </c>
      <c r="C398" s="59" t="s">
        <v>8</v>
      </c>
      <c r="D398" s="60">
        <v>2631</v>
      </c>
    </row>
    <row r="399" spans="1:4" ht="15.5" x14ac:dyDescent="0.35">
      <c r="A399" s="59" t="s">
        <v>94</v>
      </c>
      <c r="B399" s="59" t="s">
        <v>18</v>
      </c>
      <c r="C399" s="59" t="s">
        <v>8</v>
      </c>
      <c r="D399" s="60">
        <v>2</v>
      </c>
    </row>
    <row r="400" spans="1:4" ht="15.5" x14ac:dyDescent="0.35">
      <c r="A400" s="59" t="s">
        <v>94</v>
      </c>
      <c r="B400" s="59" t="s">
        <v>18</v>
      </c>
      <c r="C400" s="59" t="s">
        <v>8</v>
      </c>
      <c r="D400" s="60">
        <v>1</v>
      </c>
    </row>
    <row r="401" spans="1:4" ht="15.5" x14ac:dyDescent="0.35">
      <c r="A401" s="59" t="s">
        <v>94</v>
      </c>
      <c r="B401" s="59" t="s">
        <v>18</v>
      </c>
      <c r="C401" s="59" t="s">
        <v>8</v>
      </c>
      <c r="D401" s="60">
        <v>730</v>
      </c>
    </row>
    <row r="402" spans="1:4" ht="15.5" x14ac:dyDescent="0.35">
      <c r="A402" s="59" t="s">
        <v>94</v>
      </c>
      <c r="B402" s="59" t="s">
        <v>18</v>
      </c>
      <c r="C402" s="59" t="s">
        <v>9</v>
      </c>
      <c r="D402" s="60">
        <v>1</v>
      </c>
    </row>
    <row r="403" spans="1:4" ht="15.5" x14ac:dyDescent="0.35">
      <c r="A403" s="59" t="s">
        <v>94</v>
      </c>
      <c r="B403" s="59" t="s">
        <v>18</v>
      </c>
      <c r="C403" s="59" t="s">
        <v>9</v>
      </c>
      <c r="D403" s="60">
        <v>241</v>
      </c>
    </row>
    <row r="404" spans="1:4" ht="15.5" x14ac:dyDescent="0.35">
      <c r="A404" s="59" t="s">
        <v>94</v>
      </c>
      <c r="B404" s="59" t="s">
        <v>18</v>
      </c>
      <c r="C404" s="59" t="s">
        <v>9</v>
      </c>
      <c r="D404" s="60">
        <v>8</v>
      </c>
    </row>
    <row r="405" spans="1:4" ht="15.5" x14ac:dyDescent="0.35">
      <c r="A405" s="59" t="s">
        <v>94</v>
      </c>
      <c r="B405" s="59" t="s">
        <v>18</v>
      </c>
      <c r="C405" s="59" t="s">
        <v>9</v>
      </c>
      <c r="D405" s="60">
        <v>5302</v>
      </c>
    </row>
    <row r="406" spans="1:4" ht="15.5" x14ac:dyDescent="0.35">
      <c r="A406" s="59" t="s">
        <v>94</v>
      </c>
      <c r="B406" s="59" t="s">
        <v>18</v>
      </c>
      <c r="C406" s="59" t="s">
        <v>9</v>
      </c>
      <c r="D406" s="60">
        <v>1461</v>
      </c>
    </row>
    <row r="407" spans="1:4" ht="15.5" x14ac:dyDescent="0.35">
      <c r="A407" s="59" t="s">
        <v>94</v>
      </c>
      <c r="B407" s="59" t="s">
        <v>19</v>
      </c>
      <c r="C407" s="59" t="s">
        <v>8</v>
      </c>
      <c r="D407" s="60">
        <v>17648</v>
      </c>
    </row>
    <row r="408" spans="1:4" ht="15.5" x14ac:dyDescent="0.35">
      <c r="A408" s="59" t="s">
        <v>94</v>
      </c>
      <c r="B408" s="59" t="s">
        <v>19</v>
      </c>
      <c r="C408" s="59" t="s">
        <v>9</v>
      </c>
      <c r="D408" s="60">
        <v>30827</v>
      </c>
    </row>
    <row r="409" spans="1:4" ht="15.5" x14ac:dyDescent="0.35">
      <c r="A409" s="59" t="s">
        <v>94</v>
      </c>
      <c r="B409" s="59" t="s">
        <v>20</v>
      </c>
      <c r="C409" s="59" t="s">
        <v>8</v>
      </c>
      <c r="D409" s="60">
        <v>160</v>
      </c>
    </row>
    <row r="410" spans="1:4" ht="15.5" x14ac:dyDescent="0.35">
      <c r="A410" s="59" t="s">
        <v>94</v>
      </c>
      <c r="B410" s="59" t="s">
        <v>20</v>
      </c>
      <c r="C410" s="59" t="s">
        <v>9</v>
      </c>
      <c r="D410" s="60">
        <v>370</v>
      </c>
    </row>
    <row r="411" spans="1:4" ht="15.5" x14ac:dyDescent="0.35">
      <c r="A411" s="59" t="s">
        <v>107</v>
      </c>
      <c r="B411" s="59" t="s">
        <v>7</v>
      </c>
      <c r="C411" s="59" t="s">
        <v>8</v>
      </c>
      <c r="D411" s="60">
        <v>10</v>
      </c>
    </row>
    <row r="412" spans="1:4" ht="15.5" x14ac:dyDescent="0.35">
      <c r="A412" s="59" t="s">
        <v>107</v>
      </c>
      <c r="B412" s="59" t="s">
        <v>10</v>
      </c>
      <c r="C412" s="59" t="s">
        <v>8</v>
      </c>
      <c r="D412" s="60">
        <v>104</v>
      </c>
    </row>
    <row r="413" spans="1:4" ht="15.5" x14ac:dyDescent="0.35">
      <c r="A413" s="59" t="s">
        <v>107</v>
      </c>
      <c r="B413" s="59" t="s">
        <v>10</v>
      </c>
      <c r="C413" s="59" t="s">
        <v>9</v>
      </c>
      <c r="D413" s="60">
        <v>24</v>
      </c>
    </row>
    <row r="414" spans="1:4" ht="15.5" x14ac:dyDescent="0.35">
      <c r="A414" s="59" t="s">
        <v>107</v>
      </c>
      <c r="B414" s="59" t="s">
        <v>11</v>
      </c>
      <c r="C414" s="59" t="s">
        <v>8</v>
      </c>
      <c r="D414" s="60">
        <v>2242</v>
      </c>
    </row>
    <row r="415" spans="1:4" ht="15.5" x14ac:dyDescent="0.35">
      <c r="A415" s="59" t="s">
        <v>107</v>
      </c>
      <c r="B415" s="59" t="s">
        <v>11</v>
      </c>
      <c r="C415" s="59" t="s">
        <v>9</v>
      </c>
      <c r="D415" s="60">
        <v>1550</v>
      </c>
    </row>
    <row r="416" spans="1:4" ht="15.5" x14ac:dyDescent="0.35">
      <c r="A416" s="59" t="s">
        <v>107</v>
      </c>
      <c r="B416" s="59" t="s">
        <v>12</v>
      </c>
      <c r="C416" s="59" t="s">
        <v>8</v>
      </c>
      <c r="D416" s="60">
        <v>66</v>
      </c>
    </row>
    <row r="417" spans="1:4" ht="15.5" x14ac:dyDescent="0.35">
      <c r="A417" s="59" t="s">
        <v>107</v>
      </c>
      <c r="B417" s="59" t="s">
        <v>12</v>
      </c>
      <c r="C417" s="59" t="s">
        <v>8</v>
      </c>
      <c r="D417" s="60">
        <v>160</v>
      </c>
    </row>
    <row r="418" spans="1:4" ht="15.5" x14ac:dyDescent="0.35">
      <c r="A418" s="59" t="s">
        <v>107</v>
      </c>
      <c r="B418" s="59" t="s">
        <v>12</v>
      </c>
      <c r="C418" s="59" t="s">
        <v>9</v>
      </c>
      <c r="D418" s="60">
        <v>135</v>
      </c>
    </row>
    <row r="419" spans="1:4" ht="15.5" x14ac:dyDescent="0.35">
      <c r="A419" s="59" t="s">
        <v>107</v>
      </c>
      <c r="B419" s="59" t="s">
        <v>12</v>
      </c>
      <c r="C419" s="59" t="s">
        <v>9</v>
      </c>
      <c r="D419" s="60">
        <v>49</v>
      </c>
    </row>
    <row r="420" spans="1:4" ht="15.5" x14ac:dyDescent="0.35">
      <c r="A420" s="59" t="s">
        <v>107</v>
      </c>
      <c r="B420" s="59" t="s">
        <v>13</v>
      </c>
      <c r="C420" s="59" t="s">
        <v>8</v>
      </c>
      <c r="D420" s="60">
        <v>687</v>
      </c>
    </row>
    <row r="421" spans="1:4" ht="15.5" x14ac:dyDescent="0.35">
      <c r="A421" s="59" t="s">
        <v>107</v>
      </c>
      <c r="B421" s="59" t="s">
        <v>13</v>
      </c>
      <c r="C421" s="59" t="s">
        <v>9</v>
      </c>
      <c r="D421" s="60">
        <v>146</v>
      </c>
    </row>
    <row r="422" spans="1:4" ht="15.5" x14ac:dyDescent="0.35">
      <c r="A422" s="59" t="s">
        <v>107</v>
      </c>
      <c r="B422" s="59" t="s">
        <v>95</v>
      </c>
      <c r="C422" s="59" t="s">
        <v>8</v>
      </c>
      <c r="D422" s="60">
        <v>1269</v>
      </c>
    </row>
    <row r="423" spans="1:4" ht="15.5" x14ac:dyDescent="0.35">
      <c r="A423" s="59" t="s">
        <v>107</v>
      </c>
      <c r="B423" s="59" t="s">
        <v>95</v>
      </c>
      <c r="C423" s="59" t="s">
        <v>9</v>
      </c>
      <c r="D423" s="60">
        <v>755</v>
      </c>
    </row>
    <row r="424" spans="1:4" ht="15.5" x14ac:dyDescent="0.35">
      <c r="A424" s="59" t="s">
        <v>107</v>
      </c>
      <c r="B424" s="59" t="s">
        <v>15</v>
      </c>
      <c r="C424" s="59" t="s">
        <v>8</v>
      </c>
      <c r="D424" s="60">
        <v>44</v>
      </c>
    </row>
    <row r="425" spans="1:4" ht="15.5" x14ac:dyDescent="0.35">
      <c r="A425" s="59" t="s">
        <v>107</v>
      </c>
      <c r="B425" s="59" t="s">
        <v>15</v>
      </c>
      <c r="C425" s="59" t="s">
        <v>9</v>
      </c>
      <c r="D425" s="60">
        <v>2</v>
      </c>
    </row>
    <row r="426" spans="1:4" ht="15.5" x14ac:dyDescent="0.35">
      <c r="A426" s="59" t="s">
        <v>107</v>
      </c>
      <c r="B426" s="59" t="s">
        <v>16</v>
      </c>
      <c r="C426" s="59" t="s">
        <v>8</v>
      </c>
      <c r="D426" s="60">
        <v>74</v>
      </c>
    </row>
    <row r="427" spans="1:4" ht="15.5" x14ac:dyDescent="0.35">
      <c r="A427" s="59" t="s">
        <v>107</v>
      </c>
      <c r="B427" s="59" t="s">
        <v>16</v>
      </c>
      <c r="C427" s="59" t="s">
        <v>9</v>
      </c>
      <c r="D427" s="60">
        <v>228</v>
      </c>
    </row>
    <row r="428" spans="1:4" ht="15.5" x14ac:dyDescent="0.35">
      <c r="A428" s="59" t="s">
        <v>107</v>
      </c>
      <c r="B428" s="59" t="s">
        <v>16</v>
      </c>
      <c r="C428" s="59" t="s">
        <v>8</v>
      </c>
      <c r="D428" s="60">
        <v>281</v>
      </c>
    </row>
    <row r="429" spans="1:4" ht="15.5" x14ac:dyDescent="0.35">
      <c r="A429" s="59" t="s">
        <v>107</v>
      </c>
      <c r="B429" s="59" t="s">
        <v>16</v>
      </c>
      <c r="C429" s="59" t="s">
        <v>9</v>
      </c>
      <c r="D429" s="60">
        <v>1697</v>
      </c>
    </row>
    <row r="430" spans="1:4" ht="15.5" x14ac:dyDescent="0.35">
      <c r="A430" s="59" t="s">
        <v>107</v>
      </c>
      <c r="B430" s="59" t="s">
        <v>17</v>
      </c>
      <c r="C430" s="59" t="s">
        <v>8</v>
      </c>
      <c r="D430" s="60">
        <v>19212</v>
      </c>
    </row>
    <row r="431" spans="1:4" ht="15.5" x14ac:dyDescent="0.35">
      <c r="A431" s="59" t="s">
        <v>107</v>
      </c>
      <c r="B431" s="59" t="s">
        <v>17</v>
      </c>
      <c r="C431" s="59" t="s">
        <v>9</v>
      </c>
      <c r="D431" s="60">
        <v>21166</v>
      </c>
    </row>
    <row r="432" spans="1:4" ht="15.5" x14ac:dyDescent="0.35">
      <c r="A432" s="59" t="s">
        <v>107</v>
      </c>
      <c r="B432" s="59" t="s">
        <v>18</v>
      </c>
      <c r="C432" s="59" t="s">
        <v>8</v>
      </c>
      <c r="D432" s="60">
        <v>759</v>
      </c>
    </row>
    <row r="433" spans="1:4" ht="15.5" x14ac:dyDescent="0.35">
      <c r="A433" s="59" t="s">
        <v>107</v>
      </c>
      <c r="B433" s="59" t="s">
        <v>18</v>
      </c>
      <c r="C433" s="59" t="s">
        <v>8</v>
      </c>
      <c r="D433" s="60">
        <v>1</v>
      </c>
    </row>
    <row r="434" spans="1:4" ht="15.5" x14ac:dyDescent="0.35">
      <c r="A434" s="59" t="s">
        <v>107</v>
      </c>
      <c r="B434" s="59" t="s">
        <v>18</v>
      </c>
      <c r="C434" s="59" t="s">
        <v>8</v>
      </c>
      <c r="D434" s="60">
        <v>5</v>
      </c>
    </row>
    <row r="435" spans="1:4" ht="15.5" x14ac:dyDescent="0.35">
      <c r="A435" s="59" t="s">
        <v>107</v>
      </c>
      <c r="B435" s="59" t="s">
        <v>18</v>
      </c>
      <c r="C435" s="59" t="s">
        <v>8</v>
      </c>
      <c r="D435" s="60">
        <v>2268</v>
      </c>
    </row>
    <row r="436" spans="1:4" ht="15.5" x14ac:dyDescent="0.35">
      <c r="A436" s="59" t="s">
        <v>107</v>
      </c>
      <c r="B436" s="59" t="s">
        <v>18</v>
      </c>
      <c r="C436" s="59" t="s">
        <v>8</v>
      </c>
      <c r="D436" s="60">
        <v>4213</v>
      </c>
    </row>
    <row r="437" spans="1:4" ht="15.5" x14ac:dyDescent="0.35">
      <c r="A437" s="59" t="s">
        <v>107</v>
      </c>
      <c r="B437" s="59" t="s">
        <v>18</v>
      </c>
      <c r="C437" s="59" t="s">
        <v>9</v>
      </c>
      <c r="D437" s="60">
        <v>6718</v>
      </c>
    </row>
    <row r="438" spans="1:4" ht="15.5" x14ac:dyDescent="0.35">
      <c r="A438" s="59" t="s">
        <v>107</v>
      </c>
      <c r="B438" s="59" t="s">
        <v>18</v>
      </c>
      <c r="C438" s="59" t="s">
        <v>9</v>
      </c>
      <c r="D438" s="60">
        <v>1650</v>
      </c>
    </row>
    <row r="439" spans="1:4" ht="15.5" x14ac:dyDescent="0.35">
      <c r="A439" s="59" t="s">
        <v>107</v>
      </c>
      <c r="B439" s="59" t="s">
        <v>18</v>
      </c>
      <c r="C439" s="59" t="s">
        <v>9</v>
      </c>
      <c r="D439" s="60">
        <v>248</v>
      </c>
    </row>
    <row r="440" spans="1:4" ht="15.5" x14ac:dyDescent="0.35">
      <c r="A440" s="59" t="s">
        <v>107</v>
      </c>
      <c r="B440" s="59" t="s">
        <v>18</v>
      </c>
      <c r="C440" s="59" t="s">
        <v>9</v>
      </c>
      <c r="D440" s="60">
        <v>10</v>
      </c>
    </row>
    <row r="441" spans="1:4" ht="15.5" x14ac:dyDescent="0.35">
      <c r="A441" s="59" t="s">
        <v>107</v>
      </c>
      <c r="B441" s="59" t="s">
        <v>19</v>
      </c>
      <c r="C441" s="59" t="s">
        <v>8</v>
      </c>
      <c r="D441" s="60">
        <v>19313</v>
      </c>
    </row>
    <row r="442" spans="1:4" ht="15.5" x14ac:dyDescent="0.35">
      <c r="A442" s="59" t="s">
        <v>107</v>
      </c>
      <c r="B442" s="59" t="s">
        <v>19</v>
      </c>
      <c r="C442" s="59" t="s">
        <v>9</v>
      </c>
      <c r="D442" s="60">
        <v>31106</v>
      </c>
    </row>
    <row r="443" spans="1:4" ht="15.5" x14ac:dyDescent="0.35">
      <c r="A443" s="59" t="s">
        <v>107</v>
      </c>
      <c r="B443" s="59" t="s">
        <v>20</v>
      </c>
      <c r="C443" s="59" t="s">
        <v>8</v>
      </c>
      <c r="D443" s="60">
        <v>185</v>
      </c>
    </row>
    <row r="444" spans="1:4" ht="15.5" x14ac:dyDescent="0.35">
      <c r="A444" s="59" t="s">
        <v>107</v>
      </c>
      <c r="B444" s="59" t="s">
        <v>20</v>
      </c>
      <c r="C444" s="59" t="s">
        <v>9</v>
      </c>
      <c r="D444" s="60">
        <v>385</v>
      </c>
    </row>
    <row r="445" spans="1:4" ht="15.5" x14ac:dyDescent="0.35">
      <c r="A445" s="59" t="s">
        <v>106</v>
      </c>
      <c r="B445" s="59" t="s">
        <v>7</v>
      </c>
      <c r="C445" s="59" t="s">
        <v>8</v>
      </c>
      <c r="D445" s="60">
        <v>14</v>
      </c>
    </row>
    <row r="446" spans="1:4" ht="15.5" x14ac:dyDescent="0.35">
      <c r="A446" s="59" t="s">
        <v>106</v>
      </c>
      <c r="B446" s="59" t="s">
        <v>10</v>
      </c>
      <c r="C446" s="59" t="s">
        <v>8</v>
      </c>
      <c r="D446" s="60">
        <v>108</v>
      </c>
    </row>
    <row r="447" spans="1:4" ht="15.5" x14ac:dyDescent="0.35">
      <c r="A447" s="59" t="s">
        <v>106</v>
      </c>
      <c r="B447" s="59" t="s">
        <v>10</v>
      </c>
      <c r="C447" s="59" t="s">
        <v>9</v>
      </c>
      <c r="D447" s="60">
        <v>21</v>
      </c>
    </row>
    <row r="448" spans="1:4" ht="15.5" x14ac:dyDescent="0.35">
      <c r="A448" s="59" t="s">
        <v>106</v>
      </c>
      <c r="B448" s="59" t="s">
        <v>11</v>
      </c>
      <c r="C448" s="59" t="s">
        <v>8</v>
      </c>
      <c r="D448" s="60">
        <v>814</v>
      </c>
    </row>
    <row r="449" spans="1:4" ht="15.5" x14ac:dyDescent="0.35">
      <c r="A449" s="59" t="s">
        <v>106</v>
      </c>
      <c r="B449" s="59" t="s">
        <v>11</v>
      </c>
      <c r="C449" s="59" t="s">
        <v>9</v>
      </c>
      <c r="D449" s="60">
        <v>825</v>
      </c>
    </row>
    <row r="450" spans="1:4" ht="15.5" x14ac:dyDescent="0.35">
      <c r="A450" s="59" t="s">
        <v>106</v>
      </c>
      <c r="B450" s="59" t="s">
        <v>12</v>
      </c>
      <c r="C450" s="59" t="s">
        <v>8</v>
      </c>
      <c r="D450" s="60">
        <v>154</v>
      </c>
    </row>
    <row r="451" spans="1:4" ht="15.5" x14ac:dyDescent="0.35">
      <c r="A451" s="59" t="s">
        <v>106</v>
      </c>
      <c r="B451" s="59" t="s">
        <v>12</v>
      </c>
      <c r="C451" s="59" t="s">
        <v>8</v>
      </c>
      <c r="D451" s="60">
        <v>43</v>
      </c>
    </row>
    <row r="452" spans="1:4" ht="15.5" x14ac:dyDescent="0.35">
      <c r="A452" s="59" t="s">
        <v>106</v>
      </c>
      <c r="B452" s="59" t="s">
        <v>12</v>
      </c>
      <c r="C452" s="59" t="s">
        <v>9</v>
      </c>
      <c r="D452" s="60">
        <v>30</v>
      </c>
    </row>
    <row r="453" spans="1:4" ht="15.5" x14ac:dyDescent="0.35">
      <c r="A453" s="59" t="s">
        <v>106</v>
      </c>
      <c r="B453" s="59" t="s">
        <v>12</v>
      </c>
      <c r="C453" s="59" t="s">
        <v>9</v>
      </c>
      <c r="D453" s="60">
        <v>103</v>
      </c>
    </row>
    <row r="454" spans="1:4" ht="15.5" x14ac:dyDescent="0.35">
      <c r="A454" s="59" t="s">
        <v>106</v>
      </c>
      <c r="B454" s="59" t="s">
        <v>13</v>
      </c>
      <c r="C454" s="59" t="s">
        <v>8</v>
      </c>
      <c r="D454" s="60">
        <v>584</v>
      </c>
    </row>
    <row r="455" spans="1:4" ht="15.5" x14ac:dyDescent="0.35">
      <c r="A455" s="59" t="s">
        <v>106</v>
      </c>
      <c r="B455" s="59" t="s">
        <v>13</v>
      </c>
      <c r="C455" s="59" t="s">
        <v>9</v>
      </c>
      <c r="D455" s="60">
        <v>114</v>
      </c>
    </row>
    <row r="456" spans="1:4" ht="15.5" x14ac:dyDescent="0.35">
      <c r="A456" s="59" t="s">
        <v>106</v>
      </c>
      <c r="B456" s="59" t="s">
        <v>95</v>
      </c>
      <c r="C456" s="59" t="s">
        <v>8</v>
      </c>
      <c r="D456" s="60">
        <v>901</v>
      </c>
    </row>
    <row r="457" spans="1:4" ht="15.5" x14ac:dyDescent="0.35">
      <c r="A457" s="59" t="s">
        <v>106</v>
      </c>
      <c r="B457" s="59" t="s">
        <v>95</v>
      </c>
      <c r="C457" s="59" t="s">
        <v>9</v>
      </c>
      <c r="D457" s="60">
        <v>672</v>
      </c>
    </row>
    <row r="458" spans="1:4" ht="15.5" x14ac:dyDescent="0.35">
      <c r="A458" s="59" t="s">
        <v>106</v>
      </c>
      <c r="B458" s="59" t="s">
        <v>15</v>
      </c>
      <c r="C458" s="59" t="s">
        <v>8</v>
      </c>
      <c r="D458" s="60">
        <v>36</v>
      </c>
    </row>
    <row r="459" spans="1:4" ht="15.5" x14ac:dyDescent="0.35">
      <c r="A459" s="59" t="s">
        <v>106</v>
      </c>
      <c r="B459" s="59" t="s">
        <v>16</v>
      </c>
      <c r="C459" s="59" t="s">
        <v>8</v>
      </c>
      <c r="D459" s="60">
        <v>66</v>
      </c>
    </row>
    <row r="460" spans="1:4" ht="15.5" x14ac:dyDescent="0.35">
      <c r="A460" s="59" t="s">
        <v>106</v>
      </c>
      <c r="B460" s="59" t="s">
        <v>16</v>
      </c>
      <c r="C460" s="59" t="s">
        <v>9</v>
      </c>
      <c r="D460" s="60">
        <v>238</v>
      </c>
    </row>
    <row r="461" spans="1:4" ht="15.5" x14ac:dyDescent="0.35">
      <c r="A461" s="59" t="s">
        <v>106</v>
      </c>
      <c r="B461" s="59" t="s">
        <v>16</v>
      </c>
      <c r="C461" s="59" t="s">
        <v>8</v>
      </c>
      <c r="D461" s="60">
        <v>292</v>
      </c>
    </row>
    <row r="462" spans="1:4" ht="15.5" x14ac:dyDescent="0.35">
      <c r="A462" s="59" t="s">
        <v>106</v>
      </c>
      <c r="B462" s="59" t="s">
        <v>16</v>
      </c>
      <c r="C462" s="59" t="s">
        <v>9</v>
      </c>
      <c r="D462" s="60">
        <v>1345</v>
      </c>
    </row>
    <row r="463" spans="1:4" ht="15.5" x14ac:dyDescent="0.35">
      <c r="A463" s="59" t="s">
        <v>106</v>
      </c>
      <c r="B463" s="59" t="s">
        <v>17</v>
      </c>
      <c r="C463" s="59" t="s">
        <v>8</v>
      </c>
      <c r="D463" s="60">
        <v>8802</v>
      </c>
    </row>
    <row r="464" spans="1:4" ht="15.5" x14ac:dyDescent="0.35">
      <c r="A464" s="59" t="s">
        <v>106</v>
      </c>
      <c r="B464" s="59" t="s">
        <v>17</v>
      </c>
      <c r="C464" s="59" t="s">
        <v>9</v>
      </c>
      <c r="D464" s="60">
        <v>10663</v>
      </c>
    </row>
    <row r="465" spans="1:4" ht="15.5" x14ac:dyDescent="0.35">
      <c r="A465" s="59" t="s">
        <v>106</v>
      </c>
      <c r="B465" s="59" t="s">
        <v>18</v>
      </c>
      <c r="C465" s="59" t="s">
        <v>8</v>
      </c>
      <c r="D465" s="60">
        <v>684</v>
      </c>
    </row>
    <row r="466" spans="1:4" ht="15.5" x14ac:dyDescent="0.35">
      <c r="A466" s="59" t="s">
        <v>106</v>
      </c>
      <c r="B466" s="59" t="s">
        <v>18</v>
      </c>
      <c r="C466" s="59" t="s">
        <v>8</v>
      </c>
      <c r="D466" s="60">
        <v>2889</v>
      </c>
    </row>
    <row r="467" spans="1:4" ht="15.5" x14ac:dyDescent="0.35">
      <c r="A467" s="59" t="s">
        <v>106</v>
      </c>
      <c r="B467" s="59" t="s">
        <v>18</v>
      </c>
      <c r="C467" s="59" t="s">
        <v>8</v>
      </c>
      <c r="D467" s="60">
        <v>3</v>
      </c>
    </row>
    <row r="468" spans="1:4" ht="15.5" x14ac:dyDescent="0.35">
      <c r="A468" s="59" t="s">
        <v>106</v>
      </c>
      <c r="B468" s="59" t="s">
        <v>18</v>
      </c>
      <c r="C468" s="59" t="s">
        <v>8</v>
      </c>
      <c r="D468" s="60">
        <v>1548</v>
      </c>
    </row>
    <row r="469" spans="1:4" ht="15.5" x14ac:dyDescent="0.35">
      <c r="A469" s="59" t="s">
        <v>106</v>
      </c>
      <c r="B469" s="59" t="s">
        <v>18</v>
      </c>
      <c r="C469" s="59" t="s">
        <v>8</v>
      </c>
      <c r="D469" s="60">
        <v>1</v>
      </c>
    </row>
    <row r="470" spans="1:4" ht="15.5" x14ac:dyDescent="0.35">
      <c r="A470" s="59" t="s">
        <v>106</v>
      </c>
      <c r="B470" s="59" t="s">
        <v>18</v>
      </c>
      <c r="C470" s="59" t="s">
        <v>9</v>
      </c>
      <c r="D470" s="60">
        <v>228</v>
      </c>
    </row>
    <row r="471" spans="1:4" ht="15.5" x14ac:dyDescent="0.35">
      <c r="A471" s="59" t="s">
        <v>106</v>
      </c>
      <c r="B471" s="59" t="s">
        <v>18</v>
      </c>
      <c r="C471" s="59" t="s">
        <v>9</v>
      </c>
      <c r="D471" s="60">
        <v>4</v>
      </c>
    </row>
    <row r="472" spans="1:4" ht="15.5" x14ac:dyDescent="0.35">
      <c r="A472" s="59" t="s">
        <v>106</v>
      </c>
      <c r="B472" s="59" t="s">
        <v>18</v>
      </c>
      <c r="C472" s="59" t="s">
        <v>9</v>
      </c>
      <c r="D472" s="60">
        <v>1183</v>
      </c>
    </row>
    <row r="473" spans="1:4" ht="15.5" x14ac:dyDescent="0.35">
      <c r="A473" s="59" t="s">
        <v>106</v>
      </c>
      <c r="B473" s="59" t="s">
        <v>18</v>
      </c>
      <c r="C473" s="59" t="s">
        <v>9</v>
      </c>
      <c r="D473" s="60">
        <v>4463</v>
      </c>
    </row>
    <row r="474" spans="1:4" ht="15.5" x14ac:dyDescent="0.35">
      <c r="A474" s="59" t="s">
        <v>106</v>
      </c>
      <c r="B474" s="59" t="s">
        <v>18</v>
      </c>
      <c r="C474" s="59" t="s">
        <v>9</v>
      </c>
      <c r="D474" s="60">
        <v>7</v>
      </c>
    </row>
    <row r="475" spans="1:4" ht="15.5" x14ac:dyDescent="0.35">
      <c r="A475" s="59" t="s">
        <v>106</v>
      </c>
      <c r="B475" s="59" t="s">
        <v>19</v>
      </c>
      <c r="C475" s="59" t="s">
        <v>8</v>
      </c>
      <c r="D475" s="60">
        <v>16970</v>
      </c>
    </row>
    <row r="476" spans="1:4" ht="15.5" x14ac:dyDescent="0.35">
      <c r="A476" s="59" t="s">
        <v>106</v>
      </c>
      <c r="B476" s="59" t="s">
        <v>19</v>
      </c>
      <c r="C476" s="59" t="s">
        <v>9</v>
      </c>
      <c r="D476" s="60">
        <v>24992</v>
      </c>
    </row>
    <row r="477" spans="1:4" ht="15.5" x14ac:dyDescent="0.35">
      <c r="A477" s="59" t="s">
        <v>106</v>
      </c>
      <c r="B477" s="59" t="s">
        <v>20</v>
      </c>
      <c r="C477" s="59" t="s">
        <v>8</v>
      </c>
      <c r="D477" s="60">
        <v>159</v>
      </c>
    </row>
    <row r="478" spans="1:4" ht="15.5" x14ac:dyDescent="0.35">
      <c r="A478" s="59" t="s">
        <v>106</v>
      </c>
      <c r="B478" s="59" t="s">
        <v>20</v>
      </c>
      <c r="C478" s="59" t="s">
        <v>9</v>
      </c>
      <c r="D478" s="60">
        <v>344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CC74-7F87-4829-8780-BA48D0980E96}">
  <dimension ref="A1:D212"/>
  <sheetViews>
    <sheetView workbookViewId="0"/>
  </sheetViews>
  <sheetFormatPr defaultRowHeight="14.5" x14ac:dyDescent="0.35"/>
  <cols>
    <col min="1" max="1" width="23.26953125" customWidth="1"/>
    <col min="2" max="2" width="50.81640625" bestFit="1" customWidth="1"/>
    <col min="3" max="3" width="20.81640625" customWidth="1"/>
    <col min="4" max="4" width="33" bestFit="1" customWidth="1"/>
  </cols>
  <sheetData>
    <row r="1" spans="1:4" ht="15.5" x14ac:dyDescent="0.35">
      <c r="A1" s="58" t="s">
        <v>0</v>
      </c>
      <c r="B1" s="58" t="s">
        <v>1</v>
      </c>
      <c r="C1" s="58" t="s">
        <v>2</v>
      </c>
      <c r="D1" s="58" t="s">
        <v>5</v>
      </c>
    </row>
    <row r="2" spans="1:4" ht="15.5" x14ac:dyDescent="0.35">
      <c r="A2" s="59" t="s">
        <v>6</v>
      </c>
      <c r="B2" s="59" t="s">
        <v>7</v>
      </c>
      <c r="C2" s="59" t="s">
        <v>8</v>
      </c>
      <c r="D2" s="60">
        <v>5</v>
      </c>
    </row>
    <row r="3" spans="1:4" ht="15.5" x14ac:dyDescent="0.35">
      <c r="A3" s="59" t="s">
        <v>6</v>
      </c>
      <c r="B3" s="59" t="s">
        <v>7</v>
      </c>
      <c r="C3" s="59" t="s">
        <v>9</v>
      </c>
      <c r="D3" s="60">
        <v>0</v>
      </c>
    </row>
    <row r="4" spans="1:4" ht="15.5" x14ac:dyDescent="0.35">
      <c r="A4" s="59" t="s">
        <v>6</v>
      </c>
      <c r="B4" s="59" t="s">
        <v>10</v>
      </c>
      <c r="C4" s="59" t="s">
        <v>8</v>
      </c>
      <c r="D4" s="60">
        <v>0</v>
      </c>
    </row>
    <row r="5" spans="1:4" ht="15.5" x14ac:dyDescent="0.35">
      <c r="A5" s="59" t="s">
        <v>6</v>
      </c>
      <c r="B5" s="59" t="s">
        <v>10</v>
      </c>
      <c r="C5" s="59" t="s">
        <v>9</v>
      </c>
      <c r="D5" s="60">
        <v>0</v>
      </c>
    </row>
    <row r="6" spans="1:4" ht="15.5" x14ac:dyDescent="0.35">
      <c r="A6" s="59" t="s">
        <v>6</v>
      </c>
      <c r="B6" s="59" t="s">
        <v>11</v>
      </c>
      <c r="C6" s="59" t="s">
        <v>8</v>
      </c>
      <c r="D6" s="60">
        <v>3</v>
      </c>
    </row>
    <row r="7" spans="1:4" ht="15.5" x14ac:dyDescent="0.35">
      <c r="A7" s="59" t="s">
        <v>6</v>
      </c>
      <c r="B7" s="59" t="s">
        <v>11</v>
      </c>
      <c r="C7" s="59" t="s">
        <v>9</v>
      </c>
      <c r="D7" s="60">
        <v>4</v>
      </c>
    </row>
    <row r="8" spans="1:4" ht="15.5" x14ac:dyDescent="0.35">
      <c r="A8" s="59" t="s">
        <v>6</v>
      </c>
      <c r="B8" s="59" t="s">
        <v>12</v>
      </c>
      <c r="C8" s="59" t="s">
        <v>8</v>
      </c>
      <c r="D8" s="60">
        <v>2</v>
      </c>
    </row>
    <row r="9" spans="1:4" ht="15.5" x14ac:dyDescent="0.35">
      <c r="A9" s="59" t="s">
        <v>6</v>
      </c>
      <c r="B9" s="59" t="s">
        <v>12</v>
      </c>
      <c r="C9" s="59" t="s">
        <v>8</v>
      </c>
      <c r="D9" s="60">
        <v>0</v>
      </c>
    </row>
    <row r="10" spans="1:4" ht="15.5" x14ac:dyDescent="0.35">
      <c r="A10" s="59" t="s">
        <v>6</v>
      </c>
      <c r="B10" s="59" t="s">
        <v>12</v>
      </c>
      <c r="C10" s="59" t="s">
        <v>9</v>
      </c>
      <c r="D10" s="60">
        <v>0</v>
      </c>
    </row>
    <row r="11" spans="1:4" ht="15.5" x14ac:dyDescent="0.35">
      <c r="A11" s="59" t="s">
        <v>6</v>
      </c>
      <c r="B11" s="59" t="s">
        <v>12</v>
      </c>
      <c r="C11" s="59" t="s">
        <v>9</v>
      </c>
      <c r="D11" s="60">
        <v>3</v>
      </c>
    </row>
    <row r="12" spans="1:4" ht="15.5" x14ac:dyDescent="0.35">
      <c r="A12" s="59" t="s">
        <v>6</v>
      </c>
      <c r="B12" s="59" t="s">
        <v>13</v>
      </c>
      <c r="C12" s="59" t="s">
        <v>8</v>
      </c>
      <c r="D12" s="60">
        <v>1</v>
      </c>
    </row>
    <row r="13" spans="1:4" ht="15.5" x14ac:dyDescent="0.35">
      <c r="A13" s="59" t="s">
        <v>6</v>
      </c>
      <c r="B13" s="59" t="s">
        <v>13</v>
      </c>
      <c r="C13" s="59" t="s">
        <v>9</v>
      </c>
      <c r="D13" s="60">
        <v>0</v>
      </c>
    </row>
    <row r="14" spans="1:4" ht="15.5" x14ac:dyDescent="0.35">
      <c r="A14" s="59" t="s">
        <v>6</v>
      </c>
      <c r="B14" s="59" t="s">
        <v>95</v>
      </c>
      <c r="C14" s="59" t="s">
        <v>8</v>
      </c>
      <c r="D14" s="60">
        <v>2</v>
      </c>
    </row>
    <row r="15" spans="1:4" ht="15.5" x14ac:dyDescent="0.35">
      <c r="A15" s="59" t="s">
        <v>6</v>
      </c>
      <c r="B15" s="59" t="s">
        <v>95</v>
      </c>
      <c r="C15" s="59" t="s">
        <v>9</v>
      </c>
      <c r="D15" s="60">
        <v>1</v>
      </c>
    </row>
    <row r="16" spans="1:4" ht="15.5" x14ac:dyDescent="0.35">
      <c r="A16" s="59" t="s">
        <v>6</v>
      </c>
      <c r="B16" s="59" t="s">
        <v>15</v>
      </c>
      <c r="C16" s="59" t="s">
        <v>8</v>
      </c>
      <c r="D16" s="60">
        <v>0</v>
      </c>
    </row>
    <row r="17" spans="1:4" ht="15.5" x14ac:dyDescent="0.35">
      <c r="A17" s="59" t="s">
        <v>6</v>
      </c>
      <c r="B17" s="59" t="s">
        <v>15</v>
      </c>
      <c r="C17" s="59" t="s">
        <v>9</v>
      </c>
      <c r="D17" s="60">
        <v>0</v>
      </c>
    </row>
    <row r="18" spans="1:4" ht="15.5" x14ac:dyDescent="0.35">
      <c r="A18" s="59" t="s">
        <v>21</v>
      </c>
      <c r="B18" s="59" t="s">
        <v>7</v>
      </c>
      <c r="C18" s="59" t="s">
        <v>8</v>
      </c>
      <c r="D18" s="60">
        <v>2</v>
      </c>
    </row>
    <row r="19" spans="1:4" ht="15.5" x14ac:dyDescent="0.35">
      <c r="A19" s="59" t="s">
        <v>21</v>
      </c>
      <c r="B19" s="59" t="s">
        <v>10</v>
      </c>
      <c r="C19" s="59" t="s">
        <v>8</v>
      </c>
      <c r="D19" s="60">
        <v>0</v>
      </c>
    </row>
    <row r="20" spans="1:4" ht="15.5" x14ac:dyDescent="0.35">
      <c r="A20" s="59" t="s">
        <v>21</v>
      </c>
      <c r="B20" s="59" t="s">
        <v>10</v>
      </c>
      <c r="C20" s="59" t="s">
        <v>9</v>
      </c>
      <c r="D20" s="60">
        <v>1</v>
      </c>
    </row>
    <row r="21" spans="1:4" ht="15.5" x14ac:dyDescent="0.35">
      <c r="A21" s="59" t="s">
        <v>21</v>
      </c>
      <c r="B21" s="59" t="s">
        <v>11</v>
      </c>
      <c r="C21" s="59" t="s">
        <v>8</v>
      </c>
      <c r="D21" s="60">
        <v>3</v>
      </c>
    </row>
    <row r="22" spans="1:4" ht="15.5" x14ac:dyDescent="0.35">
      <c r="A22" s="59" t="s">
        <v>21</v>
      </c>
      <c r="B22" s="59" t="s">
        <v>11</v>
      </c>
      <c r="C22" s="59" t="s">
        <v>9</v>
      </c>
      <c r="D22" s="60">
        <v>10</v>
      </c>
    </row>
    <row r="23" spans="1:4" ht="15.5" x14ac:dyDescent="0.35">
      <c r="A23" s="59" t="s">
        <v>21</v>
      </c>
      <c r="B23" s="59" t="s">
        <v>12</v>
      </c>
      <c r="C23" s="59" t="s">
        <v>8</v>
      </c>
      <c r="D23" s="60">
        <v>1</v>
      </c>
    </row>
    <row r="24" spans="1:4" ht="15.5" x14ac:dyDescent="0.35">
      <c r="A24" s="59" t="s">
        <v>21</v>
      </c>
      <c r="B24" s="59" t="s">
        <v>12</v>
      </c>
      <c r="C24" s="59" t="s">
        <v>8</v>
      </c>
      <c r="D24" s="60">
        <v>3</v>
      </c>
    </row>
    <row r="25" spans="1:4" ht="15.5" x14ac:dyDescent="0.35">
      <c r="A25" s="59" t="s">
        <v>21</v>
      </c>
      <c r="B25" s="59" t="s">
        <v>12</v>
      </c>
      <c r="C25" s="59" t="s">
        <v>9</v>
      </c>
      <c r="D25" s="60">
        <v>1</v>
      </c>
    </row>
    <row r="26" spans="1:4" ht="15.5" x14ac:dyDescent="0.35">
      <c r="A26" s="59" t="s">
        <v>21</v>
      </c>
      <c r="B26" s="59" t="s">
        <v>12</v>
      </c>
      <c r="C26" s="59" t="s">
        <v>9</v>
      </c>
      <c r="D26" s="60">
        <v>5</v>
      </c>
    </row>
    <row r="27" spans="1:4" ht="15.5" x14ac:dyDescent="0.35">
      <c r="A27" s="59" t="s">
        <v>21</v>
      </c>
      <c r="B27" s="59" t="s">
        <v>13</v>
      </c>
      <c r="C27" s="59" t="s">
        <v>8</v>
      </c>
      <c r="D27" s="60">
        <v>0</v>
      </c>
    </row>
    <row r="28" spans="1:4" ht="15.5" x14ac:dyDescent="0.35">
      <c r="A28" s="59" t="s">
        <v>21</v>
      </c>
      <c r="B28" s="59" t="s">
        <v>13</v>
      </c>
      <c r="C28" s="59" t="s">
        <v>9</v>
      </c>
      <c r="D28" s="60">
        <v>0</v>
      </c>
    </row>
    <row r="29" spans="1:4" ht="15.5" x14ac:dyDescent="0.35">
      <c r="A29" s="59" t="s">
        <v>21</v>
      </c>
      <c r="B29" s="59" t="s">
        <v>95</v>
      </c>
      <c r="C29" s="59" t="s">
        <v>8</v>
      </c>
      <c r="D29" s="60">
        <v>1</v>
      </c>
    </row>
    <row r="30" spans="1:4" ht="15.5" x14ac:dyDescent="0.35">
      <c r="A30" s="59" t="s">
        <v>21</v>
      </c>
      <c r="B30" s="59" t="s">
        <v>95</v>
      </c>
      <c r="C30" s="59" t="s">
        <v>9</v>
      </c>
      <c r="D30" s="60">
        <v>1</v>
      </c>
    </row>
    <row r="31" spans="1:4" ht="15.5" x14ac:dyDescent="0.35">
      <c r="A31" s="59" t="s">
        <v>21</v>
      </c>
      <c r="B31" s="59" t="s">
        <v>15</v>
      </c>
      <c r="C31" s="59" t="s">
        <v>8</v>
      </c>
      <c r="D31" s="60">
        <v>0</v>
      </c>
    </row>
    <row r="32" spans="1:4" ht="15.5" x14ac:dyDescent="0.35">
      <c r="A32" s="59" t="s">
        <v>21</v>
      </c>
      <c r="B32" s="59" t="s">
        <v>15</v>
      </c>
      <c r="C32" s="59" t="s">
        <v>9</v>
      </c>
      <c r="D32" s="60">
        <v>1</v>
      </c>
    </row>
    <row r="33" spans="1:4" ht="15.5" x14ac:dyDescent="0.35">
      <c r="A33" s="59" t="s">
        <v>22</v>
      </c>
      <c r="B33" s="59" t="s">
        <v>7</v>
      </c>
      <c r="C33" s="59" t="s">
        <v>8</v>
      </c>
      <c r="D33" s="60">
        <v>1</v>
      </c>
    </row>
    <row r="34" spans="1:4" ht="15.5" x14ac:dyDescent="0.35">
      <c r="A34" s="59" t="s">
        <v>22</v>
      </c>
      <c r="B34" s="59" t="s">
        <v>7</v>
      </c>
      <c r="C34" s="59" t="s">
        <v>9</v>
      </c>
      <c r="D34" s="60">
        <v>0</v>
      </c>
    </row>
    <row r="35" spans="1:4" ht="15.5" x14ac:dyDescent="0.35">
      <c r="A35" s="59" t="s">
        <v>22</v>
      </c>
      <c r="B35" s="59" t="s">
        <v>10</v>
      </c>
      <c r="C35" s="59" t="s">
        <v>8</v>
      </c>
      <c r="D35" s="60">
        <v>2</v>
      </c>
    </row>
    <row r="36" spans="1:4" ht="15.5" x14ac:dyDescent="0.35">
      <c r="A36" s="59" t="s">
        <v>22</v>
      </c>
      <c r="B36" s="59" t="s">
        <v>10</v>
      </c>
      <c r="C36" s="59" t="s">
        <v>9</v>
      </c>
      <c r="D36" s="60">
        <v>0</v>
      </c>
    </row>
    <row r="37" spans="1:4" ht="15.5" x14ac:dyDescent="0.35">
      <c r="A37" s="59" t="s">
        <v>22</v>
      </c>
      <c r="B37" s="59" t="s">
        <v>11</v>
      </c>
      <c r="C37" s="59" t="s">
        <v>8</v>
      </c>
      <c r="D37" s="60">
        <v>1</v>
      </c>
    </row>
    <row r="38" spans="1:4" ht="15.5" x14ac:dyDescent="0.35">
      <c r="A38" s="59" t="s">
        <v>22</v>
      </c>
      <c r="B38" s="59" t="s">
        <v>11</v>
      </c>
      <c r="C38" s="59" t="s">
        <v>9</v>
      </c>
      <c r="D38" s="60">
        <v>6</v>
      </c>
    </row>
    <row r="39" spans="1:4" ht="15.5" x14ac:dyDescent="0.35">
      <c r="A39" s="59" t="s">
        <v>22</v>
      </c>
      <c r="B39" s="59" t="s">
        <v>12</v>
      </c>
      <c r="C39" s="59" t="s">
        <v>8</v>
      </c>
      <c r="D39" s="60">
        <v>0</v>
      </c>
    </row>
    <row r="40" spans="1:4" ht="15.5" x14ac:dyDescent="0.35">
      <c r="A40" s="59" t="s">
        <v>22</v>
      </c>
      <c r="B40" s="59" t="s">
        <v>12</v>
      </c>
      <c r="C40" s="59" t="s">
        <v>8</v>
      </c>
      <c r="D40" s="60">
        <v>5</v>
      </c>
    </row>
    <row r="41" spans="1:4" ht="15.5" x14ac:dyDescent="0.35">
      <c r="A41" s="59" t="s">
        <v>22</v>
      </c>
      <c r="B41" s="59" t="s">
        <v>12</v>
      </c>
      <c r="C41" s="59" t="s">
        <v>9</v>
      </c>
      <c r="D41" s="60">
        <v>6</v>
      </c>
    </row>
    <row r="42" spans="1:4" ht="15.5" x14ac:dyDescent="0.35">
      <c r="A42" s="59" t="s">
        <v>22</v>
      </c>
      <c r="B42" s="59" t="s">
        <v>12</v>
      </c>
      <c r="C42" s="59" t="s">
        <v>9</v>
      </c>
      <c r="D42" s="60">
        <v>1</v>
      </c>
    </row>
    <row r="43" spans="1:4" ht="15.5" x14ac:dyDescent="0.35">
      <c r="A43" s="59" t="s">
        <v>22</v>
      </c>
      <c r="B43" s="59" t="s">
        <v>13</v>
      </c>
      <c r="C43" s="59" t="s">
        <v>8</v>
      </c>
      <c r="D43" s="60">
        <v>0</v>
      </c>
    </row>
    <row r="44" spans="1:4" ht="15.5" x14ac:dyDescent="0.35">
      <c r="A44" s="59" t="s">
        <v>22</v>
      </c>
      <c r="B44" s="59" t="s">
        <v>13</v>
      </c>
      <c r="C44" s="59" t="s">
        <v>9</v>
      </c>
      <c r="D44" s="60">
        <v>0</v>
      </c>
    </row>
    <row r="45" spans="1:4" ht="15.5" x14ac:dyDescent="0.35">
      <c r="A45" s="59" t="s">
        <v>22</v>
      </c>
      <c r="B45" s="59" t="s">
        <v>95</v>
      </c>
      <c r="C45" s="59" t="s">
        <v>8</v>
      </c>
      <c r="D45" s="60">
        <v>2</v>
      </c>
    </row>
    <row r="46" spans="1:4" ht="15.5" x14ac:dyDescent="0.35">
      <c r="A46" s="59" t="s">
        <v>22</v>
      </c>
      <c r="B46" s="59" t="s">
        <v>95</v>
      </c>
      <c r="C46" s="59" t="s">
        <v>9</v>
      </c>
      <c r="D46" s="60">
        <v>1</v>
      </c>
    </row>
    <row r="47" spans="1:4" ht="15.5" x14ac:dyDescent="0.35">
      <c r="A47" s="59" t="s">
        <v>22</v>
      </c>
      <c r="B47" s="59" t="s">
        <v>15</v>
      </c>
      <c r="C47" s="59" t="s">
        <v>8</v>
      </c>
      <c r="D47" s="60">
        <v>0</v>
      </c>
    </row>
    <row r="48" spans="1:4" ht="15.5" x14ac:dyDescent="0.35">
      <c r="A48" s="59" t="s">
        <v>22</v>
      </c>
      <c r="B48" s="59" t="s">
        <v>15</v>
      </c>
      <c r="C48" s="59" t="s">
        <v>9</v>
      </c>
      <c r="D48" s="60">
        <v>0</v>
      </c>
    </row>
    <row r="49" spans="1:4" ht="15.5" x14ac:dyDescent="0.35">
      <c r="A49" s="59" t="s">
        <v>23</v>
      </c>
      <c r="B49" s="59" t="s">
        <v>7</v>
      </c>
      <c r="C49" s="59" t="s">
        <v>8</v>
      </c>
      <c r="D49" s="60">
        <v>2</v>
      </c>
    </row>
    <row r="50" spans="1:4" ht="15.5" x14ac:dyDescent="0.35">
      <c r="A50" s="59" t="s">
        <v>23</v>
      </c>
      <c r="B50" s="59" t="s">
        <v>10</v>
      </c>
      <c r="C50" s="59" t="s">
        <v>8</v>
      </c>
      <c r="D50" s="60">
        <v>1</v>
      </c>
    </row>
    <row r="51" spans="1:4" ht="15.5" x14ac:dyDescent="0.35">
      <c r="A51" s="59" t="s">
        <v>23</v>
      </c>
      <c r="B51" s="59" t="s">
        <v>10</v>
      </c>
      <c r="C51" s="59" t="s">
        <v>9</v>
      </c>
      <c r="D51" s="60">
        <v>0</v>
      </c>
    </row>
    <row r="52" spans="1:4" ht="15.5" x14ac:dyDescent="0.35">
      <c r="A52" s="59" t="s">
        <v>23</v>
      </c>
      <c r="B52" s="59" t="s">
        <v>11</v>
      </c>
      <c r="C52" s="59" t="s">
        <v>8</v>
      </c>
      <c r="D52" s="60">
        <v>0</v>
      </c>
    </row>
    <row r="53" spans="1:4" ht="15.5" x14ac:dyDescent="0.35">
      <c r="A53" s="59" t="s">
        <v>23</v>
      </c>
      <c r="B53" s="59" t="s">
        <v>11</v>
      </c>
      <c r="C53" s="59" t="s">
        <v>9</v>
      </c>
      <c r="D53" s="60">
        <v>3</v>
      </c>
    </row>
    <row r="54" spans="1:4" ht="15.5" x14ac:dyDescent="0.35">
      <c r="A54" s="59" t="s">
        <v>23</v>
      </c>
      <c r="B54" s="59" t="s">
        <v>12</v>
      </c>
      <c r="C54" s="59" t="s">
        <v>8</v>
      </c>
      <c r="D54" s="60">
        <v>0</v>
      </c>
    </row>
    <row r="55" spans="1:4" ht="15.5" x14ac:dyDescent="0.35">
      <c r="A55" s="59" t="s">
        <v>23</v>
      </c>
      <c r="B55" s="59" t="s">
        <v>12</v>
      </c>
      <c r="C55" s="59" t="s">
        <v>8</v>
      </c>
      <c r="D55" s="60">
        <v>2</v>
      </c>
    </row>
    <row r="56" spans="1:4" ht="15.5" x14ac:dyDescent="0.35">
      <c r="A56" s="59" t="s">
        <v>23</v>
      </c>
      <c r="B56" s="59" t="s">
        <v>12</v>
      </c>
      <c r="C56" s="59" t="s">
        <v>9</v>
      </c>
      <c r="D56" s="60">
        <v>0</v>
      </c>
    </row>
    <row r="57" spans="1:4" ht="15.5" x14ac:dyDescent="0.35">
      <c r="A57" s="59" t="s">
        <v>23</v>
      </c>
      <c r="B57" s="59" t="s">
        <v>12</v>
      </c>
      <c r="C57" s="59" t="s">
        <v>9</v>
      </c>
      <c r="D57" s="60">
        <v>3</v>
      </c>
    </row>
    <row r="58" spans="1:4" ht="15.5" x14ac:dyDescent="0.35">
      <c r="A58" s="59" t="s">
        <v>23</v>
      </c>
      <c r="B58" s="59" t="s">
        <v>13</v>
      </c>
      <c r="C58" s="59" t="s">
        <v>8</v>
      </c>
      <c r="D58" s="60">
        <v>0</v>
      </c>
    </row>
    <row r="59" spans="1:4" ht="15.5" x14ac:dyDescent="0.35">
      <c r="A59" s="59" t="s">
        <v>23</v>
      </c>
      <c r="B59" s="59" t="s">
        <v>13</v>
      </c>
      <c r="C59" s="59" t="s">
        <v>9</v>
      </c>
      <c r="D59" s="60">
        <v>0</v>
      </c>
    </row>
    <row r="60" spans="1:4" ht="15.5" x14ac:dyDescent="0.35">
      <c r="A60" s="59" t="s">
        <v>23</v>
      </c>
      <c r="B60" s="59" t="s">
        <v>95</v>
      </c>
      <c r="C60" s="59" t="s">
        <v>8</v>
      </c>
      <c r="D60" s="60">
        <v>1</v>
      </c>
    </row>
    <row r="61" spans="1:4" ht="15.5" x14ac:dyDescent="0.35">
      <c r="A61" s="59" t="s">
        <v>23</v>
      </c>
      <c r="B61" s="59" t="s">
        <v>95</v>
      </c>
      <c r="C61" s="59" t="s">
        <v>9</v>
      </c>
      <c r="D61" s="60">
        <v>2</v>
      </c>
    </row>
    <row r="62" spans="1:4" ht="15.5" x14ac:dyDescent="0.35">
      <c r="A62" s="59" t="s">
        <v>23</v>
      </c>
      <c r="B62" s="59" t="s">
        <v>15</v>
      </c>
      <c r="C62" s="59" t="s">
        <v>8</v>
      </c>
      <c r="D62" s="60">
        <v>0</v>
      </c>
    </row>
    <row r="63" spans="1:4" ht="15.5" x14ac:dyDescent="0.35">
      <c r="A63" s="59" t="s">
        <v>23</v>
      </c>
      <c r="B63" s="59" t="s">
        <v>15</v>
      </c>
      <c r="C63" s="59" t="s">
        <v>9</v>
      </c>
      <c r="D63" s="60">
        <v>0</v>
      </c>
    </row>
    <row r="64" spans="1:4" ht="15.5" x14ac:dyDescent="0.35">
      <c r="A64" s="59" t="s">
        <v>24</v>
      </c>
      <c r="B64" s="59" t="s">
        <v>7</v>
      </c>
      <c r="C64" s="59" t="s">
        <v>8</v>
      </c>
      <c r="D64" s="60">
        <v>0</v>
      </c>
    </row>
    <row r="65" spans="1:4" ht="15.5" x14ac:dyDescent="0.35">
      <c r="A65" s="59" t="s">
        <v>24</v>
      </c>
      <c r="B65" s="59" t="s">
        <v>10</v>
      </c>
      <c r="C65" s="59" t="s">
        <v>8</v>
      </c>
      <c r="D65" s="60">
        <v>0</v>
      </c>
    </row>
    <row r="66" spans="1:4" ht="15.5" x14ac:dyDescent="0.35">
      <c r="A66" s="59" t="s">
        <v>24</v>
      </c>
      <c r="B66" s="59" t="s">
        <v>10</v>
      </c>
      <c r="C66" s="59" t="s">
        <v>9</v>
      </c>
      <c r="D66" s="60">
        <v>0</v>
      </c>
    </row>
    <row r="67" spans="1:4" ht="15.5" x14ac:dyDescent="0.35">
      <c r="A67" s="59" t="s">
        <v>24</v>
      </c>
      <c r="B67" s="59" t="s">
        <v>11</v>
      </c>
      <c r="C67" s="59" t="s">
        <v>8</v>
      </c>
      <c r="D67" s="60">
        <v>2</v>
      </c>
    </row>
    <row r="68" spans="1:4" ht="15.5" x14ac:dyDescent="0.35">
      <c r="A68" s="59" t="s">
        <v>24</v>
      </c>
      <c r="B68" s="59" t="s">
        <v>11</v>
      </c>
      <c r="C68" s="59" t="s">
        <v>9</v>
      </c>
      <c r="D68" s="60">
        <v>2</v>
      </c>
    </row>
    <row r="69" spans="1:4" ht="15.5" x14ac:dyDescent="0.35">
      <c r="A69" s="59" t="s">
        <v>24</v>
      </c>
      <c r="B69" s="59" t="s">
        <v>12</v>
      </c>
      <c r="C69" s="59" t="s">
        <v>8</v>
      </c>
      <c r="D69" s="60">
        <v>2</v>
      </c>
    </row>
    <row r="70" spans="1:4" ht="15.5" x14ac:dyDescent="0.35">
      <c r="A70" s="59" t="s">
        <v>24</v>
      </c>
      <c r="B70" s="59" t="s">
        <v>12</v>
      </c>
      <c r="C70" s="59" t="s">
        <v>8</v>
      </c>
      <c r="D70" s="60">
        <v>0</v>
      </c>
    </row>
    <row r="71" spans="1:4" ht="15.5" x14ac:dyDescent="0.35">
      <c r="A71" s="59" t="s">
        <v>24</v>
      </c>
      <c r="B71" s="59" t="s">
        <v>12</v>
      </c>
      <c r="C71" s="59" t="s">
        <v>9</v>
      </c>
      <c r="D71" s="60">
        <v>0</v>
      </c>
    </row>
    <row r="72" spans="1:4" ht="15.5" x14ac:dyDescent="0.35">
      <c r="A72" s="59" t="s">
        <v>24</v>
      </c>
      <c r="B72" s="59" t="s">
        <v>12</v>
      </c>
      <c r="C72" s="59" t="s">
        <v>9</v>
      </c>
      <c r="D72" s="60">
        <v>7</v>
      </c>
    </row>
    <row r="73" spans="1:4" ht="15.5" x14ac:dyDescent="0.35">
      <c r="A73" s="59" t="s">
        <v>24</v>
      </c>
      <c r="B73" s="59" t="s">
        <v>13</v>
      </c>
      <c r="C73" s="59" t="s">
        <v>8</v>
      </c>
      <c r="D73" s="60">
        <v>1</v>
      </c>
    </row>
    <row r="74" spans="1:4" ht="15.5" x14ac:dyDescent="0.35">
      <c r="A74" s="59" t="s">
        <v>24</v>
      </c>
      <c r="B74" s="59" t="s">
        <v>13</v>
      </c>
      <c r="C74" s="59" t="s">
        <v>9</v>
      </c>
      <c r="D74" s="60">
        <v>0</v>
      </c>
    </row>
    <row r="75" spans="1:4" ht="15.5" x14ac:dyDescent="0.35">
      <c r="A75" s="59" t="s">
        <v>24</v>
      </c>
      <c r="B75" s="59" t="s">
        <v>95</v>
      </c>
      <c r="C75" s="59" t="s">
        <v>8</v>
      </c>
      <c r="D75" s="60">
        <v>1</v>
      </c>
    </row>
    <row r="76" spans="1:4" ht="15.5" x14ac:dyDescent="0.35">
      <c r="A76" s="59" t="s">
        <v>24</v>
      </c>
      <c r="B76" s="59" t="s">
        <v>95</v>
      </c>
      <c r="C76" s="59" t="s">
        <v>9</v>
      </c>
      <c r="D76" s="60">
        <v>0</v>
      </c>
    </row>
    <row r="77" spans="1:4" ht="15.5" x14ac:dyDescent="0.35">
      <c r="A77" s="59" t="s">
        <v>24</v>
      </c>
      <c r="B77" s="59" t="s">
        <v>15</v>
      </c>
      <c r="C77" s="59" t="s">
        <v>8</v>
      </c>
      <c r="D77" s="60">
        <v>0</v>
      </c>
    </row>
    <row r="78" spans="1:4" ht="15.5" x14ac:dyDescent="0.35">
      <c r="A78" s="59" t="s">
        <v>24</v>
      </c>
      <c r="B78" s="59" t="s">
        <v>15</v>
      </c>
      <c r="C78" s="59" t="s">
        <v>9</v>
      </c>
      <c r="D78" s="60">
        <v>0</v>
      </c>
    </row>
    <row r="79" spans="1:4" ht="15.5" x14ac:dyDescent="0.35">
      <c r="A79" s="59" t="s">
        <v>25</v>
      </c>
      <c r="B79" s="59" t="s">
        <v>7</v>
      </c>
      <c r="C79" s="59" t="s">
        <v>8</v>
      </c>
      <c r="D79" s="60">
        <v>19</v>
      </c>
    </row>
    <row r="80" spans="1:4" ht="15.5" x14ac:dyDescent="0.35">
      <c r="A80" s="59" t="s">
        <v>25</v>
      </c>
      <c r="B80" s="59" t="s">
        <v>10</v>
      </c>
      <c r="C80" s="59" t="s">
        <v>8</v>
      </c>
      <c r="D80" s="60">
        <v>1</v>
      </c>
    </row>
    <row r="81" spans="1:4" ht="15.5" x14ac:dyDescent="0.35">
      <c r="A81" s="59" t="s">
        <v>25</v>
      </c>
      <c r="B81" s="59" t="s">
        <v>10</v>
      </c>
      <c r="C81" s="59" t="s">
        <v>9</v>
      </c>
      <c r="D81" s="60">
        <v>0</v>
      </c>
    </row>
    <row r="82" spans="1:4" ht="15.5" x14ac:dyDescent="0.35">
      <c r="A82" s="59" t="s">
        <v>25</v>
      </c>
      <c r="B82" s="59" t="s">
        <v>11</v>
      </c>
      <c r="C82" s="59" t="s">
        <v>8</v>
      </c>
      <c r="D82" s="60">
        <v>1</v>
      </c>
    </row>
    <row r="83" spans="1:4" ht="15.5" x14ac:dyDescent="0.35">
      <c r="A83" s="59" t="s">
        <v>25</v>
      </c>
      <c r="B83" s="59" t="s">
        <v>11</v>
      </c>
      <c r="C83" s="59" t="s">
        <v>9</v>
      </c>
      <c r="D83" s="60">
        <v>0</v>
      </c>
    </row>
    <row r="84" spans="1:4" ht="15.5" x14ac:dyDescent="0.35">
      <c r="A84" s="59" t="s">
        <v>25</v>
      </c>
      <c r="B84" s="59" t="s">
        <v>12</v>
      </c>
      <c r="C84" s="59" t="s">
        <v>8</v>
      </c>
      <c r="D84" s="60">
        <v>0</v>
      </c>
    </row>
    <row r="85" spans="1:4" ht="15.5" x14ac:dyDescent="0.35">
      <c r="A85" s="59" t="s">
        <v>25</v>
      </c>
      <c r="B85" s="59" t="s">
        <v>12</v>
      </c>
      <c r="C85" s="59" t="s">
        <v>8</v>
      </c>
      <c r="D85" s="60">
        <v>2</v>
      </c>
    </row>
    <row r="86" spans="1:4" ht="15.5" x14ac:dyDescent="0.35">
      <c r="A86" s="59" t="s">
        <v>25</v>
      </c>
      <c r="B86" s="59" t="s">
        <v>12</v>
      </c>
      <c r="C86" s="59" t="s">
        <v>9</v>
      </c>
      <c r="D86" s="60">
        <v>3</v>
      </c>
    </row>
    <row r="87" spans="1:4" ht="15.5" x14ac:dyDescent="0.35">
      <c r="A87" s="59" t="s">
        <v>25</v>
      </c>
      <c r="B87" s="59" t="s">
        <v>12</v>
      </c>
      <c r="C87" s="59" t="s">
        <v>9</v>
      </c>
      <c r="D87" s="60">
        <v>0</v>
      </c>
    </row>
    <row r="88" spans="1:4" ht="15.5" x14ac:dyDescent="0.35">
      <c r="A88" s="59" t="s">
        <v>25</v>
      </c>
      <c r="B88" s="59" t="s">
        <v>13</v>
      </c>
      <c r="C88" s="59" t="s">
        <v>8</v>
      </c>
      <c r="D88" s="60">
        <v>0</v>
      </c>
    </row>
    <row r="89" spans="1:4" ht="15.5" x14ac:dyDescent="0.35">
      <c r="A89" s="59" t="s">
        <v>25</v>
      </c>
      <c r="B89" s="59" t="s">
        <v>13</v>
      </c>
      <c r="C89" s="59" t="s">
        <v>9</v>
      </c>
      <c r="D89" s="60">
        <v>0</v>
      </c>
    </row>
    <row r="90" spans="1:4" ht="15.5" x14ac:dyDescent="0.35">
      <c r="A90" s="59" t="s">
        <v>25</v>
      </c>
      <c r="B90" s="59" t="s">
        <v>95</v>
      </c>
      <c r="C90" s="59" t="s">
        <v>8</v>
      </c>
      <c r="D90" s="60">
        <v>1</v>
      </c>
    </row>
    <row r="91" spans="1:4" ht="15.5" x14ac:dyDescent="0.35">
      <c r="A91" s="59" t="s">
        <v>25</v>
      </c>
      <c r="B91" s="59" t="s">
        <v>95</v>
      </c>
      <c r="C91" s="59" t="s">
        <v>9</v>
      </c>
      <c r="D91" s="60">
        <v>0</v>
      </c>
    </row>
    <row r="92" spans="1:4" ht="15.5" x14ac:dyDescent="0.35">
      <c r="A92" s="59" t="s">
        <v>25</v>
      </c>
      <c r="B92" s="59" t="s">
        <v>15</v>
      </c>
      <c r="C92" s="59" t="s">
        <v>8</v>
      </c>
      <c r="D92" s="60">
        <v>1</v>
      </c>
    </row>
    <row r="93" spans="1:4" ht="15.5" x14ac:dyDescent="0.35">
      <c r="A93" s="59" t="s">
        <v>25</v>
      </c>
      <c r="B93" s="59" t="s">
        <v>15</v>
      </c>
      <c r="C93" s="59" t="s">
        <v>9</v>
      </c>
      <c r="D93" s="60">
        <v>0</v>
      </c>
    </row>
    <row r="94" spans="1:4" ht="15.5" x14ac:dyDescent="0.35">
      <c r="A94" s="59" t="s">
        <v>26</v>
      </c>
      <c r="B94" s="59" t="s">
        <v>7</v>
      </c>
      <c r="C94" s="59" t="s">
        <v>8</v>
      </c>
      <c r="D94" s="60">
        <v>0</v>
      </c>
    </row>
    <row r="95" spans="1:4" ht="15.5" x14ac:dyDescent="0.35">
      <c r="A95" s="59" t="s">
        <v>26</v>
      </c>
      <c r="B95" s="59" t="s">
        <v>10</v>
      </c>
      <c r="C95" s="59" t="s">
        <v>8</v>
      </c>
      <c r="D95" s="60">
        <v>1</v>
      </c>
    </row>
    <row r="96" spans="1:4" ht="15.5" x14ac:dyDescent="0.35">
      <c r="A96" s="59" t="s">
        <v>26</v>
      </c>
      <c r="B96" s="59" t="s">
        <v>10</v>
      </c>
      <c r="C96" s="59" t="s">
        <v>9</v>
      </c>
      <c r="D96" s="60">
        <v>0</v>
      </c>
    </row>
    <row r="97" spans="1:4" ht="15.5" x14ac:dyDescent="0.35">
      <c r="A97" s="59" t="s">
        <v>26</v>
      </c>
      <c r="B97" s="59" t="s">
        <v>11</v>
      </c>
      <c r="C97" s="59" t="s">
        <v>8</v>
      </c>
      <c r="D97" s="60">
        <v>1</v>
      </c>
    </row>
    <row r="98" spans="1:4" ht="15.5" x14ac:dyDescent="0.35">
      <c r="A98" s="59" t="s">
        <v>26</v>
      </c>
      <c r="B98" s="59" t="s">
        <v>11</v>
      </c>
      <c r="C98" s="59" t="s">
        <v>9</v>
      </c>
      <c r="D98" s="60">
        <v>1</v>
      </c>
    </row>
    <row r="99" spans="1:4" ht="15.5" x14ac:dyDescent="0.35">
      <c r="A99" s="59" t="s">
        <v>26</v>
      </c>
      <c r="B99" s="59" t="s">
        <v>12</v>
      </c>
      <c r="C99" s="59" t="s">
        <v>8</v>
      </c>
      <c r="D99" s="60">
        <v>0</v>
      </c>
    </row>
    <row r="100" spans="1:4" ht="15.5" x14ac:dyDescent="0.35">
      <c r="A100" s="59" t="s">
        <v>26</v>
      </c>
      <c r="B100" s="59" t="s">
        <v>12</v>
      </c>
      <c r="C100" s="59" t="s">
        <v>8</v>
      </c>
      <c r="D100" s="60">
        <v>3</v>
      </c>
    </row>
    <row r="101" spans="1:4" ht="15.5" x14ac:dyDescent="0.35">
      <c r="A101" s="59" t="s">
        <v>26</v>
      </c>
      <c r="B101" s="59" t="s">
        <v>12</v>
      </c>
      <c r="C101" s="59" t="s">
        <v>9</v>
      </c>
      <c r="D101" s="60">
        <v>4</v>
      </c>
    </row>
    <row r="102" spans="1:4" ht="15.5" x14ac:dyDescent="0.35">
      <c r="A102" s="59" t="s">
        <v>26</v>
      </c>
      <c r="B102" s="59" t="s">
        <v>12</v>
      </c>
      <c r="C102" s="59" t="s">
        <v>9</v>
      </c>
      <c r="D102" s="60">
        <v>0</v>
      </c>
    </row>
    <row r="103" spans="1:4" ht="15.5" x14ac:dyDescent="0.35">
      <c r="A103" s="59" t="s">
        <v>26</v>
      </c>
      <c r="B103" s="59" t="s">
        <v>13</v>
      </c>
      <c r="C103" s="59" t="s">
        <v>8</v>
      </c>
      <c r="D103" s="60">
        <v>0</v>
      </c>
    </row>
    <row r="104" spans="1:4" ht="15.5" x14ac:dyDescent="0.35">
      <c r="A104" s="59" t="s">
        <v>26</v>
      </c>
      <c r="B104" s="59" t="s">
        <v>13</v>
      </c>
      <c r="C104" s="59" t="s">
        <v>9</v>
      </c>
      <c r="D104" s="60">
        <v>0</v>
      </c>
    </row>
    <row r="105" spans="1:4" ht="15.5" x14ac:dyDescent="0.35">
      <c r="A105" s="59" t="s">
        <v>26</v>
      </c>
      <c r="B105" s="59" t="s">
        <v>95</v>
      </c>
      <c r="C105" s="59" t="s">
        <v>8</v>
      </c>
      <c r="D105" s="60">
        <v>1</v>
      </c>
    </row>
    <row r="106" spans="1:4" ht="15.5" x14ac:dyDescent="0.35">
      <c r="A106" s="59" t="s">
        <v>26</v>
      </c>
      <c r="B106" s="59" t="s">
        <v>95</v>
      </c>
      <c r="C106" s="59" t="s">
        <v>9</v>
      </c>
      <c r="D106" s="60">
        <v>0</v>
      </c>
    </row>
    <row r="107" spans="1:4" ht="15.5" x14ac:dyDescent="0.35">
      <c r="A107" s="59" t="s">
        <v>26</v>
      </c>
      <c r="B107" s="59" t="s">
        <v>15</v>
      </c>
      <c r="C107" s="59" t="s">
        <v>8</v>
      </c>
      <c r="D107" s="60">
        <v>0</v>
      </c>
    </row>
    <row r="108" spans="1:4" ht="15.5" x14ac:dyDescent="0.35">
      <c r="A108" s="59" t="s">
        <v>26</v>
      </c>
      <c r="B108" s="59" t="s">
        <v>15</v>
      </c>
      <c r="C108" s="59" t="s">
        <v>9</v>
      </c>
      <c r="D108" s="60">
        <v>0</v>
      </c>
    </row>
    <row r="109" spans="1:4" ht="15.5" x14ac:dyDescent="0.35">
      <c r="A109" s="59" t="s">
        <v>27</v>
      </c>
      <c r="B109" s="59" t="s">
        <v>7</v>
      </c>
      <c r="C109" s="59" t="s">
        <v>8</v>
      </c>
      <c r="D109" s="60">
        <v>7</v>
      </c>
    </row>
    <row r="110" spans="1:4" ht="15.5" x14ac:dyDescent="0.35">
      <c r="A110" s="59" t="s">
        <v>27</v>
      </c>
      <c r="B110" s="59" t="s">
        <v>10</v>
      </c>
      <c r="C110" s="59" t="s">
        <v>8</v>
      </c>
      <c r="D110" s="60">
        <v>1</v>
      </c>
    </row>
    <row r="111" spans="1:4" ht="15.5" x14ac:dyDescent="0.35">
      <c r="A111" s="59" t="s">
        <v>27</v>
      </c>
      <c r="B111" s="59" t="s">
        <v>10</v>
      </c>
      <c r="C111" s="59" t="s">
        <v>9</v>
      </c>
      <c r="D111" s="60">
        <v>0</v>
      </c>
    </row>
    <row r="112" spans="1:4" ht="15.5" x14ac:dyDescent="0.35">
      <c r="A112" s="59" t="s">
        <v>27</v>
      </c>
      <c r="B112" s="59" t="s">
        <v>11</v>
      </c>
      <c r="C112" s="59" t="s">
        <v>8</v>
      </c>
      <c r="D112" s="60">
        <v>2</v>
      </c>
    </row>
    <row r="113" spans="1:4" ht="15.5" x14ac:dyDescent="0.35">
      <c r="A113" s="59" t="s">
        <v>27</v>
      </c>
      <c r="B113" s="59" t="s">
        <v>11</v>
      </c>
      <c r="C113" s="59" t="s">
        <v>9</v>
      </c>
      <c r="D113" s="60">
        <v>5</v>
      </c>
    </row>
    <row r="114" spans="1:4" ht="15.5" x14ac:dyDescent="0.35">
      <c r="A114" s="59" t="s">
        <v>27</v>
      </c>
      <c r="B114" s="59" t="s">
        <v>12</v>
      </c>
      <c r="C114" s="59" t="s">
        <v>8</v>
      </c>
      <c r="D114" s="60">
        <v>0</v>
      </c>
    </row>
    <row r="115" spans="1:4" ht="15.5" x14ac:dyDescent="0.35">
      <c r="A115" s="59" t="s">
        <v>27</v>
      </c>
      <c r="B115" s="59" t="s">
        <v>12</v>
      </c>
      <c r="C115" s="59" t="s">
        <v>8</v>
      </c>
      <c r="D115" s="60">
        <v>2</v>
      </c>
    </row>
    <row r="116" spans="1:4" ht="15.5" x14ac:dyDescent="0.35">
      <c r="A116" s="59" t="s">
        <v>27</v>
      </c>
      <c r="B116" s="59" t="s">
        <v>12</v>
      </c>
      <c r="C116" s="59" t="s">
        <v>9</v>
      </c>
      <c r="D116" s="60">
        <v>2</v>
      </c>
    </row>
    <row r="117" spans="1:4" ht="15.5" x14ac:dyDescent="0.35">
      <c r="A117" s="59" t="s">
        <v>27</v>
      </c>
      <c r="B117" s="59" t="s">
        <v>12</v>
      </c>
      <c r="C117" s="59" t="s">
        <v>9</v>
      </c>
      <c r="D117" s="60">
        <v>6</v>
      </c>
    </row>
    <row r="118" spans="1:4" ht="15.5" x14ac:dyDescent="0.35">
      <c r="A118" s="59" t="s">
        <v>27</v>
      </c>
      <c r="B118" s="59" t="s">
        <v>13</v>
      </c>
      <c r="C118" s="59" t="s">
        <v>8</v>
      </c>
      <c r="D118" s="60">
        <v>0</v>
      </c>
    </row>
    <row r="119" spans="1:4" ht="15.5" x14ac:dyDescent="0.35">
      <c r="A119" s="59" t="s">
        <v>27</v>
      </c>
      <c r="B119" s="59" t="s">
        <v>13</v>
      </c>
      <c r="C119" s="59" t="s">
        <v>9</v>
      </c>
      <c r="D119" s="60">
        <v>0</v>
      </c>
    </row>
    <row r="120" spans="1:4" ht="15.5" x14ac:dyDescent="0.35">
      <c r="A120" s="59" t="s">
        <v>27</v>
      </c>
      <c r="B120" s="59" t="s">
        <v>95</v>
      </c>
      <c r="C120" s="59" t="s">
        <v>8</v>
      </c>
      <c r="D120" s="60">
        <v>0</v>
      </c>
    </row>
    <row r="121" spans="1:4" ht="15.5" x14ac:dyDescent="0.35">
      <c r="A121" s="59" t="s">
        <v>27</v>
      </c>
      <c r="B121" s="59" t="s">
        <v>95</v>
      </c>
      <c r="C121" s="59" t="s">
        <v>9</v>
      </c>
      <c r="D121" s="60">
        <v>0</v>
      </c>
    </row>
    <row r="122" spans="1:4" ht="15.5" x14ac:dyDescent="0.35">
      <c r="A122" s="59" t="s">
        <v>27</v>
      </c>
      <c r="B122" s="59" t="s">
        <v>15</v>
      </c>
      <c r="C122" s="59" t="s">
        <v>8</v>
      </c>
      <c r="D122" s="60">
        <v>0</v>
      </c>
    </row>
    <row r="123" spans="1:4" ht="15.5" x14ac:dyDescent="0.35">
      <c r="A123" s="59" t="s">
        <v>27</v>
      </c>
      <c r="B123" s="59" t="s">
        <v>15</v>
      </c>
      <c r="C123" s="59" t="s">
        <v>9</v>
      </c>
      <c r="D123" s="60">
        <v>0</v>
      </c>
    </row>
    <row r="124" spans="1:4" ht="15.5" x14ac:dyDescent="0.35">
      <c r="A124" s="59" t="s">
        <v>28</v>
      </c>
      <c r="B124" s="59" t="s">
        <v>7</v>
      </c>
      <c r="C124" s="59" t="s">
        <v>8</v>
      </c>
      <c r="D124" s="60">
        <v>6</v>
      </c>
    </row>
    <row r="125" spans="1:4" ht="15.5" x14ac:dyDescent="0.35">
      <c r="A125" s="59" t="s">
        <v>28</v>
      </c>
      <c r="B125" s="59" t="s">
        <v>10</v>
      </c>
      <c r="C125" s="59" t="s">
        <v>8</v>
      </c>
      <c r="D125" s="60">
        <v>1</v>
      </c>
    </row>
    <row r="126" spans="1:4" ht="15.5" x14ac:dyDescent="0.35">
      <c r="A126" s="59" t="s">
        <v>28</v>
      </c>
      <c r="B126" s="59" t="s">
        <v>10</v>
      </c>
      <c r="C126" s="59" t="s">
        <v>9</v>
      </c>
      <c r="D126" s="60">
        <v>0</v>
      </c>
    </row>
    <row r="127" spans="1:4" ht="15.5" x14ac:dyDescent="0.35">
      <c r="A127" s="59" t="s">
        <v>28</v>
      </c>
      <c r="B127" s="59" t="s">
        <v>11</v>
      </c>
      <c r="C127" s="59" t="s">
        <v>8</v>
      </c>
      <c r="D127" s="60">
        <v>1</v>
      </c>
    </row>
    <row r="128" spans="1:4" ht="15.5" x14ac:dyDescent="0.35">
      <c r="A128" s="59" t="s">
        <v>28</v>
      </c>
      <c r="B128" s="59" t="s">
        <v>11</v>
      </c>
      <c r="C128" s="59" t="s">
        <v>9</v>
      </c>
      <c r="D128" s="60">
        <v>2</v>
      </c>
    </row>
    <row r="129" spans="1:4" ht="15.5" x14ac:dyDescent="0.35">
      <c r="A129" s="59" t="s">
        <v>28</v>
      </c>
      <c r="B129" s="59" t="s">
        <v>12</v>
      </c>
      <c r="C129" s="59" t="s">
        <v>8</v>
      </c>
      <c r="D129" s="60">
        <v>1</v>
      </c>
    </row>
    <row r="130" spans="1:4" ht="15.5" x14ac:dyDescent="0.35">
      <c r="A130" s="59" t="s">
        <v>28</v>
      </c>
      <c r="B130" s="59" t="s">
        <v>12</v>
      </c>
      <c r="C130" s="59" t="s">
        <v>8</v>
      </c>
      <c r="D130" s="60">
        <v>1</v>
      </c>
    </row>
    <row r="131" spans="1:4" ht="15.5" x14ac:dyDescent="0.35">
      <c r="A131" s="59" t="s">
        <v>28</v>
      </c>
      <c r="B131" s="59" t="s">
        <v>12</v>
      </c>
      <c r="C131" s="59" t="s">
        <v>9</v>
      </c>
      <c r="D131" s="60">
        <v>0</v>
      </c>
    </row>
    <row r="132" spans="1:4" ht="15.5" x14ac:dyDescent="0.35">
      <c r="A132" s="59" t="s">
        <v>28</v>
      </c>
      <c r="B132" s="59" t="s">
        <v>12</v>
      </c>
      <c r="C132" s="59" t="s">
        <v>9</v>
      </c>
      <c r="D132" s="60">
        <v>2</v>
      </c>
    </row>
    <row r="133" spans="1:4" ht="15.5" x14ac:dyDescent="0.35">
      <c r="A133" s="59" t="s">
        <v>28</v>
      </c>
      <c r="B133" s="59" t="s">
        <v>13</v>
      </c>
      <c r="C133" s="59" t="s">
        <v>8</v>
      </c>
      <c r="D133" s="60">
        <v>1</v>
      </c>
    </row>
    <row r="134" spans="1:4" ht="15.5" x14ac:dyDescent="0.35">
      <c r="A134" s="59" t="s">
        <v>28</v>
      </c>
      <c r="B134" s="59" t="s">
        <v>13</v>
      </c>
      <c r="C134" s="59" t="s">
        <v>9</v>
      </c>
      <c r="D134" s="60">
        <v>0</v>
      </c>
    </row>
    <row r="135" spans="1:4" ht="15.5" x14ac:dyDescent="0.35">
      <c r="A135" s="59" t="s">
        <v>28</v>
      </c>
      <c r="B135" s="59" t="s">
        <v>95</v>
      </c>
      <c r="C135" s="59" t="s">
        <v>8</v>
      </c>
      <c r="D135" s="60">
        <v>1</v>
      </c>
    </row>
    <row r="136" spans="1:4" ht="15.5" x14ac:dyDescent="0.35">
      <c r="A136" s="59" t="s">
        <v>28</v>
      </c>
      <c r="B136" s="59" t="s">
        <v>95</v>
      </c>
      <c r="C136" s="59" t="s">
        <v>9</v>
      </c>
      <c r="D136" s="60">
        <v>0</v>
      </c>
    </row>
    <row r="137" spans="1:4" ht="15.5" x14ac:dyDescent="0.35">
      <c r="A137" s="59" t="s">
        <v>28</v>
      </c>
      <c r="B137" s="59" t="s">
        <v>15</v>
      </c>
      <c r="C137" s="59" t="s">
        <v>8</v>
      </c>
      <c r="D137" s="60">
        <v>0</v>
      </c>
    </row>
    <row r="138" spans="1:4" ht="15.5" x14ac:dyDescent="0.35">
      <c r="A138" s="59" t="s">
        <v>28</v>
      </c>
      <c r="B138" s="59" t="s">
        <v>15</v>
      </c>
      <c r="C138" s="59" t="s">
        <v>9</v>
      </c>
      <c r="D138" s="60">
        <v>0</v>
      </c>
    </row>
    <row r="139" spans="1:4" ht="15.5" x14ac:dyDescent="0.35">
      <c r="A139" s="59" t="s">
        <v>29</v>
      </c>
      <c r="B139" s="59" t="s">
        <v>7</v>
      </c>
      <c r="C139" s="59" t="s">
        <v>8</v>
      </c>
      <c r="D139" s="60">
        <v>0</v>
      </c>
    </row>
    <row r="140" spans="1:4" ht="15.5" x14ac:dyDescent="0.35">
      <c r="A140" s="59" t="s">
        <v>29</v>
      </c>
      <c r="B140" s="59" t="s">
        <v>10</v>
      </c>
      <c r="C140" s="59" t="s">
        <v>8</v>
      </c>
      <c r="D140" s="60">
        <v>0</v>
      </c>
    </row>
    <row r="141" spans="1:4" ht="15.5" x14ac:dyDescent="0.35">
      <c r="A141" s="59" t="s">
        <v>29</v>
      </c>
      <c r="B141" s="59" t="s">
        <v>10</v>
      </c>
      <c r="C141" s="59" t="s">
        <v>9</v>
      </c>
      <c r="D141" s="60">
        <v>0</v>
      </c>
    </row>
    <row r="142" spans="1:4" ht="15.5" x14ac:dyDescent="0.35">
      <c r="A142" s="59" t="s">
        <v>29</v>
      </c>
      <c r="B142" s="59" t="s">
        <v>11</v>
      </c>
      <c r="C142" s="59" t="s">
        <v>8</v>
      </c>
      <c r="D142" s="60">
        <v>0</v>
      </c>
    </row>
    <row r="143" spans="1:4" ht="15.5" x14ac:dyDescent="0.35">
      <c r="A143" s="59" t="s">
        <v>29</v>
      </c>
      <c r="B143" s="59" t="s">
        <v>11</v>
      </c>
      <c r="C143" s="59" t="s">
        <v>9</v>
      </c>
      <c r="D143" s="60">
        <v>2</v>
      </c>
    </row>
    <row r="144" spans="1:4" ht="15.5" x14ac:dyDescent="0.35">
      <c r="A144" s="59" t="s">
        <v>29</v>
      </c>
      <c r="B144" s="59" t="s">
        <v>12</v>
      </c>
      <c r="C144" s="59" t="s">
        <v>8</v>
      </c>
      <c r="D144" s="60">
        <v>3</v>
      </c>
    </row>
    <row r="145" spans="1:4" ht="15.5" x14ac:dyDescent="0.35">
      <c r="A145" s="59" t="s">
        <v>29</v>
      </c>
      <c r="B145" s="59" t="s">
        <v>12</v>
      </c>
      <c r="C145" s="59" t="s">
        <v>8</v>
      </c>
      <c r="D145" s="60">
        <v>0</v>
      </c>
    </row>
    <row r="146" spans="1:4" ht="15.5" x14ac:dyDescent="0.35">
      <c r="A146" s="59" t="s">
        <v>29</v>
      </c>
      <c r="B146" s="59" t="s">
        <v>12</v>
      </c>
      <c r="C146" s="59" t="s">
        <v>9</v>
      </c>
      <c r="D146" s="60">
        <v>4</v>
      </c>
    </row>
    <row r="147" spans="1:4" ht="15.5" x14ac:dyDescent="0.35">
      <c r="A147" s="59" t="s">
        <v>29</v>
      </c>
      <c r="B147" s="59" t="s">
        <v>12</v>
      </c>
      <c r="C147" s="59" t="s">
        <v>9</v>
      </c>
      <c r="D147" s="60">
        <v>0</v>
      </c>
    </row>
    <row r="148" spans="1:4" ht="15.5" x14ac:dyDescent="0.35">
      <c r="A148" s="59" t="s">
        <v>29</v>
      </c>
      <c r="B148" s="59" t="s">
        <v>13</v>
      </c>
      <c r="C148" s="59" t="s">
        <v>8</v>
      </c>
      <c r="D148" s="60">
        <v>0</v>
      </c>
    </row>
    <row r="149" spans="1:4" ht="15.5" x14ac:dyDescent="0.35">
      <c r="A149" s="59" t="s">
        <v>29</v>
      </c>
      <c r="B149" s="59" t="s">
        <v>13</v>
      </c>
      <c r="C149" s="59" t="s">
        <v>9</v>
      </c>
      <c r="D149" s="60">
        <v>0</v>
      </c>
    </row>
    <row r="150" spans="1:4" ht="15.5" x14ac:dyDescent="0.35">
      <c r="A150" s="59" t="s">
        <v>29</v>
      </c>
      <c r="B150" s="59" t="s">
        <v>95</v>
      </c>
      <c r="C150" s="59" t="s">
        <v>8</v>
      </c>
      <c r="D150" s="60">
        <v>0</v>
      </c>
    </row>
    <row r="151" spans="1:4" ht="15.5" x14ac:dyDescent="0.35">
      <c r="A151" s="59" t="s">
        <v>29</v>
      </c>
      <c r="B151" s="59" t="s">
        <v>95</v>
      </c>
      <c r="C151" s="59" t="s">
        <v>9</v>
      </c>
      <c r="D151" s="60">
        <v>1</v>
      </c>
    </row>
    <row r="152" spans="1:4" ht="15.5" x14ac:dyDescent="0.35">
      <c r="A152" s="59" t="s">
        <v>29</v>
      </c>
      <c r="B152" s="59" t="s">
        <v>15</v>
      </c>
      <c r="C152" s="59" t="s">
        <v>8</v>
      </c>
      <c r="D152" s="60">
        <v>1</v>
      </c>
    </row>
    <row r="153" spans="1:4" ht="15.5" x14ac:dyDescent="0.35">
      <c r="A153" s="59" t="s">
        <v>29</v>
      </c>
      <c r="B153" s="59" t="s">
        <v>15</v>
      </c>
      <c r="C153" s="59" t="s">
        <v>9</v>
      </c>
      <c r="D153" s="60">
        <v>0</v>
      </c>
    </row>
    <row r="154" spans="1:4" ht="15.5" x14ac:dyDescent="0.35">
      <c r="A154" s="59" t="s">
        <v>30</v>
      </c>
      <c r="B154" s="59" t="s">
        <v>7</v>
      </c>
      <c r="C154" s="59" t="s">
        <v>8</v>
      </c>
      <c r="D154" s="60">
        <v>0</v>
      </c>
    </row>
    <row r="155" spans="1:4" ht="15.5" x14ac:dyDescent="0.35">
      <c r="A155" s="59" t="s">
        <v>30</v>
      </c>
      <c r="B155" s="59" t="s">
        <v>10</v>
      </c>
      <c r="C155" s="59" t="s">
        <v>8</v>
      </c>
      <c r="D155" s="60">
        <v>0</v>
      </c>
    </row>
    <row r="156" spans="1:4" ht="15.5" x14ac:dyDescent="0.35">
      <c r="A156" s="59" t="s">
        <v>30</v>
      </c>
      <c r="B156" s="59" t="s">
        <v>10</v>
      </c>
      <c r="C156" s="59" t="s">
        <v>9</v>
      </c>
      <c r="D156" s="60">
        <v>0</v>
      </c>
    </row>
    <row r="157" spans="1:4" ht="15.5" x14ac:dyDescent="0.35">
      <c r="A157" s="59" t="s">
        <v>30</v>
      </c>
      <c r="B157" s="59" t="s">
        <v>11</v>
      </c>
      <c r="C157" s="59" t="s">
        <v>8</v>
      </c>
      <c r="D157" s="60">
        <v>0</v>
      </c>
    </row>
    <row r="158" spans="1:4" ht="15.5" x14ac:dyDescent="0.35">
      <c r="A158" s="59" t="s">
        <v>30</v>
      </c>
      <c r="B158" s="59" t="s">
        <v>11</v>
      </c>
      <c r="C158" s="59" t="s">
        <v>9</v>
      </c>
      <c r="D158" s="60">
        <v>3</v>
      </c>
    </row>
    <row r="159" spans="1:4" ht="15.5" x14ac:dyDescent="0.35">
      <c r="A159" s="59" t="s">
        <v>30</v>
      </c>
      <c r="B159" s="59" t="s">
        <v>12</v>
      </c>
      <c r="C159" s="59" t="s">
        <v>8</v>
      </c>
      <c r="D159" s="60">
        <v>1</v>
      </c>
    </row>
    <row r="160" spans="1:4" ht="15.5" x14ac:dyDescent="0.35">
      <c r="A160" s="59" t="s">
        <v>30</v>
      </c>
      <c r="B160" s="59" t="s">
        <v>12</v>
      </c>
      <c r="C160" s="59" t="s">
        <v>8</v>
      </c>
      <c r="D160" s="60">
        <v>1</v>
      </c>
    </row>
    <row r="161" spans="1:4" ht="15.5" x14ac:dyDescent="0.35">
      <c r="A161" s="59" t="s">
        <v>30</v>
      </c>
      <c r="B161" s="59" t="s">
        <v>12</v>
      </c>
      <c r="C161" s="59" t="s">
        <v>9</v>
      </c>
      <c r="D161" s="60">
        <v>5</v>
      </c>
    </row>
    <row r="162" spans="1:4" ht="15.5" x14ac:dyDescent="0.35">
      <c r="A162" s="59" t="s">
        <v>30</v>
      </c>
      <c r="B162" s="59" t="s">
        <v>12</v>
      </c>
      <c r="C162" s="59" t="s">
        <v>9</v>
      </c>
      <c r="D162" s="60">
        <v>0</v>
      </c>
    </row>
    <row r="163" spans="1:4" ht="15.5" x14ac:dyDescent="0.35">
      <c r="A163" s="59" t="s">
        <v>30</v>
      </c>
      <c r="B163" s="59" t="s">
        <v>13</v>
      </c>
      <c r="C163" s="59" t="s">
        <v>8</v>
      </c>
      <c r="D163" s="60">
        <v>0</v>
      </c>
    </row>
    <row r="164" spans="1:4" ht="15.5" x14ac:dyDescent="0.35">
      <c r="A164" s="59" t="s">
        <v>30</v>
      </c>
      <c r="B164" s="59" t="s">
        <v>13</v>
      </c>
      <c r="C164" s="59" t="s">
        <v>9</v>
      </c>
      <c r="D164" s="60">
        <v>0</v>
      </c>
    </row>
    <row r="165" spans="1:4" ht="15.5" x14ac:dyDescent="0.35">
      <c r="A165" s="59" t="s">
        <v>30</v>
      </c>
      <c r="B165" s="59" t="s">
        <v>95</v>
      </c>
      <c r="C165" s="59" t="s">
        <v>8</v>
      </c>
      <c r="D165" s="60">
        <v>1</v>
      </c>
    </row>
    <row r="166" spans="1:4" ht="15.5" x14ac:dyDescent="0.35">
      <c r="A166" s="59" t="s">
        <v>30</v>
      </c>
      <c r="B166" s="59" t="s">
        <v>95</v>
      </c>
      <c r="C166" s="59" t="s">
        <v>9</v>
      </c>
      <c r="D166" s="60">
        <v>1</v>
      </c>
    </row>
    <row r="167" spans="1:4" ht="15.5" x14ac:dyDescent="0.35">
      <c r="A167" s="59" t="s">
        <v>30</v>
      </c>
      <c r="B167" s="59" t="s">
        <v>15</v>
      </c>
      <c r="C167" s="59" t="s">
        <v>8</v>
      </c>
      <c r="D167" s="60">
        <v>0</v>
      </c>
    </row>
    <row r="168" spans="1:4" ht="15.5" x14ac:dyDescent="0.35">
      <c r="A168" s="59" t="s">
        <v>30</v>
      </c>
      <c r="B168" s="59" t="s">
        <v>15</v>
      </c>
      <c r="C168" s="59" t="s">
        <v>9</v>
      </c>
      <c r="D168" s="60">
        <v>0</v>
      </c>
    </row>
    <row r="169" spans="1:4" ht="15.5" x14ac:dyDescent="0.35">
      <c r="A169" s="59" t="s">
        <v>94</v>
      </c>
      <c r="B169" s="59" t="s">
        <v>7</v>
      </c>
      <c r="C169" s="59" t="s">
        <v>8</v>
      </c>
      <c r="D169" s="60">
        <v>3</v>
      </c>
    </row>
    <row r="170" spans="1:4" ht="15.5" x14ac:dyDescent="0.35">
      <c r="A170" s="59" t="s">
        <v>94</v>
      </c>
      <c r="B170" s="59" t="s">
        <v>10</v>
      </c>
      <c r="C170" s="59" t="s">
        <v>8</v>
      </c>
      <c r="D170" s="60">
        <v>0</v>
      </c>
    </row>
    <row r="171" spans="1:4" ht="15.5" x14ac:dyDescent="0.35">
      <c r="A171" s="59" t="s">
        <v>94</v>
      </c>
      <c r="B171" s="59" t="s">
        <v>10</v>
      </c>
      <c r="C171" s="59" t="s">
        <v>9</v>
      </c>
      <c r="D171" s="60">
        <v>0</v>
      </c>
    </row>
    <row r="172" spans="1:4" ht="15.5" x14ac:dyDescent="0.35">
      <c r="A172" s="59" t="s">
        <v>94</v>
      </c>
      <c r="B172" s="59" t="s">
        <v>11</v>
      </c>
      <c r="C172" s="59" t="s">
        <v>8</v>
      </c>
      <c r="D172" s="60">
        <v>2</v>
      </c>
    </row>
    <row r="173" spans="1:4" ht="15.5" x14ac:dyDescent="0.35">
      <c r="A173" s="59" t="s">
        <v>94</v>
      </c>
      <c r="B173" s="59" t="s">
        <v>11</v>
      </c>
      <c r="C173" s="59" t="s">
        <v>9</v>
      </c>
      <c r="D173" s="60">
        <v>1</v>
      </c>
    </row>
    <row r="174" spans="1:4" ht="15.5" x14ac:dyDescent="0.35">
      <c r="A174" s="59" t="s">
        <v>94</v>
      </c>
      <c r="B174" s="59" t="s">
        <v>12</v>
      </c>
      <c r="C174" s="59" t="s">
        <v>8</v>
      </c>
      <c r="D174" s="60">
        <v>3</v>
      </c>
    </row>
    <row r="175" spans="1:4" ht="15.5" x14ac:dyDescent="0.35">
      <c r="A175" s="59" t="s">
        <v>94</v>
      </c>
      <c r="B175" s="59" t="s">
        <v>12</v>
      </c>
      <c r="C175" s="59" t="s">
        <v>8</v>
      </c>
      <c r="D175" s="60">
        <v>0</v>
      </c>
    </row>
    <row r="176" spans="1:4" ht="15.5" x14ac:dyDescent="0.35">
      <c r="A176" s="59" t="s">
        <v>94</v>
      </c>
      <c r="B176" s="59" t="s">
        <v>12</v>
      </c>
      <c r="C176" s="59" t="s">
        <v>9</v>
      </c>
      <c r="D176" s="60">
        <v>7</v>
      </c>
    </row>
    <row r="177" spans="1:4" ht="15.5" x14ac:dyDescent="0.35">
      <c r="A177" s="59" t="s">
        <v>94</v>
      </c>
      <c r="B177" s="59" t="s">
        <v>12</v>
      </c>
      <c r="C177" s="59" t="s">
        <v>9</v>
      </c>
      <c r="D177" s="60">
        <v>1</v>
      </c>
    </row>
    <row r="178" spans="1:4" ht="15.5" x14ac:dyDescent="0.35">
      <c r="A178" s="59" t="s">
        <v>94</v>
      </c>
      <c r="B178" s="59" t="s">
        <v>13</v>
      </c>
      <c r="C178" s="59" t="s">
        <v>8</v>
      </c>
      <c r="D178" s="60">
        <v>1</v>
      </c>
    </row>
    <row r="179" spans="1:4" ht="15.5" x14ac:dyDescent="0.35">
      <c r="A179" s="59" t="s">
        <v>94</v>
      </c>
      <c r="B179" s="59" t="s">
        <v>13</v>
      </c>
      <c r="C179" s="59" t="s">
        <v>9</v>
      </c>
      <c r="D179" s="60">
        <v>0</v>
      </c>
    </row>
    <row r="180" spans="1:4" ht="15.5" x14ac:dyDescent="0.35">
      <c r="A180" s="59" t="s">
        <v>94</v>
      </c>
      <c r="B180" s="59" t="s">
        <v>95</v>
      </c>
      <c r="C180" s="59" t="s">
        <v>8</v>
      </c>
      <c r="D180" s="60">
        <v>0</v>
      </c>
    </row>
    <row r="181" spans="1:4" ht="15.5" x14ac:dyDescent="0.35">
      <c r="A181" s="59" t="s">
        <v>94</v>
      </c>
      <c r="B181" s="59" t="s">
        <v>95</v>
      </c>
      <c r="C181" s="59" t="s">
        <v>9</v>
      </c>
      <c r="D181" s="60">
        <v>0</v>
      </c>
    </row>
    <row r="182" spans="1:4" ht="15.5" x14ac:dyDescent="0.35">
      <c r="A182" s="59" t="s">
        <v>94</v>
      </c>
      <c r="B182" s="59" t="s">
        <v>15</v>
      </c>
      <c r="C182" s="59" t="s">
        <v>8</v>
      </c>
      <c r="D182" s="60">
        <v>0</v>
      </c>
    </row>
    <row r="183" spans="1:4" ht="15.5" x14ac:dyDescent="0.35">
      <c r="A183" s="59" t="s">
        <v>94</v>
      </c>
      <c r="B183" s="59" t="s">
        <v>15</v>
      </c>
      <c r="C183" s="59" t="s">
        <v>9</v>
      </c>
      <c r="D183" s="60">
        <v>0</v>
      </c>
    </row>
    <row r="184" spans="1:4" ht="15.5" x14ac:dyDescent="0.35">
      <c r="A184" s="59" t="s">
        <v>107</v>
      </c>
      <c r="B184" s="59" t="s">
        <v>7</v>
      </c>
      <c r="C184" s="59" t="s">
        <v>8</v>
      </c>
      <c r="D184" s="60">
        <v>3</v>
      </c>
    </row>
    <row r="185" spans="1:4" ht="15.5" x14ac:dyDescent="0.35">
      <c r="A185" s="59" t="s">
        <v>107</v>
      </c>
      <c r="B185" s="59" t="s">
        <v>10</v>
      </c>
      <c r="C185" s="59" t="s">
        <v>8</v>
      </c>
      <c r="D185" s="60">
        <v>2</v>
      </c>
    </row>
    <row r="186" spans="1:4" ht="15.5" x14ac:dyDescent="0.35">
      <c r="A186" s="59" t="s">
        <v>107</v>
      </c>
      <c r="B186" s="59" t="s">
        <v>10</v>
      </c>
      <c r="C186" s="59" t="s">
        <v>9</v>
      </c>
      <c r="D186" s="60">
        <v>0</v>
      </c>
    </row>
    <row r="187" spans="1:4" ht="15.5" x14ac:dyDescent="0.35">
      <c r="A187" s="59" t="s">
        <v>107</v>
      </c>
      <c r="B187" s="59" t="s">
        <v>11</v>
      </c>
      <c r="C187" s="59" t="s">
        <v>8</v>
      </c>
      <c r="D187" s="60">
        <v>1</v>
      </c>
    </row>
    <row r="188" spans="1:4" ht="15.5" x14ac:dyDescent="0.35">
      <c r="A188" s="59" t="s">
        <v>107</v>
      </c>
      <c r="B188" s="59" t="s">
        <v>11</v>
      </c>
      <c r="C188" s="59" t="s">
        <v>9</v>
      </c>
      <c r="D188" s="60">
        <v>2</v>
      </c>
    </row>
    <row r="189" spans="1:4" ht="15.5" x14ac:dyDescent="0.35">
      <c r="A189" s="59" t="s">
        <v>107</v>
      </c>
      <c r="B189" s="59" t="s">
        <v>12</v>
      </c>
      <c r="C189" s="59" t="s">
        <v>8</v>
      </c>
      <c r="D189" s="60">
        <v>3</v>
      </c>
    </row>
    <row r="190" spans="1:4" ht="15.5" x14ac:dyDescent="0.35">
      <c r="A190" s="59" t="s">
        <v>107</v>
      </c>
      <c r="B190" s="59" t="s">
        <v>12</v>
      </c>
      <c r="C190" s="59" t="s">
        <v>8</v>
      </c>
      <c r="D190" s="60">
        <v>0</v>
      </c>
    </row>
    <row r="191" spans="1:4" ht="15.5" x14ac:dyDescent="0.35">
      <c r="A191" s="59" t="s">
        <v>107</v>
      </c>
      <c r="B191" s="59" t="s">
        <v>12</v>
      </c>
      <c r="C191" s="59" t="s">
        <v>9</v>
      </c>
      <c r="D191" s="60">
        <v>7</v>
      </c>
    </row>
    <row r="192" spans="1:4" ht="15.5" x14ac:dyDescent="0.35">
      <c r="A192" s="59" t="s">
        <v>107</v>
      </c>
      <c r="B192" s="59" t="s">
        <v>12</v>
      </c>
      <c r="C192" s="59" t="s">
        <v>9</v>
      </c>
      <c r="D192" s="60">
        <v>0</v>
      </c>
    </row>
    <row r="193" spans="1:4" ht="15.5" x14ac:dyDescent="0.35">
      <c r="A193" s="59" t="s">
        <v>107</v>
      </c>
      <c r="B193" s="59" t="s">
        <v>13</v>
      </c>
      <c r="C193" s="59" t="s">
        <v>8</v>
      </c>
      <c r="D193" s="60">
        <v>0</v>
      </c>
    </row>
    <row r="194" spans="1:4" ht="15.5" x14ac:dyDescent="0.35">
      <c r="A194" s="59" t="s">
        <v>107</v>
      </c>
      <c r="B194" s="59" t="s">
        <v>13</v>
      </c>
      <c r="C194" s="59" t="s">
        <v>9</v>
      </c>
      <c r="D194" s="60">
        <v>0</v>
      </c>
    </row>
    <row r="195" spans="1:4" ht="15.5" x14ac:dyDescent="0.35">
      <c r="A195" s="59" t="s">
        <v>107</v>
      </c>
      <c r="B195" s="59" t="s">
        <v>95</v>
      </c>
      <c r="C195" s="59" t="s">
        <v>8</v>
      </c>
      <c r="D195" s="60">
        <v>1</v>
      </c>
    </row>
    <row r="196" spans="1:4" ht="15.5" x14ac:dyDescent="0.35">
      <c r="A196" s="59" t="s">
        <v>107</v>
      </c>
      <c r="B196" s="59" t="s">
        <v>95</v>
      </c>
      <c r="C196" s="59" t="s">
        <v>9</v>
      </c>
      <c r="D196" s="60">
        <v>0</v>
      </c>
    </row>
    <row r="197" spans="1:4" ht="15.5" x14ac:dyDescent="0.35">
      <c r="A197" s="59" t="s">
        <v>107</v>
      </c>
      <c r="B197" s="59" t="s">
        <v>15</v>
      </c>
      <c r="C197" s="59" t="s">
        <v>8</v>
      </c>
      <c r="D197" s="60">
        <v>0</v>
      </c>
    </row>
    <row r="198" spans="1:4" ht="15.5" x14ac:dyDescent="0.35">
      <c r="A198" s="59" t="s">
        <v>107</v>
      </c>
      <c r="B198" s="59" t="s">
        <v>15</v>
      </c>
      <c r="C198" s="59" t="s">
        <v>9</v>
      </c>
      <c r="D198" s="60">
        <v>0</v>
      </c>
    </row>
    <row r="199" spans="1:4" ht="15.5" x14ac:dyDescent="0.35">
      <c r="A199" s="59" t="s">
        <v>106</v>
      </c>
      <c r="B199" s="59" t="s">
        <v>7</v>
      </c>
      <c r="C199" s="59" t="s">
        <v>8</v>
      </c>
      <c r="D199" s="60">
        <v>3</v>
      </c>
    </row>
    <row r="200" spans="1:4" ht="15.5" x14ac:dyDescent="0.35">
      <c r="A200" s="59" t="s">
        <v>106</v>
      </c>
      <c r="B200" s="59" t="s">
        <v>10</v>
      </c>
      <c r="C200" s="59" t="s">
        <v>8</v>
      </c>
      <c r="D200" s="60">
        <v>1</v>
      </c>
    </row>
    <row r="201" spans="1:4" ht="15.5" x14ac:dyDescent="0.35">
      <c r="A201" s="59" t="s">
        <v>106</v>
      </c>
      <c r="B201" s="59" t="s">
        <v>10</v>
      </c>
      <c r="C201" s="59" t="s">
        <v>9</v>
      </c>
      <c r="D201" s="60">
        <v>0</v>
      </c>
    </row>
    <row r="202" spans="1:4" ht="15.5" x14ac:dyDescent="0.35">
      <c r="A202" s="59" t="s">
        <v>106</v>
      </c>
      <c r="B202" s="59" t="s">
        <v>11</v>
      </c>
      <c r="C202" s="59" t="s">
        <v>8</v>
      </c>
      <c r="D202" s="60">
        <v>0</v>
      </c>
    </row>
    <row r="203" spans="1:4" ht="15.5" x14ac:dyDescent="0.35">
      <c r="A203" s="59" t="s">
        <v>106</v>
      </c>
      <c r="B203" s="59" t="s">
        <v>11</v>
      </c>
      <c r="C203" s="59" t="s">
        <v>9</v>
      </c>
      <c r="D203" s="60">
        <v>2</v>
      </c>
    </row>
    <row r="204" spans="1:4" ht="15.5" x14ac:dyDescent="0.35">
      <c r="A204" s="59" t="s">
        <v>106</v>
      </c>
      <c r="B204" s="59" t="s">
        <v>12</v>
      </c>
      <c r="C204" s="59" t="s">
        <v>8</v>
      </c>
      <c r="D204" s="60">
        <v>1</v>
      </c>
    </row>
    <row r="205" spans="1:4" ht="15.5" x14ac:dyDescent="0.35">
      <c r="A205" s="59" t="s">
        <v>106</v>
      </c>
      <c r="B205" s="59" t="s">
        <v>12</v>
      </c>
      <c r="C205" s="59" t="s">
        <v>8</v>
      </c>
      <c r="D205" s="60">
        <v>2</v>
      </c>
    </row>
    <row r="206" spans="1:4" ht="15.5" x14ac:dyDescent="0.35">
      <c r="A206" s="59" t="s">
        <v>106</v>
      </c>
      <c r="B206" s="59" t="s">
        <v>12</v>
      </c>
      <c r="C206" s="59" t="s">
        <v>9</v>
      </c>
      <c r="D206" s="60">
        <v>7</v>
      </c>
    </row>
    <row r="207" spans="1:4" ht="15.5" x14ac:dyDescent="0.35">
      <c r="A207" s="59" t="s">
        <v>106</v>
      </c>
      <c r="B207" s="59" t="s">
        <v>12</v>
      </c>
      <c r="C207" s="59" t="s">
        <v>9</v>
      </c>
      <c r="D207" s="60">
        <v>0</v>
      </c>
    </row>
    <row r="208" spans="1:4" ht="15.5" x14ac:dyDescent="0.35">
      <c r="A208" s="59" t="s">
        <v>106</v>
      </c>
      <c r="B208" s="59" t="s">
        <v>13</v>
      </c>
      <c r="C208" s="59" t="s">
        <v>8</v>
      </c>
      <c r="D208" s="60">
        <v>1</v>
      </c>
    </row>
    <row r="209" spans="1:4" ht="15.5" x14ac:dyDescent="0.35">
      <c r="A209" s="59" t="s">
        <v>106</v>
      </c>
      <c r="B209" s="59" t="s">
        <v>13</v>
      </c>
      <c r="C209" s="59" t="s">
        <v>9</v>
      </c>
      <c r="D209" s="60">
        <v>0</v>
      </c>
    </row>
    <row r="210" spans="1:4" ht="15.5" x14ac:dyDescent="0.35">
      <c r="A210" s="59" t="s">
        <v>106</v>
      </c>
      <c r="B210" s="59" t="s">
        <v>95</v>
      </c>
      <c r="C210" s="59" t="s">
        <v>8</v>
      </c>
      <c r="D210" s="60">
        <v>0</v>
      </c>
    </row>
    <row r="211" spans="1:4" ht="15.5" x14ac:dyDescent="0.35">
      <c r="A211" s="59" t="s">
        <v>106</v>
      </c>
      <c r="B211" s="59" t="s">
        <v>95</v>
      </c>
      <c r="C211" s="59" t="s">
        <v>9</v>
      </c>
      <c r="D211" s="60">
        <v>1</v>
      </c>
    </row>
    <row r="212" spans="1:4" ht="15.5" x14ac:dyDescent="0.35">
      <c r="A212" s="59" t="s">
        <v>106</v>
      </c>
      <c r="B212" s="59" t="s">
        <v>15</v>
      </c>
      <c r="C212" s="59" t="s">
        <v>8</v>
      </c>
      <c r="D212" s="60">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C2CB-CBD0-4577-B313-1CAE47CD78EE}">
  <dimension ref="A1:D212"/>
  <sheetViews>
    <sheetView workbookViewId="0"/>
  </sheetViews>
  <sheetFormatPr defaultRowHeight="14.5" x14ac:dyDescent="0.35"/>
  <cols>
    <col min="1" max="1" width="21.453125" bestFit="1" customWidth="1"/>
    <col min="2" max="2" width="52" bestFit="1" customWidth="1"/>
    <col min="3" max="3" width="16.1796875" bestFit="1" customWidth="1"/>
    <col min="4" max="4" width="34.7265625" bestFit="1" customWidth="1"/>
  </cols>
  <sheetData>
    <row r="1" spans="1:4" ht="15.5" x14ac:dyDescent="0.35">
      <c r="A1" s="58" t="s">
        <v>0</v>
      </c>
      <c r="B1" s="58" t="s">
        <v>1</v>
      </c>
      <c r="C1" s="58" t="s">
        <v>2</v>
      </c>
      <c r="D1" s="58" t="s">
        <v>4</v>
      </c>
    </row>
    <row r="2" spans="1:4" ht="15.5" x14ac:dyDescent="0.35">
      <c r="A2" s="59" t="s">
        <v>6</v>
      </c>
      <c r="B2" s="59" t="s">
        <v>7</v>
      </c>
      <c r="C2" s="59" t="s">
        <v>8</v>
      </c>
      <c r="D2" s="60">
        <v>7</v>
      </c>
    </row>
    <row r="3" spans="1:4" ht="15.5" x14ac:dyDescent="0.35">
      <c r="A3" s="59" t="s">
        <v>6</v>
      </c>
      <c r="B3" s="59" t="s">
        <v>7</v>
      </c>
      <c r="C3" s="59" t="s">
        <v>9</v>
      </c>
      <c r="D3" s="60">
        <v>0</v>
      </c>
    </row>
    <row r="4" spans="1:4" ht="15.5" x14ac:dyDescent="0.35">
      <c r="A4" s="59" t="s">
        <v>6</v>
      </c>
      <c r="B4" s="59" t="s">
        <v>10</v>
      </c>
      <c r="C4" s="59" t="s">
        <v>8</v>
      </c>
      <c r="D4" s="60">
        <v>21</v>
      </c>
    </row>
    <row r="5" spans="1:4" ht="15.5" x14ac:dyDescent="0.35">
      <c r="A5" s="59" t="s">
        <v>6</v>
      </c>
      <c r="B5" s="59" t="s">
        <v>10</v>
      </c>
      <c r="C5" s="59" t="s">
        <v>9</v>
      </c>
      <c r="D5" s="60">
        <v>1</v>
      </c>
    </row>
    <row r="6" spans="1:4" ht="15.5" x14ac:dyDescent="0.35">
      <c r="A6" s="59" t="s">
        <v>6</v>
      </c>
      <c r="B6" s="59" t="s">
        <v>11</v>
      </c>
      <c r="C6" s="59" t="s">
        <v>8</v>
      </c>
      <c r="D6" s="60">
        <v>48</v>
      </c>
    </row>
    <row r="7" spans="1:4" ht="15.5" x14ac:dyDescent="0.35">
      <c r="A7" s="59" t="s">
        <v>6</v>
      </c>
      <c r="B7" s="59" t="s">
        <v>11</v>
      </c>
      <c r="C7" s="59" t="s">
        <v>9</v>
      </c>
      <c r="D7" s="60">
        <v>34</v>
      </c>
    </row>
    <row r="8" spans="1:4" ht="15.5" x14ac:dyDescent="0.35">
      <c r="A8" s="59" t="s">
        <v>6</v>
      </c>
      <c r="B8" s="59" t="s">
        <v>12</v>
      </c>
      <c r="C8" s="59" t="s">
        <v>8</v>
      </c>
      <c r="D8" s="60">
        <v>36</v>
      </c>
    </row>
    <row r="9" spans="1:4" ht="15.5" x14ac:dyDescent="0.35">
      <c r="A9" s="59" t="s">
        <v>6</v>
      </c>
      <c r="B9" s="59" t="s">
        <v>12</v>
      </c>
      <c r="C9" s="59" t="s">
        <v>8</v>
      </c>
      <c r="D9" s="60">
        <v>48</v>
      </c>
    </row>
    <row r="10" spans="1:4" ht="15.5" x14ac:dyDescent="0.35">
      <c r="A10" s="59" t="s">
        <v>6</v>
      </c>
      <c r="B10" s="59" t="s">
        <v>12</v>
      </c>
      <c r="C10" s="59" t="s">
        <v>9</v>
      </c>
      <c r="D10" s="60">
        <v>48</v>
      </c>
    </row>
    <row r="11" spans="1:4" ht="15.5" x14ac:dyDescent="0.35">
      <c r="A11" s="59" t="s">
        <v>6</v>
      </c>
      <c r="B11" s="59" t="s">
        <v>12</v>
      </c>
      <c r="C11" s="59" t="s">
        <v>9</v>
      </c>
      <c r="D11" s="60">
        <v>18</v>
      </c>
    </row>
    <row r="12" spans="1:4" ht="15.5" x14ac:dyDescent="0.35">
      <c r="A12" s="59" t="s">
        <v>6</v>
      </c>
      <c r="B12" s="59" t="s">
        <v>13</v>
      </c>
      <c r="C12" s="59" t="s">
        <v>8</v>
      </c>
      <c r="D12" s="60">
        <v>41</v>
      </c>
    </row>
    <row r="13" spans="1:4" ht="15.5" x14ac:dyDescent="0.35">
      <c r="A13" s="59" t="s">
        <v>6</v>
      </c>
      <c r="B13" s="59" t="s">
        <v>13</v>
      </c>
      <c r="C13" s="59" t="s">
        <v>9</v>
      </c>
      <c r="D13" s="60">
        <v>3</v>
      </c>
    </row>
    <row r="14" spans="1:4" ht="15.5" x14ac:dyDescent="0.35">
      <c r="A14" s="59" t="s">
        <v>6</v>
      </c>
      <c r="B14" s="59" t="s">
        <v>95</v>
      </c>
      <c r="C14" s="59" t="s">
        <v>8</v>
      </c>
      <c r="D14" s="60">
        <v>78</v>
      </c>
    </row>
    <row r="15" spans="1:4" ht="15.5" x14ac:dyDescent="0.35">
      <c r="A15" s="59" t="s">
        <v>6</v>
      </c>
      <c r="B15" s="59" t="s">
        <v>95</v>
      </c>
      <c r="C15" s="59" t="s">
        <v>9</v>
      </c>
      <c r="D15" s="60">
        <v>29</v>
      </c>
    </row>
    <row r="16" spans="1:4" ht="15.5" x14ac:dyDescent="0.35">
      <c r="A16" s="59" t="s">
        <v>6</v>
      </c>
      <c r="B16" s="59" t="s">
        <v>15</v>
      </c>
      <c r="C16" s="59" t="s">
        <v>8</v>
      </c>
      <c r="D16" s="60">
        <v>0</v>
      </c>
    </row>
    <row r="17" spans="1:4" ht="15.5" x14ac:dyDescent="0.35">
      <c r="A17" s="59" t="s">
        <v>6</v>
      </c>
      <c r="B17" s="59" t="s">
        <v>15</v>
      </c>
      <c r="C17" s="59" t="s">
        <v>9</v>
      </c>
      <c r="D17" s="60">
        <v>0</v>
      </c>
    </row>
    <row r="18" spans="1:4" ht="15.5" x14ac:dyDescent="0.35">
      <c r="A18" s="59" t="s">
        <v>21</v>
      </c>
      <c r="B18" s="59" t="s">
        <v>7</v>
      </c>
      <c r="C18" s="59" t="s">
        <v>8</v>
      </c>
      <c r="D18" s="60">
        <v>4</v>
      </c>
    </row>
    <row r="19" spans="1:4" ht="15.5" x14ac:dyDescent="0.35">
      <c r="A19" s="59" t="s">
        <v>21</v>
      </c>
      <c r="B19" s="59" t="s">
        <v>10</v>
      </c>
      <c r="C19" s="59" t="s">
        <v>8</v>
      </c>
      <c r="D19" s="60">
        <v>21</v>
      </c>
    </row>
    <row r="20" spans="1:4" ht="15.5" x14ac:dyDescent="0.35">
      <c r="A20" s="59" t="s">
        <v>21</v>
      </c>
      <c r="B20" s="59" t="s">
        <v>10</v>
      </c>
      <c r="C20" s="59" t="s">
        <v>9</v>
      </c>
      <c r="D20" s="60">
        <v>0</v>
      </c>
    </row>
    <row r="21" spans="1:4" ht="15.5" x14ac:dyDescent="0.35">
      <c r="A21" s="59" t="s">
        <v>21</v>
      </c>
      <c r="B21" s="59" t="s">
        <v>11</v>
      </c>
      <c r="C21" s="59" t="s">
        <v>8</v>
      </c>
      <c r="D21" s="60">
        <v>56</v>
      </c>
    </row>
    <row r="22" spans="1:4" ht="15.5" x14ac:dyDescent="0.35">
      <c r="A22" s="59" t="s">
        <v>21</v>
      </c>
      <c r="B22" s="59" t="s">
        <v>11</v>
      </c>
      <c r="C22" s="59" t="s">
        <v>9</v>
      </c>
      <c r="D22" s="60">
        <v>40</v>
      </c>
    </row>
    <row r="23" spans="1:4" ht="15.5" x14ac:dyDescent="0.35">
      <c r="A23" s="59" t="s">
        <v>21</v>
      </c>
      <c r="B23" s="59" t="s">
        <v>12</v>
      </c>
      <c r="C23" s="59" t="s">
        <v>8</v>
      </c>
      <c r="D23" s="60">
        <v>57</v>
      </c>
    </row>
    <row r="24" spans="1:4" ht="15.5" x14ac:dyDescent="0.35">
      <c r="A24" s="59" t="s">
        <v>21</v>
      </c>
      <c r="B24" s="59" t="s">
        <v>12</v>
      </c>
      <c r="C24" s="59" t="s">
        <v>8</v>
      </c>
      <c r="D24" s="60">
        <v>39</v>
      </c>
    </row>
    <row r="25" spans="1:4" ht="15.5" x14ac:dyDescent="0.35">
      <c r="A25" s="59" t="s">
        <v>21</v>
      </c>
      <c r="B25" s="59" t="s">
        <v>12</v>
      </c>
      <c r="C25" s="59" t="s">
        <v>9</v>
      </c>
      <c r="D25" s="60">
        <v>62</v>
      </c>
    </row>
    <row r="26" spans="1:4" ht="15.5" x14ac:dyDescent="0.35">
      <c r="A26" s="59" t="s">
        <v>21</v>
      </c>
      <c r="B26" s="59" t="s">
        <v>12</v>
      </c>
      <c r="C26" s="59" t="s">
        <v>9</v>
      </c>
      <c r="D26" s="60">
        <v>13</v>
      </c>
    </row>
    <row r="27" spans="1:4" ht="15.5" x14ac:dyDescent="0.35">
      <c r="A27" s="59" t="s">
        <v>21</v>
      </c>
      <c r="B27" s="59" t="s">
        <v>13</v>
      </c>
      <c r="C27" s="59" t="s">
        <v>8</v>
      </c>
      <c r="D27" s="60">
        <v>45</v>
      </c>
    </row>
    <row r="28" spans="1:4" ht="15.5" x14ac:dyDescent="0.35">
      <c r="A28" s="59" t="s">
        <v>21</v>
      </c>
      <c r="B28" s="59" t="s">
        <v>13</v>
      </c>
      <c r="C28" s="59" t="s">
        <v>9</v>
      </c>
      <c r="D28" s="60">
        <v>0</v>
      </c>
    </row>
    <row r="29" spans="1:4" ht="15.5" x14ac:dyDescent="0.35">
      <c r="A29" s="59" t="s">
        <v>21</v>
      </c>
      <c r="B29" s="59" t="s">
        <v>95</v>
      </c>
      <c r="C29" s="59" t="s">
        <v>8</v>
      </c>
      <c r="D29" s="60">
        <v>106</v>
      </c>
    </row>
    <row r="30" spans="1:4" ht="15.5" x14ac:dyDescent="0.35">
      <c r="A30" s="59" t="s">
        <v>21</v>
      </c>
      <c r="B30" s="59" t="s">
        <v>95</v>
      </c>
      <c r="C30" s="59" t="s">
        <v>9</v>
      </c>
      <c r="D30" s="60">
        <v>16</v>
      </c>
    </row>
    <row r="31" spans="1:4" ht="15.5" x14ac:dyDescent="0.35">
      <c r="A31" s="59" t="s">
        <v>21</v>
      </c>
      <c r="B31" s="59" t="s">
        <v>15</v>
      </c>
      <c r="C31" s="59" t="s">
        <v>8</v>
      </c>
      <c r="D31" s="60">
        <v>3</v>
      </c>
    </row>
    <row r="32" spans="1:4" ht="15.5" x14ac:dyDescent="0.35">
      <c r="A32" s="59" t="s">
        <v>21</v>
      </c>
      <c r="B32" s="59" t="s">
        <v>15</v>
      </c>
      <c r="C32" s="59" t="s">
        <v>9</v>
      </c>
      <c r="D32" s="60">
        <v>1</v>
      </c>
    </row>
    <row r="33" spans="1:4" ht="15.5" x14ac:dyDescent="0.35">
      <c r="A33" s="59" t="s">
        <v>22</v>
      </c>
      <c r="B33" s="59" t="s">
        <v>7</v>
      </c>
      <c r="C33" s="59" t="s">
        <v>8</v>
      </c>
      <c r="D33" s="60">
        <v>3</v>
      </c>
    </row>
    <row r="34" spans="1:4" ht="15.5" x14ac:dyDescent="0.35">
      <c r="A34" s="59" t="s">
        <v>22</v>
      </c>
      <c r="B34" s="59" t="s">
        <v>7</v>
      </c>
      <c r="C34" s="59" t="s">
        <v>9</v>
      </c>
      <c r="D34" s="60">
        <v>0</v>
      </c>
    </row>
    <row r="35" spans="1:4" ht="15.5" x14ac:dyDescent="0.35">
      <c r="A35" s="59" t="s">
        <v>22</v>
      </c>
      <c r="B35" s="59" t="s">
        <v>10</v>
      </c>
      <c r="C35" s="59" t="s">
        <v>8</v>
      </c>
      <c r="D35" s="60">
        <v>15</v>
      </c>
    </row>
    <row r="36" spans="1:4" ht="15.5" x14ac:dyDescent="0.35">
      <c r="A36" s="59" t="s">
        <v>22</v>
      </c>
      <c r="B36" s="59" t="s">
        <v>10</v>
      </c>
      <c r="C36" s="59" t="s">
        <v>9</v>
      </c>
      <c r="D36" s="60">
        <v>0</v>
      </c>
    </row>
    <row r="37" spans="1:4" ht="15.5" x14ac:dyDescent="0.35">
      <c r="A37" s="59" t="s">
        <v>22</v>
      </c>
      <c r="B37" s="59" t="s">
        <v>11</v>
      </c>
      <c r="C37" s="59" t="s">
        <v>8</v>
      </c>
      <c r="D37" s="60">
        <v>29</v>
      </c>
    </row>
    <row r="38" spans="1:4" ht="15.5" x14ac:dyDescent="0.35">
      <c r="A38" s="59" t="s">
        <v>22</v>
      </c>
      <c r="B38" s="59" t="s">
        <v>11</v>
      </c>
      <c r="C38" s="59" t="s">
        <v>9</v>
      </c>
      <c r="D38" s="60">
        <v>14</v>
      </c>
    </row>
    <row r="39" spans="1:4" ht="15.5" x14ac:dyDescent="0.35">
      <c r="A39" s="59" t="s">
        <v>22</v>
      </c>
      <c r="B39" s="59" t="s">
        <v>12</v>
      </c>
      <c r="C39" s="59" t="s">
        <v>8</v>
      </c>
      <c r="D39" s="60">
        <v>39</v>
      </c>
    </row>
    <row r="40" spans="1:4" ht="15.5" x14ac:dyDescent="0.35">
      <c r="A40" s="59" t="s">
        <v>22</v>
      </c>
      <c r="B40" s="59" t="s">
        <v>12</v>
      </c>
      <c r="C40" s="59" t="s">
        <v>8</v>
      </c>
      <c r="D40" s="60">
        <v>38</v>
      </c>
    </row>
    <row r="41" spans="1:4" ht="15.5" x14ac:dyDescent="0.35">
      <c r="A41" s="59" t="s">
        <v>22</v>
      </c>
      <c r="B41" s="59" t="s">
        <v>12</v>
      </c>
      <c r="C41" s="59" t="s">
        <v>9</v>
      </c>
      <c r="D41" s="60">
        <v>25</v>
      </c>
    </row>
    <row r="42" spans="1:4" ht="15.5" x14ac:dyDescent="0.35">
      <c r="A42" s="59" t="s">
        <v>22</v>
      </c>
      <c r="B42" s="59" t="s">
        <v>12</v>
      </c>
      <c r="C42" s="59" t="s">
        <v>9</v>
      </c>
      <c r="D42" s="60">
        <v>54</v>
      </c>
    </row>
    <row r="43" spans="1:4" ht="15.5" x14ac:dyDescent="0.35">
      <c r="A43" s="59" t="s">
        <v>22</v>
      </c>
      <c r="B43" s="59" t="s">
        <v>13</v>
      </c>
      <c r="C43" s="59" t="s">
        <v>8</v>
      </c>
      <c r="D43" s="60">
        <v>35</v>
      </c>
    </row>
    <row r="44" spans="1:4" ht="15.5" x14ac:dyDescent="0.35">
      <c r="A44" s="59" t="s">
        <v>22</v>
      </c>
      <c r="B44" s="59" t="s">
        <v>13</v>
      </c>
      <c r="C44" s="59" t="s">
        <v>9</v>
      </c>
      <c r="D44" s="60">
        <v>1</v>
      </c>
    </row>
    <row r="45" spans="1:4" ht="15.5" x14ac:dyDescent="0.35">
      <c r="A45" s="59" t="s">
        <v>22</v>
      </c>
      <c r="B45" s="59" t="s">
        <v>95</v>
      </c>
      <c r="C45" s="59" t="s">
        <v>8</v>
      </c>
      <c r="D45" s="60">
        <v>44</v>
      </c>
    </row>
    <row r="46" spans="1:4" ht="15.5" x14ac:dyDescent="0.35">
      <c r="A46" s="59" t="s">
        <v>22</v>
      </c>
      <c r="B46" s="59" t="s">
        <v>95</v>
      </c>
      <c r="C46" s="59" t="s">
        <v>9</v>
      </c>
      <c r="D46" s="60">
        <v>10</v>
      </c>
    </row>
    <row r="47" spans="1:4" ht="15.5" x14ac:dyDescent="0.35">
      <c r="A47" s="59" t="s">
        <v>22</v>
      </c>
      <c r="B47" s="59" t="s">
        <v>15</v>
      </c>
      <c r="C47" s="59" t="s">
        <v>8</v>
      </c>
      <c r="D47" s="60">
        <v>0</v>
      </c>
    </row>
    <row r="48" spans="1:4" ht="15.5" x14ac:dyDescent="0.35">
      <c r="A48" s="59" t="s">
        <v>22</v>
      </c>
      <c r="B48" s="59" t="s">
        <v>15</v>
      </c>
      <c r="C48" s="59" t="s">
        <v>9</v>
      </c>
      <c r="D48" s="60">
        <v>0</v>
      </c>
    </row>
    <row r="49" spans="1:4" ht="15.5" x14ac:dyDescent="0.35">
      <c r="A49" s="59" t="s">
        <v>23</v>
      </c>
      <c r="B49" s="59" t="s">
        <v>7</v>
      </c>
      <c r="C49" s="59" t="s">
        <v>8</v>
      </c>
      <c r="D49" s="60">
        <v>0</v>
      </c>
    </row>
    <row r="50" spans="1:4" ht="15.5" x14ac:dyDescent="0.35">
      <c r="A50" s="59" t="s">
        <v>23</v>
      </c>
      <c r="B50" s="59" t="s">
        <v>10</v>
      </c>
      <c r="C50" s="59" t="s">
        <v>8</v>
      </c>
      <c r="D50" s="60">
        <v>21</v>
      </c>
    </row>
    <row r="51" spans="1:4" ht="15.5" x14ac:dyDescent="0.35">
      <c r="A51" s="59" t="s">
        <v>23</v>
      </c>
      <c r="B51" s="59" t="s">
        <v>10</v>
      </c>
      <c r="C51" s="59" t="s">
        <v>9</v>
      </c>
      <c r="D51" s="60">
        <v>0</v>
      </c>
    </row>
    <row r="52" spans="1:4" ht="15.5" x14ac:dyDescent="0.35">
      <c r="A52" s="59" t="s">
        <v>23</v>
      </c>
      <c r="B52" s="59" t="s">
        <v>11</v>
      </c>
      <c r="C52" s="59" t="s">
        <v>8</v>
      </c>
      <c r="D52" s="60">
        <v>53</v>
      </c>
    </row>
    <row r="53" spans="1:4" ht="15.5" x14ac:dyDescent="0.35">
      <c r="A53" s="59" t="s">
        <v>23</v>
      </c>
      <c r="B53" s="59" t="s">
        <v>11</v>
      </c>
      <c r="C53" s="59" t="s">
        <v>9</v>
      </c>
      <c r="D53" s="60">
        <v>24</v>
      </c>
    </row>
    <row r="54" spans="1:4" ht="15.5" x14ac:dyDescent="0.35">
      <c r="A54" s="59" t="s">
        <v>23</v>
      </c>
      <c r="B54" s="59" t="s">
        <v>12</v>
      </c>
      <c r="C54" s="59" t="s">
        <v>8</v>
      </c>
      <c r="D54" s="60">
        <v>50</v>
      </c>
    </row>
    <row r="55" spans="1:4" ht="15.5" x14ac:dyDescent="0.35">
      <c r="A55" s="59" t="s">
        <v>23</v>
      </c>
      <c r="B55" s="59" t="s">
        <v>12</v>
      </c>
      <c r="C55" s="59" t="s">
        <v>8</v>
      </c>
      <c r="D55" s="60">
        <v>27</v>
      </c>
    </row>
    <row r="56" spans="1:4" ht="15.5" x14ac:dyDescent="0.35">
      <c r="A56" s="59" t="s">
        <v>23</v>
      </c>
      <c r="B56" s="59" t="s">
        <v>12</v>
      </c>
      <c r="C56" s="59" t="s">
        <v>9</v>
      </c>
      <c r="D56" s="60">
        <v>38</v>
      </c>
    </row>
    <row r="57" spans="1:4" ht="15.5" x14ac:dyDescent="0.35">
      <c r="A57" s="59" t="s">
        <v>23</v>
      </c>
      <c r="B57" s="59" t="s">
        <v>12</v>
      </c>
      <c r="C57" s="59" t="s">
        <v>9</v>
      </c>
      <c r="D57" s="60">
        <v>20</v>
      </c>
    </row>
    <row r="58" spans="1:4" ht="15.5" x14ac:dyDescent="0.35">
      <c r="A58" s="59" t="s">
        <v>23</v>
      </c>
      <c r="B58" s="59" t="s">
        <v>13</v>
      </c>
      <c r="C58" s="59" t="s">
        <v>8</v>
      </c>
      <c r="D58" s="60">
        <v>33</v>
      </c>
    </row>
    <row r="59" spans="1:4" ht="15.5" x14ac:dyDescent="0.35">
      <c r="A59" s="59" t="s">
        <v>23</v>
      </c>
      <c r="B59" s="59" t="s">
        <v>13</v>
      </c>
      <c r="C59" s="59" t="s">
        <v>9</v>
      </c>
      <c r="D59" s="60">
        <v>2</v>
      </c>
    </row>
    <row r="60" spans="1:4" ht="15.5" x14ac:dyDescent="0.35">
      <c r="A60" s="59" t="s">
        <v>23</v>
      </c>
      <c r="B60" s="59" t="s">
        <v>95</v>
      </c>
      <c r="C60" s="59" t="s">
        <v>8</v>
      </c>
      <c r="D60" s="60">
        <v>48</v>
      </c>
    </row>
    <row r="61" spans="1:4" ht="15.5" x14ac:dyDescent="0.35">
      <c r="A61" s="59" t="s">
        <v>23</v>
      </c>
      <c r="B61" s="59" t="s">
        <v>95</v>
      </c>
      <c r="C61" s="59" t="s">
        <v>9</v>
      </c>
      <c r="D61" s="60">
        <v>10</v>
      </c>
    </row>
    <row r="62" spans="1:4" ht="15.5" x14ac:dyDescent="0.35">
      <c r="A62" s="59" t="s">
        <v>23</v>
      </c>
      <c r="B62" s="59" t="s">
        <v>15</v>
      </c>
      <c r="C62" s="59" t="s">
        <v>8</v>
      </c>
      <c r="D62" s="60">
        <v>3</v>
      </c>
    </row>
    <row r="63" spans="1:4" ht="15.5" x14ac:dyDescent="0.35">
      <c r="A63" s="59" t="s">
        <v>23</v>
      </c>
      <c r="B63" s="59" t="s">
        <v>15</v>
      </c>
      <c r="C63" s="59" t="s">
        <v>9</v>
      </c>
      <c r="D63" s="60">
        <v>0</v>
      </c>
    </row>
    <row r="64" spans="1:4" ht="15.5" x14ac:dyDescent="0.35">
      <c r="A64" s="59" t="s">
        <v>24</v>
      </c>
      <c r="B64" s="59" t="s">
        <v>7</v>
      </c>
      <c r="C64" s="59" t="s">
        <v>8</v>
      </c>
      <c r="D64" s="60">
        <v>1</v>
      </c>
    </row>
    <row r="65" spans="1:4" ht="15.5" x14ac:dyDescent="0.35">
      <c r="A65" s="59" t="s">
        <v>24</v>
      </c>
      <c r="B65" s="59" t="s">
        <v>10</v>
      </c>
      <c r="C65" s="59" t="s">
        <v>8</v>
      </c>
      <c r="D65" s="60">
        <v>29</v>
      </c>
    </row>
    <row r="66" spans="1:4" ht="15.5" x14ac:dyDescent="0.35">
      <c r="A66" s="59" t="s">
        <v>24</v>
      </c>
      <c r="B66" s="59" t="s">
        <v>10</v>
      </c>
      <c r="C66" s="59" t="s">
        <v>9</v>
      </c>
      <c r="D66" s="60">
        <v>0</v>
      </c>
    </row>
    <row r="67" spans="1:4" ht="15.5" x14ac:dyDescent="0.35">
      <c r="A67" s="59" t="s">
        <v>24</v>
      </c>
      <c r="B67" s="59" t="s">
        <v>11</v>
      </c>
      <c r="C67" s="59" t="s">
        <v>8</v>
      </c>
      <c r="D67" s="60">
        <v>47</v>
      </c>
    </row>
    <row r="68" spans="1:4" ht="15.5" x14ac:dyDescent="0.35">
      <c r="A68" s="59" t="s">
        <v>24</v>
      </c>
      <c r="B68" s="59" t="s">
        <v>11</v>
      </c>
      <c r="C68" s="59" t="s">
        <v>9</v>
      </c>
      <c r="D68" s="60">
        <v>23</v>
      </c>
    </row>
    <row r="69" spans="1:4" ht="15.5" x14ac:dyDescent="0.35">
      <c r="A69" s="59" t="s">
        <v>24</v>
      </c>
      <c r="B69" s="59" t="s">
        <v>12</v>
      </c>
      <c r="C69" s="59" t="s">
        <v>8</v>
      </c>
      <c r="D69" s="60">
        <v>42</v>
      </c>
    </row>
    <row r="70" spans="1:4" ht="15.5" x14ac:dyDescent="0.35">
      <c r="A70" s="59" t="s">
        <v>24</v>
      </c>
      <c r="B70" s="59" t="s">
        <v>12</v>
      </c>
      <c r="C70" s="59" t="s">
        <v>8</v>
      </c>
      <c r="D70" s="60">
        <v>55</v>
      </c>
    </row>
    <row r="71" spans="1:4" ht="15.5" x14ac:dyDescent="0.35">
      <c r="A71" s="59" t="s">
        <v>24</v>
      </c>
      <c r="B71" s="59" t="s">
        <v>12</v>
      </c>
      <c r="C71" s="59" t="s">
        <v>9</v>
      </c>
      <c r="D71" s="60">
        <v>38</v>
      </c>
    </row>
    <row r="72" spans="1:4" ht="15.5" x14ac:dyDescent="0.35">
      <c r="A72" s="59" t="s">
        <v>24</v>
      </c>
      <c r="B72" s="59" t="s">
        <v>12</v>
      </c>
      <c r="C72" s="59" t="s">
        <v>9</v>
      </c>
      <c r="D72" s="60">
        <v>15</v>
      </c>
    </row>
    <row r="73" spans="1:4" ht="15.5" x14ac:dyDescent="0.35">
      <c r="A73" s="59" t="s">
        <v>24</v>
      </c>
      <c r="B73" s="59" t="s">
        <v>13</v>
      </c>
      <c r="C73" s="59" t="s">
        <v>8</v>
      </c>
      <c r="D73" s="60">
        <v>43</v>
      </c>
    </row>
    <row r="74" spans="1:4" ht="15.5" x14ac:dyDescent="0.35">
      <c r="A74" s="59" t="s">
        <v>24</v>
      </c>
      <c r="B74" s="59" t="s">
        <v>13</v>
      </c>
      <c r="C74" s="59" t="s">
        <v>9</v>
      </c>
      <c r="D74" s="60">
        <v>2</v>
      </c>
    </row>
    <row r="75" spans="1:4" ht="15.5" x14ac:dyDescent="0.35">
      <c r="A75" s="59" t="s">
        <v>24</v>
      </c>
      <c r="B75" s="59" t="s">
        <v>95</v>
      </c>
      <c r="C75" s="59" t="s">
        <v>8</v>
      </c>
      <c r="D75" s="60">
        <v>28</v>
      </c>
    </row>
    <row r="76" spans="1:4" ht="15.5" x14ac:dyDescent="0.35">
      <c r="A76" s="59" t="s">
        <v>24</v>
      </c>
      <c r="B76" s="59" t="s">
        <v>95</v>
      </c>
      <c r="C76" s="59" t="s">
        <v>9</v>
      </c>
      <c r="D76" s="60">
        <v>10</v>
      </c>
    </row>
    <row r="77" spans="1:4" ht="15.5" x14ac:dyDescent="0.35">
      <c r="A77" s="59" t="s">
        <v>24</v>
      </c>
      <c r="B77" s="59" t="s">
        <v>15</v>
      </c>
      <c r="C77" s="59" t="s">
        <v>8</v>
      </c>
      <c r="D77" s="60">
        <v>5</v>
      </c>
    </row>
    <row r="78" spans="1:4" ht="15.5" x14ac:dyDescent="0.35">
      <c r="A78" s="59" t="s">
        <v>24</v>
      </c>
      <c r="B78" s="59" t="s">
        <v>15</v>
      </c>
      <c r="C78" s="59" t="s">
        <v>9</v>
      </c>
      <c r="D78" s="60">
        <v>2</v>
      </c>
    </row>
    <row r="79" spans="1:4" ht="15.5" x14ac:dyDescent="0.35">
      <c r="A79" s="59" t="s">
        <v>25</v>
      </c>
      <c r="B79" s="59" t="s">
        <v>7</v>
      </c>
      <c r="C79" s="59" t="s">
        <v>8</v>
      </c>
      <c r="D79" s="60">
        <v>2</v>
      </c>
    </row>
    <row r="80" spans="1:4" ht="15.5" x14ac:dyDescent="0.35">
      <c r="A80" s="59" t="s">
        <v>25</v>
      </c>
      <c r="B80" s="59" t="s">
        <v>10</v>
      </c>
      <c r="C80" s="59" t="s">
        <v>8</v>
      </c>
      <c r="D80" s="60">
        <v>25</v>
      </c>
    </row>
    <row r="81" spans="1:4" ht="15.5" x14ac:dyDescent="0.35">
      <c r="A81" s="59" t="s">
        <v>25</v>
      </c>
      <c r="B81" s="59" t="s">
        <v>10</v>
      </c>
      <c r="C81" s="59" t="s">
        <v>9</v>
      </c>
      <c r="D81" s="60">
        <v>1</v>
      </c>
    </row>
    <row r="82" spans="1:4" ht="15.5" x14ac:dyDescent="0.35">
      <c r="A82" s="59" t="s">
        <v>25</v>
      </c>
      <c r="B82" s="59" t="s">
        <v>11</v>
      </c>
      <c r="C82" s="59" t="s">
        <v>8</v>
      </c>
      <c r="D82" s="60">
        <v>48</v>
      </c>
    </row>
    <row r="83" spans="1:4" ht="15.5" x14ac:dyDescent="0.35">
      <c r="A83" s="59" t="s">
        <v>25</v>
      </c>
      <c r="B83" s="59" t="s">
        <v>11</v>
      </c>
      <c r="C83" s="59" t="s">
        <v>9</v>
      </c>
      <c r="D83" s="60">
        <v>20</v>
      </c>
    </row>
    <row r="84" spans="1:4" ht="15.5" x14ac:dyDescent="0.35">
      <c r="A84" s="59" t="s">
        <v>25</v>
      </c>
      <c r="B84" s="59" t="s">
        <v>12</v>
      </c>
      <c r="C84" s="59" t="s">
        <v>8</v>
      </c>
      <c r="D84" s="60">
        <v>46</v>
      </c>
    </row>
    <row r="85" spans="1:4" ht="15.5" x14ac:dyDescent="0.35">
      <c r="A85" s="59" t="s">
        <v>25</v>
      </c>
      <c r="B85" s="59" t="s">
        <v>12</v>
      </c>
      <c r="C85" s="59" t="s">
        <v>8</v>
      </c>
      <c r="D85" s="60">
        <v>17</v>
      </c>
    </row>
    <row r="86" spans="1:4" ht="15.5" x14ac:dyDescent="0.35">
      <c r="A86" s="59" t="s">
        <v>25</v>
      </c>
      <c r="B86" s="59" t="s">
        <v>12</v>
      </c>
      <c r="C86" s="59" t="s">
        <v>9</v>
      </c>
      <c r="D86" s="60">
        <v>15</v>
      </c>
    </row>
    <row r="87" spans="1:4" ht="15.5" x14ac:dyDescent="0.35">
      <c r="A87" s="59" t="s">
        <v>25</v>
      </c>
      <c r="B87" s="59" t="s">
        <v>12</v>
      </c>
      <c r="C87" s="59" t="s">
        <v>9</v>
      </c>
      <c r="D87" s="60">
        <v>49</v>
      </c>
    </row>
    <row r="88" spans="1:4" ht="15.5" x14ac:dyDescent="0.35">
      <c r="A88" s="59" t="s">
        <v>25</v>
      </c>
      <c r="B88" s="59" t="s">
        <v>13</v>
      </c>
      <c r="C88" s="59" t="s">
        <v>8</v>
      </c>
      <c r="D88" s="60">
        <v>43</v>
      </c>
    </row>
    <row r="89" spans="1:4" ht="15.5" x14ac:dyDescent="0.35">
      <c r="A89" s="59" t="s">
        <v>25</v>
      </c>
      <c r="B89" s="59" t="s">
        <v>13</v>
      </c>
      <c r="C89" s="59" t="s">
        <v>9</v>
      </c>
      <c r="D89" s="60">
        <v>1</v>
      </c>
    </row>
    <row r="90" spans="1:4" ht="15.5" x14ac:dyDescent="0.35">
      <c r="A90" s="59" t="s">
        <v>25</v>
      </c>
      <c r="B90" s="59" t="s">
        <v>95</v>
      </c>
      <c r="C90" s="59" t="s">
        <v>8</v>
      </c>
      <c r="D90" s="60">
        <v>50</v>
      </c>
    </row>
    <row r="91" spans="1:4" ht="15.5" x14ac:dyDescent="0.35">
      <c r="A91" s="59" t="s">
        <v>25</v>
      </c>
      <c r="B91" s="59" t="s">
        <v>95</v>
      </c>
      <c r="C91" s="59" t="s">
        <v>9</v>
      </c>
      <c r="D91" s="60">
        <v>16</v>
      </c>
    </row>
    <row r="92" spans="1:4" ht="15.5" x14ac:dyDescent="0.35">
      <c r="A92" s="59" t="s">
        <v>25</v>
      </c>
      <c r="B92" s="59" t="s">
        <v>15</v>
      </c>
      <c r="C92" s="59" t="s">
        <v>8</v>
      </c>
      <c r="D92" s="60">
        <v>0</v>
      </c>
    </row>
    <row r="93" spans="1:4" ht="15.5" x14ac:dyDescent="0.35">
      <c r="A93" s="59" t="s">
        <v>25</v>
      </c>
      <c r="B93" s="59" t="s">
        <v>15</v>
      </c>
      <c r="C93" s="59" t="s">
        <v>9</v>
      </c>
      <c r="D93" s="60">
        <v>0</v>
      </c>
    </row>
    <row r="94" spans="1:4" ht="15.5" x14ac:dyDescent="0.35">
      <c r="A94" s="59" t="s">
        <v>26</v>
      </c>
      <c r="B94" s="59" t="s">
        <v>7</v>
      </c>
      <c r="C94" s="59" t="s">
        <v>8</v>
      </c>
      <c r="D94" s="60">
        <v>2</v>
      </c>
    </row>
    <row r="95" spans="1:4" ht="15.5" x14ac:dyDescent="0.35">
      <c r="A95" s="59" t="s">
        <v>26</v>
      </c>
      <c r="B95" s="59" t="s">
        <v>10</v>
      </c>
      <c r="C95" s="59" t="s">
        <v>8</v>
      </c>
      <c r="D95" s="60">
        <v>17</v>
      </c>
    </row>
    <row r="96" spans="1:4" ht="15.5" x14ac:dyDescent="0.35">
      <c r="A96" s="59" t="s">
        <v>26</v>
      </c>
      <c r="B96" s="59" t="s">
        <v>10</v>
      </c>
      <c r="C96" s="59" t="s">
        <v>9</v>
      </c>
      <c r="D96" s="60">
        <v>1</v>
      </c>
    </row>
    <row r="97" spans="1:4" ht="15.5" x14ac:dyDescent="0.35">
      <c r="A97" s="59" t="s">
        <v>26</v>
      </c>
      <c r="B97" s="59" t="s">
        <v>11</v>
      </c>
      <c r="C97" s="59" t="s">
        <v>8</v>
      </c>
      <c r="D97" s="60">
        <v>43</v>
      </c>
    </row>
    <row r="98" spans="1:4" ht="15.5" x14ac:dyDescent="0.35">
      <c r="A98" s="59" t="s">
        <v>26</v>
      </c>
      <c r="B98" s="59" t="s">
        <v>11</v>
      </c>
      <c r="C98" s="59" t="s">
        <v>9</v>
      </c>
      <c r="D98" s="60">
        <v>17</v>
      </c>
    </row>
    <row r="99" spans="1:4" ht="15.5" x14ac:dyDescent="0.35">
      <c r="A99" s="59" t="s">
        <v>26</v>
      </c>
      <c r="B99" s="59" t="s">
        <v>12</v>
      </c>
      <c r="C99" s="59" t="s">
        <v>8</v>
      </c>
      <c r="D99" s="60">
        <v>52</v>
      </c>
    </row>
    <row r="100" spans="1:4" ht="15.5" x14ac:dyDescent="0.35">
      <c r="A100" s="59" t="s">
        <v>26</v>
      </c>
      <c r="B100" s="59" t="s">
        <v>12</v>
      </c>
      <c r="C100" s="59" t="s">
        <v>8</v>
      </c>
      <c r="D100" s="60">
        <v>40</v>
      </c>
    </row>
    <row r="101" spans="1:4" ht="15.5" x14ac:dyDescent="0.35">
      <c r="A101" s="59" t="s">
        <v>26</v>
      </c>
      <c r="B101" s="59" t="s">
        <v>12</v>
      </c>
      <c r="C101" s="59" t="s">
        <v>9</v>
      </c>
      <c r="D101" s="60">
        <v>18</v>
      </c>
    </row>
    <row r="102" spans="1:4" ht="15.5" x14ac:dyDescent="0.35">
      <c r="A102" s="59" t="s">
        <v>26</v>
      </c>
      <c r="B102" s="59" t="s">
        <v>12</v>
      </c>
      <c r="C102" s="59" t="s">
        <v>9</v>
      </c>
      <c r="D102" s="60">
        <v>33</v>
      </c>
    </row>
    <row r="103" spans="1:4" ht="15.5" x14ac:dyDescent="0.35">
      <c r="A103" s="59" t="s">
        <v>26</v>
      </c>
      <c r="B103" s="59" t="s">
        <v>13</v>
      </c>
      <c r="C103" s="59" t="s">
        <v>8</v>
      </c>
      <c r="D103" s="60">
        <v>34</v>
      </c>
    </row>
    <row r="104" spans="1:4" ht="15.5" x14ac:dyDescent="0.35">
      <c r="A104" s="59" t="s">
        <v>26</v>
      </c>
      <c r="B104" s="59" t="s">
        <v>13</v>
      </c>
      <c r="C104" s="59" t="s">
        <v>9</v>
      </c>
      <c r="D104" s="60">
        <v>1</v>
      </c>
    </row>
    <row r="105" spans="1:4" ht="15.5" x14ac:dyDescent="0.35">
      <c r="A105" s="59" t="s">
        <v>26</v>
      </c>
      <c r="B105" s="59" t="s">
        <v>95</v>
      </c>
      <c r="C105" s="59" t="s">
        <v>8</v>
      </c>
      <c r="D105" s="60">
        <v>34</v>
      </c>
    </row>
    <row r="106" spans="1:4" ht="15.5" x14ac:dyDescent="0.35">
      <c r="A106" s="59" t="s">
        <v>26</v>
      </c>
      <c r="B106" s="59" t="s">
        <v>95</v>
      </c>
      <c r="C106" s="59" t="s">
        <v>9</v>
      </c>
      <c r="D106" s="60">
        <v>15</v>
      </c>
    </row>
    <row r="107" spans="1:4" ht="15.5" x14ac:dyDescent="0.35">
      <c r="A107" s="59" t="s">
        <v>26</v>
      </c>
      <c r="B107" s="59" t="s">
        <v>15</v>
      </c>
      <c r="C107" s="59" t="s">
        <v>8</v>
      </c>
      <c r="D107" s="60">
        <v>1</v>
      </c>
    </row>
    <row r="108" spans="1:4" ht="15.5" x14ac:dyDescent="0.35">
      <c r="A108" s="59" t="s">
        <v>26</v>
      </c>
      <c r="B108" s="59" t="s">
        <v>15</v>
      </c>
      <c r="C108" s="59" t="s">
        <v>9</v>
      </c>
      <c r="D108" s="60">
        <v>0</v>
      </c>
    </row>
    <row r="109" spans="1:4" ht="15.5" x14ac:dyDescent="0.35">
      <c r="A109" s="59" t="s">
        <v>27</v>
      </c>
      <c r="B109" s="59" t="s">
        <v>7</v>
      </c>
      <c r="C109" s="59" t="s">
        <v>8</v>
      </c>
      <c r="D109" s="60">
        <v>1</v>
      </c>
    </row>
    <row r="110" spans="1:4" ht="15.5" x14ac:dyDescent="0.35">
      <c r="A110" s="59" t="s">
        <v>27</v>
      </c>
      <c r="B110" s="59" t="s">
        <v>10</v>
      </c>
      <c r="C110" s="59" t="s">
        <v>8</v>
      </c>
      <c r="D110" s="60">
        <v>36</v>
      </c>
    </row>
    <row r="111" spans="1:4" ht="15.5" x14ac:dyDescent="0.35">
      <c r="A111" s="59" t="s">
        <v>27</v>
      </c>
      <c r="B111" s="59" t="s">
        <v>10</v>
      </c>
      <c r="C111" s="59" t="s">
        <v>9</v>
      </c>
      <c r="D111" s="60">
        <v>1</v>
      </c>
    </row>
    <row r="112" spans="1:4" ht="15.5" x14ac:dyDescent="0.35">
      <c r="A112" s="59" t="s">
        <v>27</v>
      </c>
      <c r="B112" s="59" t="s">
        <v>11</v>
      </c>
      <c r="C112" s="59" t="s">
        <v>8</v>
      </c>
      <c r="D112" s="60">
        <v>51</v>
      </c>
    </row>
    <row r="113" spans="1:4" ht="15.5" x14ac:dyDescent="0.35">
      <c r="A113" s="59" t="s">
        <v>27</v>
      </c>
      <c r="B113" s="59" t="s">
        <v>11</v>
      </c>
      <c r="C113" s="59" t="s">
        <v>9</v>
      </c>
      <c r="D113" s="60">
        <v>16</v>
      </c>
    </row>
    <row r="114" spans="1:4" ht="15.5" x14ac:dyDescent="0.35">
      <c r="A114" s="59" t="s">
        <v>27</v>
      </c>
      <c r="B114" s="59" t="s">
        <v>12</v>
      </c>
      <c r="C114" s="59" t="s">
        <v>8</v>
      </c>
      <c r="D114" s="60">
        <v>48</v>
      </c>
    </row>
    <row r="115" spans="1:4" ht="15.5" x14ac:dyDescent="0.35">
      <c r="A115" s="59" t="s">
        <v>27</v>
      </c>
      <c r="B115" s="59" t="s">
        <v>12</v>
      </c>
      <c r="C115" s="59" t="s">
        <v>8</v>
      </c>
      <c r="D115" s="60">
        <v>30</v>
      </c>
    </row>
    <row r="116" spans="1:4" ht="15.5" x14ac:dyDescent="0.35">
      <c r="A116" s="59" t="s">
        <v>27</v>
      </c>
      <c r="B116" s="59" t="s">
        <v>12</v>
      </c>
      <c r="C116" s="59" t="s">
        <v>9</v>
      </c>
      <c r="D116" s="60">
        <v>39</v>
      </c>
    </row>
    <row r="117" spans="1:4" ht="15.5" x14ac:dyDescent="0.35">
      <c r="A117" s="59" t="s">
        <v>27</v>
      </c>
      <c r="B117" s="59" t="s">
        <v>12</v>
      </c>
      <c r="C117" s="59" t="s">
        <v>9</v>
      </c>
      <c r="D117" s="60">
        <v>19</v>
      </c>
    </row>
    <row r="118" spans="1:4" ht="15.5" x14ac:dyDescent="0.35">
      <c r="A118" s="59" t="s">
        <v>27</v>
      </c>
      <c r="B118" s="59" t="s">
        <v>13</v>
      </c>
      <c r="C118" s="59" t="s">
        <v>8</v>
      </c>
      <c r="D118" s="60">
        <v>25</v>
      </c>
    </row>
    <row r="119" spans="1:4" ht="15.5" x14ac:dyDescent="0.35">
      <c r="A119" s="59" t="s">
        <v>27</v>
      </c>
      <c r="B119" s="59" t="s">
        <v>13</v>
      </c>
      <c r="C119" s="59" t="s">
        <v>9</v>
      </c>
      <c r="D119" s="60">
        <v>4</v>
      </c>
    </row>
    <row r="120" spans="1:4" ht="15.5" x14ac:dyDescent="0.35">
      <c r="A120" s="59" t="s">
        <v>27</v>
      </c>
      <c r="B120" s="59" t="s">
        <v>95</v>
      </c>
      <c r="C120" s="59" t="s">
        <v>8</v>
      </c>
      <c r="D120" s="60">
        <v>39</v>
      </c>
    </row>
    <row r="121" spans="1:4" ht="15.5" x14ac:dyDescent="0.35">
      <c r="A121" s="59" t="s">
        <v>27</v>
      </c>
      <c r="B121" s="59" t="s">
        <v>95</v>
      </c>
      <c r="C121" s="59" t="s">
        <v>9</v>
      </c>
      <c r="D121" s="60">
        <v>17</v>
      </c>
    </row>
    <row r="122" spans="1:4" ht="15.5" x14ac:dyDescent="0.35">
      <c r="A122" s="59" t="s">
        <v>27</v>
      </c>
      <c r="B122" s="59" t="s">
        <v>15</v>
      </c>
      <c r="C122" s="59" t="s">
        <v>8</v>
      </c>
      <c r="D122" s="60">
        <v>5</v>
      </c>
    </row>
    <row r="123" spans="1:4" ht="15.5" x14ac:dyDescent="0.35">
      <c r="A123" s="59" t="s">
        <v>27</v>
      </c>
      <c r="B123" s="59" t="s">
        <v>15</v>
      </c>
      <c r="C123" s="59" t="s">
        <v>9</v>
      </c>
      <c r="D123" s="60">
        <v>29</v>
      </c>
    </row>
    <row r="124" spans="1:4" ht="15.5" x14ac:dyDescent="0.35">
      <c r="A124" s="59" t="s">
        <v>28</v>
      </c>
      <c r="B124" s="59" t="s">
        <v>7</v>
      </c>
      <c r="C124" s="59" t="s">
        <v>8</v>
      </c>
      <c r="D124" s="60">
        <v>1</v>
      </c>
    </row>
    <row r="125" spans="1:4" ht="15.5" x14ac:dyDescent="0.35">
      <c r="A125" s="59" t="s">
        <v>28</v>
      </c>
      <c r="B125" s="59" t="s">
        <v>10</v>
      </c>
      <c r="C125" s="59" t="s">
        <v>8</v>
      </c>
      <c r="D125" s="60">
        <v>23</v>
      </c>
    </row>
    <row r="126" spans="1:4" ht="15.5" x14ac:dyDescent="0.35">
      <c r="A126" s="59" t="s">
        <v>28</v>
      </c>
      <c r="B126" s="59" t="s">
        <v>10</v>
      </c>
      <c r="C126" s="59" t="s">
        <v>9</v>
      </c>
      <c r="D126" s="60">
        <v>0</v>
      </c>
    </row>
    <row r="127" spans="1:4" ht="15.5" x14ac:dyDescent="0.35">
      <c r="A127" s="59" t="s">
        <v>28</v>
      </c>
      <c r="B127" s="59" t="s">
        <v>11</v>
      </c>
      <c r="C127" s="59" t="s">
        <v>8</v>
      </c>
      <c r="D127" s="60">
        <v>103</v>
      </c>
    </row>
    <row r="128" spans="1:4" ht="15.5" x14ac:dyDescent="0.35">
      <c r="A128" s="59" t="s">
        <v>28</v>
      </c>
      <c r="B128" s="59" t="s">
        <v>11</v>
      </c>
      <c r="C128" s="59" t="s">
        <v>9</v>
      </c>
      <c r="D128" s="60">
        <v>32</v>
      </c>
    </row>
    <row r="129" spans="1:4" ht="15.5" x14ac:dyDescent="0.35">
      <c r="A129" s="59" t="s">
        <v>28</v>
      </c>
      <c r="B129" s="59" t="s">
        <v>12</v>
      </c>
      <c r="C129" s="59" t="s">
        <v>8</v>
      </c>
      <c r="D129" s="60">
        <v>33</v>
      </c>
    </row>
    <row r="130" spans="1:4" ht="15.5" x14ac:dyDescent="0.35">
      <c r="A130" s="59" t="s">
        <v>28</v>
      </c>
      <c r="B130" s="59" t="s">
        <v>12</v>
      </c>
      <c r="C130" s="59" t="s">
        <v>8</v>
      </c>
      <c r="D130" s="60">
        <v>62</v>
      </c>
    </row>
    <row r="131" spans="1:4" ht="15.5" x14ac:dyDescent="0.35">
      <c r="A131" s="59" t="s">
        <v>28</v>
      </c>
      <c r="B131" s="59" t="s">
        <v>12</v>
      </c>
      <c r="C131" s="59" t="s">
        <v>9</v>
      </c>
      <c r="D131" s="60">
        <v>30</v>
      </c>
    </row>
    <row r="132" spans="1:4" ht="15.5" x14ac:dyDescent="0.35">
      <c r="A132" s="59" t="s">
        <v>28</v>
      </c>
      <c r="B132" s="59" t="s">
        <v>12</v>
      </c>
      <c r="C132" s="59" t="s">
        <v>9</v>
      </c>
      <c r="D132" s="60">
        <v>18</v>
      </c>
    </row>
    <row r="133" spans="1:4" ht="15.5" x14ac:dyDescent="0.35">
      <c r="A133" s="59" t="s">
        <v>28</v>
      </c>
      <c r="B133" s="59" t="s">
        <v>13</v>
      </c>
      <c r="C133" s="59" t="s">
        <v>8</v>
      </c>
      <c r="D133" s="60">
        <v>27</v>
      </c>
    </row>
    <row r="134" spans="1:4" ht="15.5" x14ac:dyDescent="0.35">
      <c r="A134" s="59" t="s">
        <v>28</v>
      </c>
      <c r="B134" s="59" t="s">
        <v>13</v>
      </c>
      <c r="C134" s="59" t="s">
        <v>9</v>
      </c>
      <c r="D134" s="60">
        <v>1</v>
      </c>
    </row>
    <row r="135" spans="1:4" ht="15.5" x14ac:dyDescent="0.35">
      <c r="A135" s="59" t="s">
        <v>28</v>
      </c>
      <c r="B135" s="59" t="s">
        <v>95</v>
      </c>
      <c r="C135" s="59" t="s">
        <v>8</v>
      </c>
      <c r="D135" s="60">
        <v>57</v>
      </c>
    </row>
    <row r="136" spans="1:4" ht="15.5" x14ac:dyDescent="0.35">
      <c r="A136" s="59" t="s">
        <v>28</v>
      </c>
      <c r="B136" s="59" t="s">
        <v>95</v>
      </c>
      <c r="C136" s="59" t="s">
        <v>9</v>
      </c>
      <c r="D136" s="60">
        <v>8</v>
      </c>
    </row>
    <row r="137" spans="1:4" ht="15.5" x14ac:dyDescent="0.35">
      <c r="A137" s="59" t="s">
        <v>28</v>
      </c>
      <c r="B137" s="59" t="s">
        <v>15</v>
      </c>
      <c r="C137" s="59" t="s">
        <v>8</v>
      </c>
      <c r="D137" s="60">
        <v>1</v>
      </c>
    </row>
    <row r="138" spans="1:4" ht="15.5" x14ac:dyDescent="0.35">
      <c r="A138" s="59" t="s">
        <v>28</v>
      </c>
      <c r="B138" s="59" t="s">
        <v>15</v>
      </c>
      <c r="C138" s="59" t="s">
        <v>9</v>
      </c>
      <c r="D138" s="60">
        <v>0</v>
      </c>
    </row>
    <row r="139" spans="1:4" ht="15.5" x14ac:dyDescent="0.35">
      <c r="A139" s="59" t="s">
        <v>29</v>
      </c>
      <c r="B139" s="59" t="s">
        <v>7</v>
      </c>
      <c r="C139" s="59" t="s">
        <v>8</v>
      </c>
      <c r="D139" s="60">
        <v>1</v>
      </c>
    </row>
    <row r="140" spans="1:4" ht="15.5" x14ac:dyDescent="0.35">
      <c r="A140" s="59" t="s">
        <v>29</v>
      </c>
      <c r="B140" s="59" t="s">
        <v>10</v>
      </c>
      <c r="C140" s="59" t="s">
        <v>8</v>
      </c>
      <c r="D140" s="60">
        <v>26</v>
      </c>
    </row>
    <row r="141" spans="1:4" ht="15.5" x14ac:dyDescent="0.35">
      <c r="A141" s="59" t="s">
        <v>29</v>
      </c>
      <c r="B141" s="59" t="s">
        <v>10</v>
      </c>
      <c r="C141" s="59" t="s">
        <v>9</v>
      </c>
      <c r="D141" s="60">
        <v>0</v>
      </c>
    </row>
    <row r="142" spans="1:4" ht="15.5" x14ac:dyDescent="0.35">
      <c r="A142" s="59" t="s">
        <v>29</v>
      </c>
      <c r="B142" s="59" t="s">
        <v>11</v>
      </c>
      <c r="C142" s="59" t="s">
        <v>8</v>
      </c>
      <c r="D142" s="60">
        <v>71</v>
      </c>
    </row>
    <row r="143" spans="1:4" ht="15.5" x14ac:dyDescent="0.35">
      <c r="A143" s="59" t="s">
        <v>29</v>
      </c>
      <c r="B143" s="59" t="s">
        <v>11</v>
      </c>
      <c r="C143" s="59" t="s">
        <v>9</v>
      </c>
      <c r="D143" s="60">
        <v>26</v>
      </c>
    </row>
    <row r="144" spans="1:4" ht="15.5" x14ac:dyDescent="0.35">
      <c r="A144" s="59" t="s">
        <v>29</v>
      </c>
      <c r="B144" s="59" t="s">
        <v>12</v>
      </c>
      <c r="C144" s="59" t="s">
        <v>8</v>
      </c>
      <c r="D144" s="60">
        <v>29</v>
      </c>
    </row>
    <row r="145" spans="1:4" ht="15.5" x14ac:dyDescent="0.35">
      <c r="A145" s="59" t="s">
        <v>29</v>
      </c>
      <c r="B145" s="59" t="s">
        <v>12</v>
      </c>
      <c r="C145" s="59" t="s">
        <v>8</v>
      </c>
      <c r="D145" s="60">
        <v>44</v>
      </c>
    </row>
    <row r="146" spans="1:4" ht="15.5" x14ac:dyDescent="0.35">
      <c r="A146" s="59" t="s">
        <v>29</v>
      </c>
      <c r="B146" s="59" t="s">
        <v>12</v>
      </c>
      <c r="C146" s="59" t="s">
        <v>9</v>
      </c>
      <c r="D146" s="60">
        <v>16</v>
      </c>
    </row>
    <row r="147" spans="1:4" ht="15.5" x14ac:dyDescent="0.35">
      <c r="A147" s="59" t="s">
        <v>29</v>
      </c>
      <c r="B147" s="59" t="s">
        <v>12</v>
      </c>
      <c r="C147" s="59" t="s">
        <v>9</v>
      </c>
      <c r="D147" s="60">
        <v>29</v>
      </c>
    </row>
    <row r="148" spans="1:4" ht="15.5" x14ac:dyDescent="0.35">
      <c r="A148" s="59" t="s">
        <v>29</v>
      </c>
      <c r="B148" s="59" t="s">
        <v>13</v>
      </c>
      <c r="C148" s="59" t="s">
        <v>8</v>
      </c>
      <c r="D148" s="60">
        <v>44</v>
      </c>
    </row>
    <row r="149" spans="1:4" ht="15.5" x14ac:dyDescent="0.35">
      <c r="A149" s="59" t="s">
        <v>29</v>
      </c>
      <c r="B149" s="59" t="s">
        <v>13</v>
      </c>
      <c r="C149" s="59" t="s">
        <v>9</v>
      </c>
      <c r="D149" s="60">
        <v>1</v>
      </c>
    </row>
    <row r="150" spans="1:4" ht="15.5" x14ac:dyDescent="0.35">
      <c r="A150" s="59" t="s">
        <v>29</v>
      </c>
      <c r="B150" s="59" t="s">
        <v>95</v>
      </c>
      <c r="C150" s="59" t="s">
        <v>8</v>
      </c>
      <c r="D150" s="60">
        <v>52</v>
      </c>
    </row>
    <row r="151" spans="1:4" ht="15.5" x14ac:dyDescent="0.35">
      <c r="A151" s="59" t="s">
        <v>29</v>
      </c>
      <c r="B151" s="59" t="s">
        <v>95</v>
      </c>
      <c r="C151" s="59" t="s">
        <v>9</v>
      </c>
      <c r="D151" s="60">
        <v>14</v>
      </c>
    </row>
    <row r="152" spans="1:4" ht="15.5" x14ac:dyDescent="0.35">
      <c r="A152" s="59" t="s">
        <v>29</v>
      </c>
      <c r="B152" s="59" t="s">
        <v>15</v>
      </c>
      <c r="C152" s="59" t="s">
        <v>8</v>
      </c>
      <c r="D152" s="60">
        <v>0</v>
      </c>
    </row>
    <row r="153" spans="1:4" ht="15.5" x14ac:dyDescent="0.35">
      <c r="A153" s="59" t="s">
        <v>29</v>
      </c>
      <c r="B153" s="59" t="s">
        <v>15</v>
      </c>
      <c r="C153" s="59" t="s">
        <v>9</v>
      </c>
      <c r="D153" s="60">
        <v>0</v>
      </c>
    </row>
    <row r="154" spans="1:4" ht="15.5" x14ac:dyDescent="0.35">
      <c r="A154" s="59" t="s">
        <v>30</v>
      </c>
      <c r="B154" s="59" t="s">
        <v>7</v>
      </c>
      <c r="C154" s="59" t="s">
        <v>8</v>
      </c>
      <c r="D154" s="60">
        <v>1</v>
      </c>
    </row>
    <row r="155" spans="1:4" ht="15.5" x14ac:dyDescent="0.35">
      <c r="A155" s="59" t="s">
        <v>30</v>
      </c>
      <c r="B155" s="59" t="s">
        <v>10</v>
      </c>
      <c r="C155" s="59" t="s">
        <v>8</v>
      </c>
      <c r="D155" s="60">
        <v>23</v>
      </c>
    </row>
    <row r="156" spans="1:4" ht="15.5" x14ac:dyDescent="0.35">
      <c r="A156" s="59" t="s">
        <v>30</v>
      </c>
      <c r="B156" s="59" t="s">
        <v>10</v>
      </c>
      <c r="C156" s="59" t="s">
        <v>9</v>
      </c>
      <c r="D156" s="60">
        <v>0</v>
      </c>
    </row>
    <row r="157" spans="1:4" ht="15.5" x14ac:dyDescent="0.35">
      <c r="A157" s="59" t="s">
        <v>30</v>
      </c>
      <c r="B157" s="59" t="s">
        <v>11</v>
      </c>
      <c r="C157" s="59" t="s">
        <v>8</v>
      </c>
      <c r="D157" s="60">
        <v>61</v>
      </c>
    </row>
    <row r="158" spans="1:4" ht="15.5" x14ac:dyDescent="0.35">
      <c r="A158" s="59" t="s">
        <v>30</v>
      </c>
      <c r="B158" s="59" t="s">
        <v>11</v>
      </c>
      <c r="C158" s="59" t="s">
        <v>9</v>
      </c>
      <c r="D158" s="60">
        <v>13</v>
      </c>
    </row>
    <row r="159" spans="1:4" ht="15.5" x14ac:dyDescent="0.35">
      <c r="A159" s="59" t="s">
        <v>30</v>
      </c>
      <c r="B159" s="59" t="s">
        <v>12</v>
      </c>
      <c r="C159" s="59" t="s">
        <v>8</v>
      </c>
      <c r="D159" s="60">
        <v>74</v>
      </c>
    </row>
    <row r="160" spans="1:4" ht="15.5" x14ac:dyDescent="0.35">
      <c r="A160" s="59" t="s">
        <v>30</v>
      </c>
      <c r="B160" s="59" t="s">
        <v>12</v>
      </c>
      <c r="C160" s="59" t="s">
        <v>8</v>
      </c>
      <c r="D160" s="60">
        <v>32</v>
      </c>
    </row>
    <row r="161" spans="1:4" ht="15.5" x14ac:dyDescent="0.35">
      <c r="A161" s="59" t="s">
        <v>30</v>
      </c>
      <c r="B161" s="59" t="s">
        <v>12</v>
      </c>
      <c r="C161" s="59" t="s">
        <v>9</v>
      </c>
      <c r="D161" s="60">
        <v>18</v>
      </c>
    </row>
    <row r="162" spans="1:4" ht="15.5" x14ac:dyDescent="0.35">
      <c r="A162" s="59" t="s">
        <v>30</v>
      </c>
      <c r="B162" s="59" t="s">
        <v>12</v>
      </c>
      <c r="C162" s="59" t="s">
        <v>9</v>
      </c>
      <c r="D162" s="60">
        <v>21</v>
      </c>
    </row>
    <row r="163" spans="1:4" ht="15.5" x14ac:dyDescent="0.35">
      <c r="A163" s="59" t="s">
        <v>30</v>
      </c>
      <c r="B163" s="59" t="s">
        <v>13</v>
      </c>
      <c r="C163" s="59" t="s">
        <v>8</v>
      </c>
      <c r="D163" s="60">
        <v>41</v>
      </c>
    </row>
    <row r="164" spans="1:4" ht="15.5" x14ac:dyDescent="0.35">
      <c r="A164" s="59" t="s">
        <v>30</v>
      </c>
      <c r="B164" s="59" t="s">
        <v>13</v>
      </c>
      <c r="C164" s="59" t="s">
        <v>9</v>
      </c>
      <c r="D164" s="60">
        <v>3</v>
      </c>
    </row>
    <row r="165" spans="1:4" ht="15.5" x14ac:dyDescent="0.35">
      <c r="A165" s="59" t="s">
        <v>30</v>
      </c>
      <c r="B165" s="59" t="s">
        <v>95</v>
      </c>
      <c r="C165" s="59" t="s">
        <v>8</v>
      </c>
      <c r="D165" s="60">
        <v>50</v>
      </c>
    </row>
    <row r="166" spans="1:4" ht="15.5" x14ac:dyDescent="0.35">
      <c r="A166" s="59" t="s">
        <v>30</v>
      </c>
      <c r="B166" s="59" t="s">
        <v>95</v>
      </c>
      <c r="C166" s="59" t="s">
        <v>9</v>
      </c>
      <c r="D166" s="60">
        <v>5</v>
      </c>
    </row>
    <row r="167" spans="1:4" ht="15.5" x14ac:dyDescent="0.35">
      <c r="A167" s="59" t="s">
        <v>30</v>
      </c>
      <c r="B167" s="59" t="s">
        <v>15</v>
      </c>
      <c r="C167" s="59" t="s">
        <v>8</v>
      </c>
      <c r="D167" s="60">
        <v>2</v>
      </c>
    </row>
    <row r="168" spans="1:4" ht="15.5" x14ac:dyDescent="0.35">
      <c r="A168" s="59" t="s">
        <v>30</v>
      </c>
      <c r="B168" s="59" t="s">
        <v>15</v>
      </c>
      <c r="C168" s="59" t="s">
        <v>9</v>
      </c>
      <c r="D168" s="60">
        <v>0</v>
      </c>
    </row>
    <row r="169" spans="1:4" ht="15.5" x14ac:dyDescent="0.35">
      <c r="A169" s="59" t="s">
        <v>94</v>
      </c>
      <c r="B169" s="59" t="s">
        <v>7</v>
      </c>
      <c r="C169" s="59" t="s">
        <v>8</v>
      </c>
      <c r="D169" s="60">
        <v>0</v>
      </c>
    </row>
    <row r="170" spans="1:4" ht="15.5" x14ac:dyDescent="0.35">
      <c r="A170" s="59" t="s">
        <v>94</v>
      </c>
      <c r="B170" s="59" t="s">
        <v>10</v>
      </c>
      <c r="C170" s="59" t="s">
        <v>8</v>
      </c>
      <c r="D170" s="60">
        <v>11</v>
      </c>
    </row>
    <row r="171" spans="1:4" ht="15.5" x14ac:dyDescent="0.35">
      <c r="A171" s="59" t="s">
        <v>94</v>
      </c>
      <c r="B171" s="59" t="s">
        <v>10</v>
      </c>
      <c r="C171" s="59" t="s">
        <v>9</v>
      </c>
      <c r="D171" s="60">
        <v>2</v>
      </c>
    </row>
    <row r="172" spans="1:4" ht="15.5" x14ac:dyDescent="0.35">
      <c r="A172" s="59" t="s">
        <v>94</v>
      </c>
      <c r="B172" s="59" t="s">
        <v>11</v>
      </c>
      <c r="C172" s="59" t="s">
        <v>8</v>
      </c>
      <c r="D172" s="60">
        <v>61</v>
      </c>
    </row>
    <row r="173" spans="1:4" ht="15.5" x14ac:dyDescent="0.35">
      <c r="A173" s="59" t="s">
        <v>94</v>
      </c>
      <c r="B173" s="59" t="s">
        <v>11</v>
      </c>
      <c r="C173" s="59" t="s">
        <v>9</v>
      </c>
      <c r="D173" s="60">
        <v>25</v>
      </c>
    </row>
    <row r="174" spans="1:4" ht="15.5" x14ac:dyDescent="0.35">
      <c r="A174" s="59" t="s">
        <v>94</v>
      </c>
      <c r="B174" s="59" t="s">
        <v>12</v>
      </c>
      <c r="C174" s="59" t="s">
        <v>8</v>
      </c>
      <c r="D174" s="60">
        <v>25</v>
      </c>
    </row>
    <row r="175" spans="1:4" ht="15.5" x14ac:dyDescent="0.35">
      <c r="A175" s="59" t="s">
        <v>94</v>
      </c>
      <c r="B175" s="59" t="s">
        <v>12</v>
      </c>
      <c r="C175" s="59" t="s">
        <v>8</v>
      </c>
      <c r="D175" s="60">
        <v>53</v>
      </c>
    </row>
    <row r="176" spans="1:4" ht="15.5" x14ac:dyDescent="0.35">
      <c r="A176" s="59" t="s">
        <v>94</v>
      </c>
      <c r="B176" s="59" t="s">
        <v>12</v>
      </c>
      <c r="C176" s="59" t="s">
        <v>9</v>
      </c>
      <c r="D176" s="60">
        <v>18</v>
      </c>
    </row>
    <row r="177" spans="1:4" ht="15.5" x14ac:dyDescent="0.35">
      <c r="A177" s="59" t="s">
        <v>94</v>
      </c>
      <c r="B177" s="59" t="s">
        <v>12</v>
      </c>
      <c r="C177" s="59" t="s">
        <v>9</v>
      </c>
      <c r="D177" s="60">
        <v>23</v>
      </c>
    </row>
    <row r="178" spans="1:4" ht="15.5" x14ac:dyDescent="0.35">
      <c r="A178" s="59" t="s">
        <v>94</v>
      </c>
      <c r="B178" s="59" t="s">
        <v>13</v>
      </c>
      <c r="C178" s="59" t="s">
        <v>8</v>
      </c>
      <c r="D178" s="60">
        <v>34</v>
      </c>
    </row>
    <row r="179" spans="1:4" ht="15.5" x14ac:dyDescent="0.35">
      <c r="A179" s="59" t="s">
        <v>94</v>
      </c>
      <c r="B179" s="59" t="s">
        <v>13</v>
      </c>
      <c r="C179" s="59" t="s">
        <v>9</v>
      </c>
      <c r="D179" s="60">
        <v>3</v>
      </c>
    </row>
    <row r="180" spans="1:4" ht="15.5" x14ac:dyDescent="0.35">
      <c r="A180" s="59" t="s">
        <v>94</v>
      </c>
      <c r="B180" s="59" t="s">
        <v>95</v>
      </c>
      <c r="C180" s="59" t="s">
        <v>8</v>
      </c>
      <c r="D180" s="60">
        <v>38</v>
      </c>
    </row>
    <row r="181" spans="1:4" ht="15.5" x14ac:dyDescent="0.35">
      <c r="A181" s="59" t="s">
        <v>94</v>
      </c>
      <c r="B181" s="59" t="s">
        <v>95</v>
      </c>
      <c r="C181" s="59" t="s">
        <v>9</v>
      </c>
      <c r="D181" s="60">
        <v>16</v>
      </c>
    </row>
    <row r="182" spans="1:4" ht="15.5" x14ac:dyDescent="0.35">
      <c r="A182" s="59" t="s">
        <v>94</v>
      </c>
      <c r="B182" s="59" t="s">
        <v>15</v>
      </c>
      <c r="C182" s="59" t="s">
        <v>8</v>
      </c>
      <c r="D182" s="60">
        <v>0</v>
      </c>
    </row>
    <row r="183" spans="1:4" ht="15.5" x14ac:dyDescent="0.35">
      <c r="A183" s="59" t="s">
        <v>94</v>
      </c>
      <c r="B183" s="59" t="s">
        <v>15</v>
      </c>
      <c r="C183" s="59" t="s">
        <v>9</v>
      </c>
      <c r="D183" s="60">
        <v>0</v>
      </c>
    </row>
    <row r="184" spans="1:4" ht="15.5" x14ac:dyDescent="0.35">
      <c r="A184" s="59" t="s">
        <v>107</v>
      </c>
      <c r="B184" s="59" t="s">
        <v>7</v>
      </c>
      <c r="C184" s="59" t="s">
        <v>8</v>
      </c>
      <c r="D184" s="60">
        <v>0</v>
      </c>
    </row>
    <row r="185" spans="1:4" ht="15.5" x14ac:dyDescent="0.35">
      <c r="A185" s="59" t="s">
        <v>107</v>
      </c>
      <c r="B185" s="59" t="s">
        <v>10</v>
      </c>
      <c r="C185" s="59" t="s">
        <v>8</v>
      </c>
      <c r="D185" s="60">
        <v>18</v>
      </c>
    </row>
    <row r="186" spans="1:4" ht="15.5" x14ac:dyDescent="0.35">
      <c r="A186" s="59" t="s">
        <v>107</v>
      </c>
      <c r="B186" s="59" t="s">
        <v>10</v>
      </c>
      <c r="C186" s="59" t="s">
        <v>9</v>
      </c>
      <c r="D186" s="60">
        <v>0</v>
      </c>
    </row>
    <row r="187" spans="1:4" ht="15.5" x14ac:dyDescent="0.35">
      <c r="A187" s="59" t="s">
        <v>107</v>
      </c>
      <c r="B187" s="59" t="s">
        <v>11</v>
      </c>
      <c r="C187" s="59" t="s">
        <v>8</v>
      </c>
      <c r="D187" s="60">
        <v>113</v>
      </c>
    </row>
    <row r="188" spans="1:4" ht="15.5" x14ac:dyDescent="0.35">
      <c r="A188" s="59" t="s">
        <v>107</v>
      </c>
      <c r="B188" s="59" t="s">
        <v>11</v>
      </c>
      <c r="C188" s="59" t="s">
        <v>9</v>
      </c>
      <c r="D188" s="60">
        <v>27</v>
      </c>
    </row>
    <row r="189" spans="1:4" ht="15.5" x14ac:dyDescent="0.35">
      <c r="A189" s="59" t="s">
        <v>107</v>
      </c>
      <c r="B189" s="59" t="s">
        <v>12</v>
      </c>
      <c r="C189" s="59" t="s">
        <v>8</v>
      </c>
      <c r="D189" s="60">
        <v>28</v>
      </c>
    </row>
    <row r="190" spans="1:4" ht="15.5" x14ac:dyDescent="0.35">
      <c r="A190" s="59" t="s">
        <v>107</v>
      </c>
      <c r="B190" s="59" t="s">
        <v>12</v>
      </c>
      <c r="C190" s="59" t="s">
        <v>8</v>
      </c>
      <c r="D190" s="60">
        <v>42</v>
      </c>
    </row>
    <row r="191" spans="1:4" ht="15.5" x14ac:dyDescent="0.35">
      <c r="A191" s="59" t="s">
        <v>107</v>
      </c>
      <c r="B191" s="59" t="s">
        <v>12</v>
      </c>
      <c r="C191" s="59" t="s">
        <v>9</v>
      </c>
      <c r="D191" s="60">
        <v>20</v>
      </c>
    </row>
    <row r="192" spans="1:4" ht="15.5" x14ac:dyDescent="0.35">
      <c r="A192" s="59" t="s">
        <v>107</v>
      </c>
      <c r="B192" s="59" t="s">
        <v>12</v>
      </c>
      <c r="C192" s="59" t="s">
        <v>9</v>
      </c>
      <c r="D192" s="60">
        <v>26</v>
      </c>
    </row>
    <row r="193" spans="1:4" ht="15.5" x14ac:dyDescent="0.35">
      <c r="A193" s="59" t="s">
        <v>107</v>
      </c>
      <c r="B193" s="59" t="s">
        <v>13</v>
      </c>
      <c r="C193" s="59" t="s">
        <v>8</v>
      </c>
      <c r="D193" s="60">
        <v>30</v>
      </c>
    </row>
    <row r="194" spans="1:4" ht="15.5" x14ac:dyDescent="0.35">
      <c r="A194" s="59" t="s">
        <v>107</v>
      </c>
      <c r="B194" s="59" t="s">
        <v>13</v>
      </c>
      <c r="C194" s="59" t="s">
        <v>9</v>
      </c>
      <c r="D194" s="60">
        <v>0</v>
      </c>
    </row>
    <row r="195" spans="1:4" ht="15.5" x14ac:dyDescent="0.35">
      <c r="A195" s="59" t="s">
        <v>107</v>
      </c>
      <c r="B195" s="59" t="s">
        <v>95</v>
      </c>
      <c r="C195" s="59" t="s">
        <v>8</v>
      </c>
      <c r="D195" s="60">
        <v>59</v>
      </c>
    </row>
    <row r="196" spans="1:4" ht="15.5" x14ac:dyDescent="0.35">
      <c r="A196" s="59" t="s">
        <v>107</v>
      </c>
      <c r="B196" s="59" t="s">
        <v>95</v>
      </c>
      <c r="C196" s="59" t="s">
        <v>9</v>
      </c>
      <c r="D196" s="60">
        <v>8</v>
      </c>
    </row>
    <row r="197" spans="1:4" ht="15.5" x14ac:dyDescent="0.35">
      <c r="A197" s="59" t="s">
        <v>107</v>
      </c>
      <c r="B197" s="59" t="s">
        <v>15</v>
      </c>
      <c r="C197" s="59" t="s">
        <v>8</v>
      </c>
      <c r="D197" s="60">
        <v>0</v>
      </c>
    </row>
    <row r="198" spans="1:4" ht="15.5" x14ac:dyDescent="0.35">
      <c r="A198" s="59" t="s">
        <v>107</v>
      </c>
      <c r="B198" s="59" t="s">
        <v>15</v>
      </c>
      <c r="C198" s="59" t="s">
        <v>9</v>
      </c>
      <c r="D198" s="60">
        <v>0</v>
      </c>
    </row>
    <row r="199" spans="1:4" ht="15.5" x14ac:dyDescent="0.35">
      <c r="A199" s="59" t="s">
        <v>106</v>
      </c>
      <c r="B199" s="59" t="s">
        <v>7</v>
      </c>
      <c r="C199" s="59" t="s">
        <v>8</v>
      </c>
      <c r="D199" s="60">
        <v>0</v>
      </c>
    </row>
    <row r="200" spans="1:4" ht="15.5" x14ac:dyDescent="0.35">
      <c r="A200" s="59" t="s">
        <v>106</v>
      </c>
      <c r="B200" s="59" t="s">
        <v>10</v>
      </c>
      <c r="C200" s="59" t="s">
        <v>8</v>
      </c>
      <c r="D200" s="60">
        <v>13</v>
      </c>
    </row>
    <row r="201" spans="1:4" ht="15.5" x14ac:dyDescent="0.35">
      <c r="A201" s="59" t="s">
        <v>106</v>
      </c>
      <c r="B201" s="59" t="s">
        <v>10</v>
      </c>
      <c r="C201" s="59" t="s">
        <v>9</v>
      </c>
      <c r="D201" s="60">
        <v>3</v>
      </c>
    </row>
    <row r="202" spans="1:4" ht="15.5" x14ac:dyDescent="0.35">
      <c r="A202" s="59" t="s">
        <v>106</v>
      </c>
      <c r="B202" s="59" t="s">
        <v>11</v>
      </c>
      <c r="C202" s="59" t="s">
        <v>8</v>
      </c>
      <c r="D202" s="60">
        <v>53</v>
      </c>
    </row>
    <row r="203" spans="1:4" ht="15.5" x14ac:dyDescent="0.35">
      <c r="A203" s="59" t="s">
        <v>106</v>
      </c>
      <c r="B203" s="59" t="s">
        <v>11</v>
      </c>
      <c r="C203" s="59" t="s">
        <v>9</v>
      </c>
      <c r="D203" s="60">
        <v>12</v>
      </c>
    </row>
    <row r="204" spans="1:4" ht="15.5" x14ac:dyDescent="0.35">
      <c r="A204" s="59" t="s">
        <v>106</v>
      </c>
      <c r="B204" s="59" t="s">
        <v>12</v>
      </c>
      <c r="C204" s="59" t="s">
        <v>8</v>
      </c>
      <c r="D204" s="60">
        <v>44</v>
      </c>
    </row>
    <row r="205" spans="1:4" ht="15.5" x14ac:dyDescent="0.35">
      <c r="A205" s="59" t="s">
        <v>106</v>
      </c>
      <c r="B205" s="59" t="s">
        <v>12</v>
      </c>
      <c r="C205" s="59" t="s">
        <v>8</v>
      </c>
      <c r="D205" s="60">
        <v>19</v>
      </c>
    </row>
    <row r="206" spans="1:4" ht="15.5" x14ac:dyDescent="0.35">
      <c r="A206" s="59" t="s">
        <v>106</v>
      </c>
      <c r="B206" s="59" t="s">
        <v>12</v>
      </c>
      <c r="C206" s="59" t="s">
        <v>9</v>
      </c>
      <c r="D206" s="60">
        <v>16</v>
      </c>
    </row>
    <row r="207" spans="1:4" ht="15.5" x14ac:dyDescent="0.35">
      <c r="A207" s="59" t="s">
        <v>106</v>
      </c>
      <c r="B207" s="59" t="s">
        <v>12</v>
      </c>
      <c r="C207" s="59" t="s">
        <v>9</v>
      </c>
      <c r="D207" s="60">
        <v>20</v>
      </c>
    </row>
    <row r="208" spans="1:4" ht="15.5" x14ac:dyDescent="0.35">
      <c r="A208" s="59" t="s">
        <v>106</v>
      </c>
      <c r="B208" s="59" t="s">
        <v>13</v>
      </c>
      <c r="C208" s="59" t="s">
        <v>8</v>
      </c>
      <c r="D208" s="60">
        <v>30</v>
      </c>
    </row>
    <row r="209" spans="1:4" ht="15.5" x14ac:dyDescent="0.35">
      <c r="A209" s="59" t="s">
        <v>106</v>
      </c>
      <c r="B209" s="59" t="s">
        <v>13</v>
      </c>
      <c r="C209" s="59" t="s">
        <v>9</v>
      </c>
      <c r="D209" s="60">
        <v>0</v>
      </c>
    </row>
    <row r="210" spans="1:4" ht="15.5" x14ac:dyDescent="0.35">
      <c r="A210" s="59" t="s">
        <v>106</v>
      </c>
      <c r="B210" s="59" t="s">
        <v>95</v>
      </c>
      <c r="C210" s="59" t="s">
        <v>8</v>
      </c>
      <c r="D210" s="60">
        <v>68</v>
      </c>
    </row>
    <row r="211" spans="1:4" ht="15.5" x14ac:dyDescent="0.35">
      <c r="A211" s="59" t="s">
        <v>106</v>
      </c>
      <c r="B211" s="59" t="s">
        <v>95</v>
      </c>
      <c r="C211" s="59" t="s">
        <v>9</v>
      </c>
      <c r="D211" s="60">
        <v>8</v>
      </c>
    </row>
    <row r="212" spans="1:4" ht="15.5" x14ac:dyDescent="0.35">
      <c r="A212" s="59" t="s">
        <v>106</v>
      </c>
      <c r="B212" s="59" t="s">
        <v>15</v>
      </c>
      <c r="C212" s="59" t="s">
        <v>8</v>
      </c>
      <c r="D212" s="60">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2116-4F9B-42C0-9468-DD59BBF4D8E5}">
  <sheetPr>
    <tabColor rgb="FFFF0000"/>
  </sheetPr>
  <dimension ref="A1:M38"/>
  <sheetViews>
    <sheetView showGridLines="0" topLeftCell="A2" workbookViewId="0">
      <selection activeCell="J13" sqref="J13"/>
    </sheetView>
  </sheetViews>
  <sheetFormatPr defaultColWidth="9.1796875" defaultRowHeight="14.5" x14ac:dyDescent="0.35"/>
  <cols>
    <col min="1" max="1" width="37.81640625" style="15" customWidth="1"/>
    <col min="2" max="4" width="10.81640625" style="15" customWidth="1"/>
    <col min="5" max="5" width="6.1796875" style="15" bestFit="1" customWidth="1"/>
    <col min="6" max="8" width="10.81640625" style="15" customWidth="1"/>
    <col min="9" max="9" width="6.1796875" style="15" bestFit="1" customWidth="1"/>
    <col min="10" max="12" width="10.81640625" style="15" customWidth="1"/>
    <col min="13" max="16384" width="9.1796875" style="15"/>
  </cols>
  <sheetData>
    <row r="1" spans="1:13" ht="37.5" customHeight="1" x14ac:dyDescent="0.35">
      <c r="A1" s="16"/>
      <c r="B1" s="16"/>
      <c r="C1" s="16"/>
      <c r="D1" s="16"/>
      <c r="E1" s="16"/>
      <c r="F1" s="16"/>
      <c r="G1" s="16"/>
      <c r="H1" s="16"/>
      <c r="I1" s="16"/>
      <c r="J1" s="16"/>
      <c r="K1" s="16"/>
      <c r="L1" s="16"/>
      <c r="M1" s="16"/>
    </row>
    <row r="3" spans="1:13" x14ac:dyDescent="0.35">
      <c r="A3" s="24"/>
      <c r="B3" s="23"/>
      <c r="C3" s="23"/>
      <c r="D3" s="23"/>
      <c r="E3" s="23"/>
      <c r="F3" s="23"/>
      <c r="G3" s="23"/>
      <c r="H3" s="23"/>
      <c r="I3" s="23"/>
      <c r="J3" s="23"/>
      <c r="K3" s="23"/>
      <c r="L3" s="23"/>
    </row>
    <row r="4" spans="1:13" x14ac:dyDescent="0.35">
      <c r="A4" s="91" t="str">
        <f>FIRE0303!B4</f>
        <v>2023/24</v>
      </c>
      <c r="B4" s="91"/>
      <c r="C4" s="23"/>
      <c r="D4" s="23"/>
      <c r="E4" s="23"/>
      <c r="F4" s="23"/>
      <c r="G4" s="23"/>
      <c r="H4" s="23"/>
      <c r="I4" s="23"/>
      <c r="J4" s="23"/>
      <c r="K4" s="23"/>
      <c r="L4" s="25"/>
    </row>
    <row r="5" spans="1:13" x14ac:dyDescent="0.35">
      <c r="A5" s="23"/>
      <c r="B5" s="23"/>
      <c r="C5" s="23"/>
      <c r="D5" s="23"/>
      <c r="E5" s="23"/>
      <c r="F5" s="23"/>
      <c r="G5" s="23"/>
      <c r="H5" s="23"/>
      <c r="I5" s="23"/>
      <c r="J5" s="23"/>
      <c r="K5" s="23"/>
      <c r="L5" s="23"/>
    </row>
    <row r="6" spans="1:13" ht="16.5" x14ac:dyDescent="0.35">
      <c r="A6" s="23"/>
      <c r="B6" s="92" t="s">
        <v>57</v>
      </c>
      <c r="C6" s="92"/>
      <c r="D6" s="92"/>
      <c r="E6" s="23"/>
      <c r="F6" s="92" t="s">
        <v>58</v>
      </c>
      <c r="G6" s="92"/>
      <c r="H6" s="92"/>
      <c r="I6" s="23"/>
      <c r="J6" s="92" t="s">
        <v>87</v>
      </c>
      <c r="K6" s="92"/>
      <c r="L6" s="92"/>
    </row>
    <row r="7" spans="1:13" ht="20.149999999999999" customHeight="1" x14ac:dyDescent="0.35">
      <c r="A7" s="26" t="s">
        <v>59</v>
      </c>
      <c r="B7" s="27" t="s">
        <v>60</v>
      </c>
      <c r="C7" s="27" t="s">
        <v>8</v>
      </c>
      <c r="D7" s="27" t="s">
        <v>9</v>
      </c>
      <c r="E7" s="27"/>
      <c r="F7" s="27" t="s">
        <v>60</v>
      </c>
      <c r="G7" s="27" t="s">
        <v>8</v>
      </c>
      <c r="H7" s="27" t="s">
        <v>9</v>
      </c>
      <c r="I7" s="27"/>
      <c r="J7" s="27" t="s">
        <v>60</v>
      </c>
      <c r="K7" s="27" t="s">
        <v>8</v>
      </c>
      <c r="L7" s="27" t="s">
        <v>9</v>
      </c>
    </row>
    <row r="8" spans="1:13" x14ac:dyDescent="0.35">
      <c r="A8" s="28" t="s">
        <v>60</v>
      </c>
      <c r="B8" s="29">
        <f>B9+B17</f>
        <v>79300</v>
      </c>
      <c r="C8" s="29">
        <f t="shared" ref="C8:D8" si="0">C9+C17</f>
        <v>34068</v>
      </c>
      <c r="D8" s="29">
        <f t="shared" si="0"/>
        <v>45232</v>
      </c>
      <c r="E8" s="29"/>
      <c r="F8" s="29">
        <f>F9</f>
        <v>18</v>
      </c>
      <c r="G8" s="29">
        <f t="shared" ref="G8:L8" si="1">G9</f>
        <v>8</v>
      </c>
      <c r="H8" s="29">
        <f t="shared" si="1"/>
        <v>10</v>
      </c>
      <c r="I8" s="29"/>
      <c r="J8" s="29">
        <f t="shared" si="1"/>
        <v>286</v>
      </c>
      <c r="K8" s="29">
        <f t="shared" si="1"/>
        <v>227</v>
      </c>
      <c r="L8" s="29">
        <f t="shared" si="1"/>
        <v>59</v>
      </c>
      <c r="M8" s="17"/>
    </row>
    <row r="9" spans="1:13" x14ac:dyDescent="0.35">
      <c r="A9" s="28" t="s">
        <v>61</v>
      </c>
      <c r="B9" s="29">
        <f>SUM(B10:B16)+B24</f>
        <v>4419</v>
      </c>
      <c r="C9" s="29">
        <f t="shared" ref="C9:D9" si="2">SUM(C10:C16)+C24</f>
        <v>2654</v>
      </c>
      <c r="D9" s="29">
        <f t="shared" si="2"/>
        <v>1765</v>
      </c>
      <c r="E9" s="29"/>
      <c r="F9" s="29">
        <f t="shared" ref="F9" si="3">SUM(F10:F16)+F24</f>
        <v>18</v>
      </c>
      <c r="G9" s="29">
        <f t="shared" ref="G9" si="4">SUM(G10:G16)+G24</f>
        <v>8</v>
      </c>
      <c r="H9" s="29">
        <f t="shared" ref="H9" si="5">SUM(H10:H16)+H24</f>
        <v>10</v>
      </c>
      <c r="I9" s="29"/>
      <c r="J9" s="29">
        <f t="shared" ref="J9" si="6">SUM(J10:J16)+J24</f>
        <v>286</v>
      </c>
      <c r="K9" s="29">
        <f t="shared" ref="K9" si="7">SUM(K10:K16)+K24</f>
        <v>227</v>
      </c>
      <c r="L9" s="29">
        <f t="shared" ref="L9" si="8">SUM(L10:L16)+L24</f>
        <v>59</v>
      </c>
      <c r="M9" s="17"/>
    </row>
    <row r="10" spans="1:13" ht="15" customHeight="1" x14ac:dyDescent="0.35">
      <c r="A10" s="23" t="s">
        <v>95</v>
      </c>
      <c r="B10" s="32" cm="1">
        <f t="array" ref="B10">IF($A$4="2009/10",SUMPRODUCT(('0910'!$A$2:$A$1000=$A$4)*('0910'!$B$2:$B$1000=$A10)*('0910'!$D$2:$D$1000)),SUMPRODUCT(('Data - fires'!$A$2:$A$100000=$A$4)*('Data - fires'!$B$2:$B$100000=$A10)*('Data - fires'!$D$2:$D$100000)))</f>
        <v>1573</v>
      </c>
      <c r="C10" s="32" cm="1">
        <f t="array" ref="C10">IF($A$4="2009/10",SUMPRODUCT(('0910'!$A$2:$A$1000=$A$4)*('0910'!$B$2:$B$1000=$A10)*('0910'!$C$2:$C$1000=C$7)*('0910'!$D$2:$D$1000)),SUMPRODUCT(('Data - fires'!$A$2:$A$100000=$A$4)*('Data - fires'!$B$2:$B$100000=$A10)*('Data - fires'!$C$2:$C$100000=C$7)*('Data - fires'!$D$2:$D$100000)))</f>
        <v>901</v>
      </c>
      <c r="D10" s="32" cm="1">
        <f t="array" ref="D10">IF($A$4="2009/10",SUMPRODUCT(('0910'!$A$2:$A$1000=$A$4)*('0910'!$B$2:$B$1000=$A10)*('0910'!$C$2:$C$1000=D$7)*('0910'!$D$2:$D$1000)),SUMPRODUCT(('Data - fires'!$A$2:$A$100000=$A$4)*('Data - fires'!$B$2:$B$100000=$A10)*('Data - fires'!$C$2:$C$100000=D$7)*('Data - fires'!$D$2:$D$100000)))</f>
        <v>672</v>
      </c>
      <c r="E10" s="29"/>
      <c r="F10" s="32" cm="1">
        <f t="array" ref="F10">IF($A$4="2009/10",SUMPRODUCT(('0910'!$A$2:$A$1000=$A$4)*('0910'!$B$2:$B$1000=$A10)*('0910'!$E$2:$E$1000)),SUMPRODUCT(('Data - fatalities'!$A$2:$A$637=$A$4)*('Data - fatalities'!$B$2:$B$637=$A10)*('Data - fatalities'!$D$2:$D$637)))</f>
        <v>1</v>
      </c>
      <c r="G10" s="32" cm="1">
        <f t="array" ref="G10">IF($A$4="2009/10",SUMPRODUCT(('0910'!$A$2:$A$1000=$A$4)*('0910'!$B$2:$B$1000=$A10)*('0910'!$C$2:$C$1000=G$7)*('0910'!$E$2:$E$1000)),SUMPRODUCT(('Data - fatalities'!$A$2:$A$637=$A$4)*('Data - fatalities'!$B$2:$B$637=$A10)*('Data - fatalities'!$C$2:$C$637=G$7)*('Data - fatalities'!$D$2:$D$637)))</f>
        <v>0</v>
      </c>
      <c r="H10" s="32" cm="1">
        <f t="array" ref="H10">IF($A$4="2009/10",SUMPRODUCT(('0910'!$A$2:$A$1000=$A$4)*('0910'!$B$2:$B$1000=$A10)*('0910'!$C$2:$C$1000=H$7)*('0910'!$E$2:$E$1000)),SUMPRODUCT(('Data - fatalities'!$A$2:$A$637=$A$4)*('Data - fatalities'!$B$2:$B$637=$A10)*('Data - fatalities'!$C$2:$C$637=H$7)*('Data - fatalities'!$D$2:$D$637)))</f>
        <v>1</v>
      </c>
      <c r="I10" s="29"/>
      <c r="J10" s="32" cm="1">
        <f t="array" ref="J10">IF($A$4="2009/10",SUMPRODUCT(('0910'!$A$2:$A$1000=$A$4)*('0910'!$B$2:$B$1000=$A10)*('0910'!$F$2:$F$1000)),SUMPRODUCT(('Data - casualties'!$A$2:$A$637=$A$4)*('Data - casualties'!$B$2:$B$637=$A10)*('Data - casualties'!$D$2:$D$637)))</f>
        <v>76</v>
      </c>
      <c r="K10" s="32" cm="1">
        <f t="array" ref="K10">IF($A$4="2009/10",SUMPRODUCT(('0910'!$A$2:$A$1000=$A$4)*('0910'!$B$2:$B$1000=$A10)*('0910'!$C$2:$C$1000=K$7)*('0910'!$F$2:$F$1000)),SUMPRODUCT(('Data - casualties'!$A$2:$A$637=$A$4)*('Data - casualties'!$B$2:$B$637=$A10)*('Data - casualties'!$C$2:$C$637=K$7)*('Data - casualties'!$D$2:$D$637)))</f>
        <v>68</v>
      </c>
      <c r="L10" s="32" cm="1">
        <f t="array" ref="L10">IF($A$4="2009/10",SUMPRODUCT(('0910'!$A$2:$A$1000=$A$4)*('0910'!$B$2:$B$1000=$A10)*('0910'!$C$2:$C$1000=L$7)*('0910'!$F$2:$F$1000)),SUMPRODUCT(('Data - casualties'!$A$2:$A$637=$A$4)*('Data - casualties'!$B$2:$B$637=$A10)*('Data - casualties'!$C$2:$C$637=L$7)*('Data - casualties'!$D$2:$D$637)))</f>
        <v>8</v>
      </c>
      <c r="M10" s="17"/>
    </row>
    <row r="11" spans="1:13" ht="15" customHeight="1" x14ac:dyDescent="0.35">
      <c r="A11" s="23" t="s">
        <v>13</v>
      </c>
      <c r="B11" s="32" cm="1">
        <f t="array" ref="B11">IF($A$4="2009/10",SUMPRODUCT(('0910'!$A$2:$A$1000=$A$4)*('0910'!$B$2:$B$1000=$A11)*('0910'!$D$2:$D$1000)),SUMPRODUCT(('Data - fires'!$A$2:$A$100000=$A$4)*('Data - fires'!$B$2:$B$100000=$A11)*('Data - fires'!$D$2:$D$100000)))</f>
        <v>698</v>
      </c>
      <c r="C11" s="32" cm="1">
        <f t="array" ref="C11">IF($A$4="2009/10",SUMPRODUCT(('0910'!$A$2:$A$1000=$A$4)*('0910'!$B$2:$B$1000=$A11)*('0910'!$C$2:$C$1000=C$7)*('0910'!$D$2:$D$1000)),SUMPRODUCT(('Data - fires'!$A$2:$A$100000=$A$4)*('Data - fires'!$B$2:$B$100000=$A11)*('Data - fires'!$C$2:$C$100000=C$7)*('Data - fires'!$D$2:$D$100000)))</f>
        <v>584</v>
      </c>
      <c r="D11" s="32" cm="1">
        <f t="array" ref="D11">IF($A$4="2009/10",SUMPRODUCT(('0910'!$A$2:$A$1000=$A$4)*('0910'!$B$2:$B$1000=$A11)*('0910'!$C$2:$C$1000=D$7)*('0910'!$D$2:$D$1000)),SUMPRODUCT(('Data - fires'!$A$2:$A$100000=$A$4)*('Data - fires'!$B$2:$B$100000=$A11)*('Data - fires'!$C$2:$C$100000=D$7)*('Data - fires'!$D$2:$D$100000)))</f>
        <v>114</v>
      </c>
      <c r="E11" s="29"/>
      <c r="F11" s="32" cm="1">
        <f t="array" ref="F11">IF($A$4="2009/10",SUMPRODUCT(('0910'!$A$2:$A$1000=$A$4)*('0910'!$B$2:$B$1000=$A11)*('0910'!$E$2:$E$1000)),SUMPRODUCT(('Data - fatalities'!$A$2:$A$637=$A$4)*('Data - fatalities'!$B$2:$B$637=$A11)*('Data - fatalities'!$D$2:$D$637)))</f>
        <v>1</v>
      </c>
      <c r="G11" s="32" cm="1">
        <f t="array" ref="G11">IF($A$4="2009/10",SUMPRODUCT(('0910'!$A$2:$A$1000=$A$4)*('0910'!$B$2:$B$1000=$A11)*('0910'!$C$2:$C$1000=G$7)*('0910'!$E$2:$E$1000)),SUMPRODUCT(('Data - fatalities'!$A$2:$A$637=$A$4)*('Data - fatalities'!$B$2:$B$637=$A11)*('Data - fatalities'!$C$2:$C$637=G$7)*('Data - fatalities'!$D$2:$D$637)))</f>
        <v>1</v>
      </c>
      <c r="H11" s="32" cm="1">
        <f t="array" ref="H11">IF($A$4="2009/10",SUMPRODUCT(('0910'!$A$2:$A$1000=$A$4)*('0910'!$B$2:$B$1000=$A11)*('0910'!$C$2:$C$1000=H$7)*('0910'!$E$2:$E$1000)),SUMPRODUCT(('Data - fatalities'!$A$2:$A$637=$A$4)*('Data - fatalities'!$B$2:$B$637=$A11)*('Data - fatalities'!$C$2:$C$637=H$7)*('Data - fatalities'!$D$2:$D$637)))</f>
        <v>0</v>
      </c>
      <c r="I11" s="29"/>
      <c r="J11" s="32" cm="1">
        <f t="array" ref="J11">IF($A$4="2009/10",SUMPRODUCT(('0910'!$A$2:$A$1000=$A$4)*('0910'!$B$2:$B$1000=$A11)*('0910'!$F$2:$F$1000)),SUMPRODUCT(('Data - casualties'!$A$2:$A$637=$A$4)*('Data - casualties'!$B$2:$B$637=$A11)*('Data - casualties'!$D$2:$D$637)))</f>
        <v>30</v>
      </c>
      <c r="K11" s="32" cm="1">
        <f t="array" ref="K11">IF($A$4="2009/10",SUMPRODUCT(('0910'!$A$2:$A$1000=$A$4)*('0910'!$B$2:$B$1000=$A11)*('0910'!$C$2:$C$1000=K$7)*('0910'!$F$2:$F$1000)),SUMPRODUCT(('Data - casualties'!$A$2:$A$637=$A$4)*('Data - casualties'!$B$2:$B$637=$A11)*('Data - casualties'!$C$2:$C$637=K$7)*('Data - casualties'!$D$2:$D$637)))</f>
        <v>30</v>
      </c>
      <c r="L11" s="32" cm="1">
        <f t="array" ref="L11">IF($A$4="2009/10",SUMPRODUCT(('0910'!$A$2:$A$1000=$A$4)*('0910'!$B$2:$B$1000=$A11)*('0910'!$C$2:$C$1000=L$7)*('0910'!$F$2:$F$1000)),SUMPRODUCT(('Data - casualties'!$A$2:$A$637=$A$4)*('Data - casualties'!$B$2:$B$637=$A11)*('Data - casualties'!$C$2:$C$637=L$7)*('Data - casualties'!$D$2:$D$637)))</f>
        <v>0</v>
      </c>
      <c r="M11" s="17"/>
    </row>
    <row r="12" spans="1:13" ht="15" customHeight="1" x14ac:dyDescent="0.35">
      <c r="A12" s="23" t="s">
        <v>7</v>
      </c>
      <c r="B12" s="32" cm="1">
        <f t="array" ref="B12">IF($A$4="2009/10",SUMPRODUCT(('0910'!$A$2:$A$1000=$A$4)*('0910'!$B$2:$B$1000=$A12)*('0910'!$D$2:$D$1000)),SUMPRODUCT(('Data - fires'!$A$2:$A$100000=$A$4)*('Data - fires'!$B$2:$B$100000=$A12)*('Data - fires'!$D$2:$D$100000)))</f>
        <v>14</v>
      </c>
      <c r="C12" s="32" cm="1">
        <f t="array" ref="C12">IF($A$4="2009/10",SUMPRODUCT(('0910'!$A$2:$A$1000=$A$4)*('0910'!$B$2:$B$1000=$A12)*('0910'!$C$2:$C$1000=C$7)*('0910'!$D$2:$D$1000)),SUMPRODUCT(('Data - fires'!$A$2:$A$100000=$A$4)*('Data - fires'!$B$2:$B$100000=$A12)*('Data - fires'!$C$2:$C$100000=C$7)*('Data - fires'!$D$2:$D$100000)))</f>
        <v>14</v>
      </c>
      <c r="D12" s="32" cm="1">
        <f t="array" ref="D12">IF($A$4="2009/10",SUMPRODUCT(('0910'!$A$2:$A$1000=$A$4)*('0910'!$B$2:$B$1000=$A12)*('0910'!$C$2:$C$1000=D$7)*('0910'!$D$2:$D$1000)),SUMPRODUCT(('Data - fires'!$A$2:$A$100000=$A$4)*('Data - fires'!$B$2:$B$100000=$A12)*('Data - fires'!$C$2:$C$100000=D$7)*('Data - fires'!$D$2:$D$100000)))</f>
        <v>0</v>
      </c>
      <c r="E12" s="29"/>
      <c r="F12" s="32" cm="1">
        <f t="array" ref="F12">IF($A$4="2009/10",SUMPRODUCT(('0910'!$A$2:$A$1000=$A$4)*('0910'!$B$2:$B$1000=$A12)*('0910'!$E$2:$E$1000)),SUMPRODUCT(('Data - fatalities'!$A$2:$A$637=$A$4)*('Data - fatalities'!$B$2:$B$637=$A12)*('Data - fatalities'!$D$2:$D$637)))</f>
        <v>3</v>
      </c>
      <c r="G12" s="32" cm="1">
        <f t="array" ref="G12">IF($A$4="2009/10",SUMPRODUCT(('0910'!$A$2:$A$1000=$A$4)*('0910'!$B$2:$B$1000=$A12)*('0910'!$C$2:$C$1000=G$7)*('0910'!$E$2:$E$1000)),SUMPRODUCT(('Data - fatalities'!$A$2:$A$637=$A$4)*('Data - fatalities'!$B$2:$B$637=$A12)*('Data - fatalities'!$C$2:$C$637=G$7)*('Data - fatalities'!$D$2:$D$637)))</f>
        <v>3</v>
      </c>
      <c r="H12" s="32" cm="1">
        <f t="array" ref="H12">IF($A$4="2009/10",SUMPRODUCT(('0910'!$A$2:$A$1000=$A$4)*('0910'!$B$2:$B$1000=$A12)*('0910'!$C$2:$C$1000=H$7)*('0910'!$E$2:$E$1000)),SUMPRODUCT(('Data - fatalities'!$A$2:$A$637=$A$4)*('Data - fatalities'!$B$2:$B$637=$A12)*('Data - fatalities'!$C$2:$C$637=H$7)*('Data - fatalities'!$D$2:$D$637)))</f>
        <v>0</v>
      </c>
      <c r="I12" s="29"/>
      <c r="J12" s="32" cm="1">
        <f t="array" ref="J12">IF($A$4="2009/10",SUMPRODUCT(('0910'!$A$2:$A$1000=$A$4)*('0910'!$B$2:$B$1000=$A12)*('0910'!$F$2:$F$1000)),SUMPRODUCT(('Data - casualties'!$A$2:$A$637=$A$4)*('Data - casualties'!$B$2:$B$637=$A12)*('Data - casualties'!$D$2:$D$637)))</f>
        <v>0</v>
      </c>
      <c r="K12" s="32" cm="1">
        <f t="array" ref="K12">IF($A$4="2009/10",SUMPRODUCT(('0910'!$A$2:$A$1000=$A$4)*('0910'!$B$2:$B$1000=$A12)*('0910'!$C$2:$C$1000=K$7)*('0910'!$F$2:$F$1000)),SUMPRODUCT(('Data - casualties'!$A$2:$A$637=$A$4)*('Data - casualties'!$B$2:$B$637=$A12)*('Data - casualties'!$C$2:$C$637=K$7)*('Data - casualties'!$D$2:$D$637)))</f>
        <v>0</v>
      </c>
      <c r="L12" s="32" cm="1">
        <f t="array" ref="L12">IF($A$4="2009/10",SUMPRODUCT(('0910'!$A$2:$A$1000=$A$4)*('0910'!$B$2:$B$1000=$A12)*('0910'!$C$2:$C$1000=L$7)*('0910'!$F$2:$F$1000)),SUMPRODUCT(('Data - casualties'!$A$2:$A$637=$A$4)*('Data - casualties'!$B$2:$B$637=$A12)*('Data - casualties'!$C$2:$C$637=L$7)*('Data - casualties'!$D$2:$D$637)))</f>
        <v>0</v>
      </c>
      <c r="M12" s="17"/>
    </row>
    <row r="13" spans="1:13" ht="15" customHeight="1" x14ac:dyDescent="0.35">
      <c r="A13" s="23" t="s">
        <v>10</v>
      </c>
      <c r="B13" s="32" cm="1">
        <f t="array" ref="B13">IF($A$4="2009/10",SUMPRODUCT(('0910'!$A$2:$A$1000=$A$4)*('0910'!$B$2:$B$1000=$A13)*('0910'!$D$2:$D$1000)),SUMPRODUCT(('Data - fires'!$A$2:$A$100000=$A$4)*('Data - fires'!$B$2:$B$100000=$A13)*('Data - fires'!$D$2:$D$100000)))</f>
        <v>129</v>
      </c>
      <c r="C13" s="32" cm="1">
        <f t="array" ref="C13">IF($A$4="2009/10",SUMPRODUCT(('0910'!$A$2:$A$1000=$A$4)*('0910'!$B$2:$B$1000=$A13)*('0910'!$C$2:$C$1000=C$7)*('0910'!$D$2:$D$1000)),SUMPRODUCT(('Data - fires'!$A$2:$A$100000=$A$4)*('Data - fires'!$B$2:$B$100000=$A13)*('Data - fires'!$C$2:$C$100000=C$7)*('Data - fires'!$D$2:$D$100000)))</f>
        <v>108</v>
      </c>
      <c r="D13" s="32" cm="1">
        <f t="array" ref="D13">IF($A$4="2009/10",SUMPRODUCT(('0910'!$A$2:$A$1000=$A$4)*('0910'!$B$2:$B$1000=$A13)*('0910'!$C$2:$C$1000=D$7)*('0910'!$D$2:$D$1000)),SUMPRODUCT(('Data - fires'!$A$2:$A$100000=$A$4)*('Data - fires'!$B$2:$B$100000=$A13)*('Data - fires'!$C$2:$C$100000=D$7)*('Data - fires'!$D$2:$D$100000)))</f>
        <v>21</v>
      </c>
      <c r="E13" s="29"/>
      <c r="F13" s="32" cm="1">
        <f t="array" ref="F13">IF($A$4="2009/10",SUMPRODUCT(('0910'!$A$2:$A$1000=$A$4)*('0910'!$B$2:$B$1000=$A13)*('0910'!$E$2:$E$1000)),SUMPRODUCT(('Data - fatalities'!$A$2:$A$637=$A$4)*('Data - fatalities'!$B$2:$B$637=$A13)*('Data - fatalities'!$D$2:$D$637)))</f>
        <v>1</v>
      </c>
      <c r="G13" s="32" cm="1">
        <f t="array" ref="G13">IF($A$4="2009/10",SUMPRODUCT(('0910'!$A$2:$A$1000=$A$4)*('0910'!$B$2:$B$1000=$A13)*('0910'!$C$2:$C$1000=G$7)*('0910'!$E$2:$E$1000)),SUMPRODUCT(('Data - fatalities'!$A$2:$A$637=$A$4)*('Data - fatalities'!$B$2:$B$637=$A13)*('Data - fatalities'!$C$2:$C$637=G$7)*('Data - fatalities'!$D$2:$D$637)))</f>
        <v>1</v>
      </c>
      <c r="H13" s="32" cm="1">
        <f t="array" ref="H13">IF($A$4="2009/10",SUMPRODUCT(('0910'!$A$2:$A$1000=$A$4)*('0910'!$B$2:$B$1000=$A13)*('0910'!$C$2:$C$1000=H$7)*('0910'!$E$2:$E$1000)),SUMPRODUCT(('Data - fatalities'!$A$2:$A$637=$A$4)*('Data - fatalities'!$B$2:$B$637=$A13)*('Data - fatalities'!$C$2:$C$637=H$7)*('Data - fatalities'!$D$2:$D$637)))</f>
        <v>0</v>
      </c>
      <c r="I13" s="29"/>
      <c r="J13" s="32" cm="1">
        <f t="array" ref="J13">IF($A$4="2009/10",SUMPRODUCT(('0910'!$A$2:$A$1000=$A$4)*('0910'!$B$2:$B$1000=$A13)*('0910'!$F$2:$F$1000)),SUMPRODUCT(('Data - casualties'!$A$2:$A$637=$A$4)*('Data - casualties'!$B$2:$B$637=$A13)*('Data - casualties'!$D$2:$D$637)))</f>
        <v>16</v>
      </c>
      <c r="K13" s="32" cm="1">
        <f t="array" ref="K13">IF($A$4="2009/10",SUMPRODUCT(('0910'!$A$2:$A$1000=$A$4)*('0910'!$B$2:$B$1000=$A13)*('0910'!$C$2:$C$1000=K$7)*('0910'!$F$2:$F$1000)),SUMPRODUCT(('Data - casualties'!$A$2:$A$637=$A$4)*('Data - casualties'!$B$2:$B$637=$A13)*('Data - casualties'!$C$2:$C$637=K$7)*('Data - casualties'!$D$2:$D$637)))</f>
        <v>13</v>
      </c>
      <c r="L13" s="32" cm="1">
        <f t="array" ref="L13">IF($A$4="2009/10",SUMPRODUCT(('0910'!$A$2:$A$1000=$A$4)*('0910'!$B$2:$B$1000=$A13)*('0910'!$C$2:$C$1000=L$7)*('0910'!$F$2:$F$1000)),SUMPRODUCT(('Data - casualties'!$A$2:$A$637=$A$4)*('Data - casualties'!$B$2:$B$637=$A13)*('Data - casualties'!$C$2:$C$637=L$7)*('Data - casualties'!$D$2:$D$637)))</f>
        <v>3</v>
      </c>
      <c r="M13" s="17"/>
    </row>
    <row r="14" spans="1:13" ht="15" customHeight="1" x14ac:dyDescent="0.35">
      <c r="A14" s="23" t="s">
        <v>15</v>
      </c>
      <c r="B14" s="32" cm="1">
        <f t="array" ref="B14">IF($A$4="2009/10",SUMPRODUCT(('0910'!$A$2:$A$1000=$A$4)*('0910'!$B$2:$B$1000=$A14)*('0910'!$D$2:$D$1000)),SUMPRODUCT(('Data - fires'!$A$2:$A$100000=$A$4)*('Data - fires'!$B$2:$B$100000=$A14)*('Data - fires'!$D$2:$D$100000)))</f>
        <v>36</v>
      </c>
      <c r="C14" s="32" cm="1">
        <f t="array" ref="C14">IF($A$4="2009/10",SUMPRODUCT(('0910'!$A$2:$A$1000=$A$4)*('0910'!$B$2:$B$1000=$A14)*('0910'!$C$2:$C$1000=C$7)*('0910'!$D$2:$D$1000)),SUMPRODUCT(('Data - fires'!$A$2:$A$100000=$A$4)*('Data - fires'!$B$2:$B$100000=$A14)*('Data - fires'!$C$2:$C$100000=C$7)*('Data - fires'!$D$2:$D$100000)))</f>
        <v>36</v>
      </c>
      <c r="D14" s="32" cm="1">
        <f t="array" ref="D14">IF($A$4="2009/10",SUMPRODUCT(('0910'!$A$2:$A$1000=$A$4)*('0910'!$B$2:$B$1000=$A14)*('0910'!$C$2:$C$1000=D$7)*('0910'!$D$2:$D$1000)),SUMPRODUCT(('Data - fires'!$A$2:$A$100000=$A$4)*('Data - fires'!$B$2:$B$100000=$A14)*('Data - fires'!$C$2:$C$100000=D$7)*('Data - fires'!$D$2:$D$100000)))</f>
        <v>0</v>
      </c>
      <c r="E14" s="29"/>
      <c r="F14" s="32" cm="1">
        <f t="array" ref="F14">IF($A$4="2009/10",SUMPRODUCT(('0910'!$A$2:$A$1000=$A$4)*('0910'!$B$2:$B$1000=$A14)*('0910'!$E$2:$E$1000)),SUMPRODUCT(('Data - fatalities'!$A$2:$A$637=$A$4)*('Data - fatalities'!$B$2:$B$637=$A14)*('Data - fatalities'!$D$2:$D$637)))</f>
        <v>0</v>
      </c>
      <c r="G14" s="32" cm="1">
        <f t="array" ref="G14">IF($A$4="2009/10",SUMPRODUCT(('0910'!$A$2:$A$1000=$A$4)*('0910'!$B$2:$B$1000=$A14)*('0910'!$C$2:$C$1000=G$7)*('0910'!$E$2:$E$1000)),SUMPRODUCT(('Data - fatalities'!$A$2:$A$637=$A$4)*('Data - fatalities'!$B$2:$B$637=$A14)*('Data - fatalities'!$C$2:$C$637=G$7)*('Data - fatalities'!$D$2:$D$637)))</f>
        <v>0</v>
      </c>
      <c r="H14" s="32" cm="1">
        <f t="array" ref="H14">IF($A$4="2009/10",SUMPRODUCT(('0910'!$A$2:$A$1000=$A$4)*('0910'!$B$2:$B$1000=$A14)*('0910'!$C$2:$C$1000=H$7)*('0910'!$E$2:$E$1000)),SUMPRODUCT(('Data - fatalities'!$A$2:$A$637=$A$4)*('Data - fatalities'!$B$2:$B$637=$A14)*('Data - fatalities'!$C$2:$C$637=H$7)*('Data - fatalities'!$D$2:$D$637)))</f>
        <v>0</v>
      </c>
      <c r="I14" s="29"/>
      <c r="J14" s="32" cm="1">
        <f t="array" ref="J14">IF($A$4="2009/10",SUMPRODUCT(('0910'!$A$2:$A$1000=$A$4)*('0910'!$B$2:$B$1000=$A14)*('0910'!$F$2:$F$1000)),SUMPRODUCT(('Data - casualties'!$A$2:$A$637=$A$4)*('Data - casualties'!$B$2:$B$637=$A14)*('Data - casualties'!$D$2:$D$637)))</f>
        <v>0</v>
      </c>
      <c r="K14" s="32" cm="1">
        <f t="array" ref="K14">IF($A$4="2009/10",SUMPRODUCT(('0910'!$A$2:$A$1000=$A$4)*('0910'!$B$2:$B$1000=$A14)*('0910'!$C$2:$C$1000=K$7)*('0910'!$F$2:$F$1000)),SUMPRODUCT(('Data - casualties'!$A$2:$A$637=$A$4)*('Data - casualties'!$B$2:$B$637=$A14)*('Data - casualties'!$C$2:$C$637=K$7)*('Data - casualties'!$D$2:$D$637)))</f>
        <v>0</v>
      </c>
      <c r="L14" s="32" cm="1">
        <f t="array" ref="L14">IF($A$4="2009/10",SUMPRODUCT(('0910'!$A$2:$A$1000=$A$4)*('0910'!$B$2:$B$1000=$A14)*('0910'!$C$2:$C$1000=L$7)*('0910'!$F$2:$F$1000)),SUMPRODUCT(('Data - casualties'!$A$2:$A$637=$A$4)*('Data - casualties'!$B$2:$B$637=$A14)*('Data - casualties'!$C$2:$C$637=L$7)*('Data - casualties'!$D$2:$D$637)))</f>
        <v>0</v>
      </c>
      <c r="M14" s="17"/>
    </row>
    <row r="15" spans="1:13" ht="15" customHeight="1" x14ac:dyDescent="0.35">
      <c r="A15" s="23" t="s">
        <v>11</v>
      </c>
      <c r="B15" s="32" cm="1">
        <f t="array" ref="B15">IF($A$4="2009/10",SUMPRODUCT(('0910'!$A$2:$A$1000=$A$4)*('0910'!$B$2:$B$1000=$A15)*('0910'!$D$2:$D$1000)),SUMPRODUCT(('Data - fires'!$A$2:$A$100000=$A$4)*('Data - fires'!$B$2:$B$100000=$A15)*('Data - fires'!$D$2:$D$100000)))</f>
        <v>1639</v>
      </c>
      <c r="C15" s="32" cm="1">
        <f t="array" ref="C15">IF($A$4="2009/10",SUMPRODUCT(('0910'!$A$2:$A$1000=$A$4)*('0910'!$B$2:$B$1000=$A15)*('0910'!$C$2:$C$1000=C$7)*('0910'!$D$2:$D$1000)),SUMPRODUCT(('Data - fires'!$A$2:$A$100000=$A$4)*('Data - fires'!$B$2:$B$100000=$A15)*('Data - fires'!$C$2:$C$100000=C$7)*('Data - fires'!$D$2:$D$100000)))</f>
        <v>814</v>
      </c>
      <c r="D15" s="32" cm="1">
        <f t="array" ref="D15">IF($A$4="2009/10",SUMPRODUCT(('0910'!$A$2:$A$1000=$A$4)*('0910'!$B$2:$B$1000=$A15)*('0910'!$C$2:$C$1000=D$7)*('0910'!$D$2:$D$1000)),SUMPRODUCT(('Data - fires'!$A$2:$A$100000=$A$4)*('Data - fires'!$B$2:$B$100000=$A15)*('Data - fires'!$C$2:$C$100000=D$7)*('Data - fires'!$D$2:$D$100000)))</f>
        <v>825</v>
      </c>
      <c r="E15" s="29"/>
      <c r="F15" s="32" cm="1">
        <f t="array" ref="F15">IF($A$4="2009/10",SUMPRODUCT(('0910'!$A$2:$A$1000=$A$4)*('0910'!$B$2:$B$1000=$A15)*('0910'!$E$2:$E$1000)),SUMPRODUCT(('Data - fatalities'!$A$2:$A$637=$A$4)*('Data - fatalities'!$B$2:$B$637=$A15)*('Data - fatalities'!$D$2:$D$637)))</f>
        <v>2</v>
      </c>
      <c r="G15" s="32" cm="1">
        <f t="array" ref="G15">IF($A$4="2009/10",SUMPRODUCT(('0910'!$A$2:$A$1000=$A$4)*('0910'!$B$2:$B$1000=$A15)*('0910'!$C$2:$C$1000=G$7)*('0910'!$E$2:$E$1000)),SUMPRODUCT(('Data - fatalities'!$A$2:$A$637=$A$4)*('Data - fatalities'!$B$2:$B$637=$A15)*('Data - fatalities'!$C$2:$C$637=G$7)*('Data - fatalities'!$D$2:$D$637)))</f>
        <v>0</v>
      </c>
      <c r="H15" s="32" cm="1">
        <f t="array" ref="H15">IF($A$4="2009/10",SUMPRODUCT(('0910'!$A$2:$A$1000=$A$4)*('0910'!$B$2:$B$1000=$A15)*('0910'!$C$2:$C$1000=H$7)*('0910'!$E$2:$E$1000)),SUMPRODUCT(('Data - fatalities'!$A$2:$A$637=$A$4)*('Data - fatalities'!$B$2:$B$637=$A15)*('Data - fatalities'!$C$2:$C$637=H$7)*('Data - fatalities'!$D$2:$D$637)))</f>
        <v>2</v>
      </c>
      <c r="I15" s="29"/>
      <c r="J15" s="32" cm="1">
        <f t="array" ref="J15">IF($A$4="2009/10",SUMPRODUCT(('0910'!$A$2:$A$1000=$A$4)*('0910'!$B$2:$B$1000=$A15)*('0910'!$F$2:$F$1000)),SUMPRODUCT(('Data - casualties'!$A$2:$A$637=$A$4)*('Data - casualties'!$B$2:$B$637=$A15)*('Data - casualties'!$D$2:$D$637)))</f>
        <v>65</v>
      </c>
      <c r="K15" s="32" cm="1">
        <f t="array" ref="K15">IF($A$4="2009/10",SUMPRODUCT(('0910'!$A$2:$A$1000=$A$4)*('0910'!$B$2:$B$1000=$A15)*('0910'!$C$2:$C$1000=K$7)*('0910'!$F$2:$F$1000)),SUMPRODUCT(('Data - casualties'!$A$2:$A$637=$A$4)*('Data - casualties'!$B$2:$B$637=$A15)*('Data - casualties'!$C$2:$C$637=K$7)*('Data - casualties'!$D$2:$D$637)))</f>
        <v>53</v>
      </c>
      <c r="L15" s="32" cm="1">
        <f t="array" ref="L15">IF($A$4="2009/10",SUMPRODUCT(('0910'!$A$2:$A$1000=$A$4)*('0910'!$B$2:$B$1000=$A15)*('0910'!$C$2:$C$1000=L$7)*('0910'!$F$2:$F$1000)),SUMPRODUCT(('Data - casualties'!$A$2:$A$637=$A$4)*('Data - casualties'!$B$2:$B$637=$A15)*('Data - casualties'!$C$2:$C$637=L$7)*('Data - casualties'!$D$2:$D$637)))</f>
        <v>12</v>
      </c>
      <c r="M15" s="17"/>
    </row>
    <row r="16" spans="1:13" ht="15" customHeight="1" x14ac:dyDescent="0.35">
      <c r="A16" s="23" t="s">
        <v>12</v>
      </c>
      <c r="B16" s="32" cm="1">
        <f t="array" ref="B16">IF($A$4="2009/10",SUMPRODUCT(('0910'!$A$2:$A$1000=$A$4)*('0910'!$B$2:$B$1000=$A16)*('0910'!$D$2:$D$1000)),SUMPRODUCT(('Data - fires'!$A$2:$A$100000=$A$4)*('Data - fires'!$B$2:$B$100000=$A16)*('Data - fires'!$D$2:$D$100000)))</f>
        <v>330</v>
      </c>
      <c r="C16" s="32" cm="1">
        <f t="array" ref="C16">IF($A$4="2009/10",SUMPRODUCT(('0910'!$A$2:$A$1000=$A$4)*('0910'!$B$2:$B$1000=$A16)*('0910'!$C$2:$C$1000=C$7)*('0910'!$D$2:$D$1000)),SUMPRODUCT(('Data - fires'!$A$2:$A$100000=$A$4)*('Data - fires'!$B$2:$B$100000=$A16)*('Data - fires'!$C$2:$C$100000=C$7)*('Data - fires'!$D$2:$D$100000)))</f>
        <v>197</v>
      </c>
      <c r="D16" s="32" cm="1">
        <f t="array" ref="D16">IF($A$4="2009/10",SUMPRODUCT(('0910'!$A$2:$A$1000=$A$4)*('0910'!$B$2:$B$1000=$A16)*('0910'!$C$2:$C$1000=D$7)*('0910'!$D$2:$D$1000)),SUMPRODUCT(('Data - fires'!$A$2:$A$100000=$A$4)*('Data - fires'!$B$2:$B$100000=$A16)*('Data - fires'!$C$2:$C$100000=D$7)*('Data - fires'!$D$2:$D$100000)))</f>
        <v>133</v>
      </c>
      <c r="E16" s="29"/>
      <c r="F16" s="32" cm="1">
        <f t="array" ref="F16">IF($A$4="2009/10",SUMPRODUCT(('0910'!$A$2:$A$1000=$A$4)*('0910'!$B$2:$B$1000=$A16)*('0910'!$E$2:$E$1000)),SUMPRODUCT(('Data - fatalities'!$A$2:$A$637=$A$4)*('Data - fatalities'!$B$2:$B$637=$A16)*('Data - fatalities'!$D$2:$D$637)))</f>
        <v>10</v>
      </c>
      <c r="G16" s="32" cm="1">
        <f t="array" ref="G16">IF($A$4="2009/10",SUMPRODUCT(('0910'!$A$2:$A$1000=$A$4)*('0910'!$B$2:$B$1000=$A16)*('0910'!$C$2:$C$1000=G$7)*('0910'!$E$2:$E$1000)),SUMPRODUCT(('Data - fatalities'!$A$2:$A$637=$A$4)*('Data - fatalities'!$B$2:$B$637=$A16)*('Data - fatalities'!$C$2:$C$637=G$7)*('Data - fatalities'!$D$2:$D$637)))</f>
        <v>3</v>
      </c>
      <c r="H16" s="32" cm="1">
        <f t="array" ref="H16">IF($A$4="2009/10",SUMPRODUCT(('0910'!$A$2:$A$1000=$A$4)*('0910'!$B$2:$B$1000=$A16)*('0910'!$C$2:$C$1000=H$7)*('0910'!$E$2:$E$1000)),SUMPRODUCT(('Data - fatalities'!$A$2:$A$637=$A$4)*('Data - fatalities'!$B$2:$B$637=$A16)*('Data - fatalities'!$C$2:$C$637=H$7)*('Data - fatalities'!$D$2:$D$637)))</f>
        <v>7</v>
      </c>
      <c r="I16" s="29"/>
      <c r="J16" s="32" cm="1">
        <f t="array" ref="J16">IF($A$4="2009/10",SUMPRODUCT(('0910'!$A$2:$A$1000=$A$4)*('0910'!$B$2:$B$1000=$A16)*('0910'!$F$2:$F$1000)),SUMPRODUCT(('Data - casualties'!$A$2:$A$637=$A$4)*('Data - casualties'!$B$2:$B$637=$A16)*('Data - casualties'!$D$2:$D$637)))</f>
        <v>99</v>
      </c>
      <c r="K16" s="32" cm="1">
        <f t="array" ref="K16">IF($A$4="2009/10",SUMPRODUCT(('0910'!$A$2:$A$1000=$A$4)*('0910'!$B$2:$B$1000=$A16)*('0910'!$C$2:$C$1000=K$7)*('0910'!$F$2:$F$1000)),SUMPRODUCT(('Data - casualties'!$A$2:$A$637=$A$4)*('Data - casualties'!$B$2:$B$637=$A16)*('Data - casualties'!$C$2:$C$637=K$7)*('Data - casualties'!$D$2:$D$637)))</f>
        <v>63</v>
      </c>
      <c r="L16" s="32" cm="1">
        <f t="array" ref="L16">IF($A$4="2009/10",SUMPRODUCT(('0910'!$A$2:$A$1000=$A$4)*('0910'!$B$2:$B$1000=$A16)*('0910'!$C$2:$C$1000=L$7)*('0910'!$F$2:$F$1000)),SUMPRODUCT(('Data - casualties'!$A$2:$A$637=$A$4)*('Data - casualties'!$B$2:$B$637=$A16)*('Data - casualties'!$C$2:$C$637=L$7)*('Data - casualties'!$D$2:$D$637)))</f>
        <v>36</v>
      </c>
      <c r="M16" s="17"/>
    </row>
    <row r="17" spans="1:13" ht="15" customHeight="1" x14ac:dyDescent="0.35">
      <c r="A17" s="31" t="s">
        <v>88</v>
      </c>
      <c r="B17" s="29">
        <f>SUM(B18:B22)+B25</f>
        <v>74881</v>
      </c>
      <c r="C17" s="29">
        <f t="shared" ref="C17:D17" si="9">SUM(C18:C22)+C25</f>
        <v>31414</v>
      </c>
      <c r="D17" s="29">
        <f t="shared" si="9"/>
        <v>43467</v>
      </c>
      <c r="E17" s="29"/>
      <c r="F17" s="29" t="s">
        <v>89</v>
      </c>
      <c r="G17" s="29" t="s">
        <v>89</v>
      </c>
      <c r="H17" s="29" t="s">
        <v>89</v>
      </c>
      <c r="I17" s="29"/>
      <c r="J17" s="29" t="s">
        <v>89</v>
      </c>
      <c r="K17" s="29" t="s">
        <v>89</v>
      </c>
      <c r="L17" s="29" t="s">
        <v>89</v>
      </c>
      <c r="M17" s="17"/>
    </row>
    <row r="18" spans="1:13" ht="15" customHeight="1" x14ac:dyDescent="0.35">
      <c r="A18" s="15" t="s">
        <v>19</v>
      </c>
      <c r="B18" s="32" cm="1">
        <f t="array" ref="B18">IF($A$4="2009/10",SUMPRODUCT(('0910'!$A$2:$A$1000=$A$4)*('0910'!$B$2:$B$1000=$A18)*('0910'!$D$2:$D$1000)),SUMPRODUCT(('Data - fires'!$A$2:$A$100000=$A$4)*('Data - fires'!$B$2:$B$100000=$A18)*('Data - fires'!$D$2:$D$100000)))</f>
        <v>41962</v>
      </c>
      <c r="C18" s="32" cm="1">
        <f t="array" ref="C18">IF($A$4="2009/10",SUMPRODUCT(('0910'!$A$2:$A$1000=$A$4)*('0910'!$B$2:$B$1000=$A18)*('0910'!$C$2:$C$1000=C$7)*('0910'!$D$2:$D$1000)),SUMPRODUCT(('Data - fires'!$A$2:$A$100000=$A$4)*('Data - fires'!$B$2:$B$100000=$A18)*('Data - fires'!$C$2:$C$100000=C$7)*('Data - fires'!$D$2:$D$100000)))</f>
        <v>16970</v>
      </c>
      <c r="D18" s="32" cm="1">
        <f t="array" ref="D18">IF($A$4="2009/10",SUMPRODUCT(('0910'!$A$2:$A$1000=$A$4)*('0910'!$B$2:$B$1000=$A18)*('0910'!$C$2:$C$1000=D$7)*('0910'!$D$2:$D$1000)),SUMPRODUCT(('Data - fires'!$A$2:$A$100000=$A$4)*('Data - fires'!$B$2:$B$100000=$A18)*('Data - fires'!$C$2:$C$100000=D$7)*('Data - fires'!$D$2:$D$100000)))</f>
        <v>24992</v>
      </c>
      <c r="E18" s="29"/>
      <c r="F18" s="32" t="s">
        <v>89</v>
      </c>
      <c r="G18" s="32" t="s">
        <v>89</v>
      </c>
      <c r="H18" s="32" t="s">
        <v>89</v>
      </c>
      <c r="I18" s="29"/>
      <c r="J18" s="32" t="s">
        <v>89</v>
      </c>
      <c r="K18" s="32" t="s">
        <v>89</v>
      </c>
      <c r="L18" s="32" t="s">
        <v>89</v>
      </c>
      <c r="M18" s="17"/>
    </row>
    <row r="19" spans="1:13" ht="15" customHeight="1" x14ac:dyDescent="0.35">
      <c r="A19" s="23" t="s">
        <v>16</v>
      </c>
      <c r="B19" s="32" cm="1">
        <f t="array" ref="B19">IF($A$4="2009/10",SUMPRODUCT(('0910'!$A$2:$A$1000=$A$4)*('0910'!$B$2:$B$1000=$A19)*('0910'!$D$2:$D$1000)),SUMPRODUCT(('Data - fires'!$A$2:$A$100000=$A$4)*('Data - fires'!$B$2:$B$100000=$A19)*('Data - fires'!$D$2:$D$100000)))</f>
        <v>1941</v>
      </c>
      <c r="C19" s="32" cm="1">
        <f t="array" ref="C19">IF($A$4="2009/10",SUMPRODUCT(('0910'!$A$2:$A$1000=$A$4)*('0910'!$B$2:$B$1000=$A19)*('0910'!$C$2:$C$1000=C$7)*('0910'!$D$2:$D$1000)),SUMPRODUCT(('Data - fires'!$A$2:$A$100000=$A$4)*('Data - fires'!$B$2:$B$100000=$A19)*('Data - fires'!$C$2:$C$100000=C$7)*('Data - fires'!$D$2:$D$100000)))</f>
        <v>358</v>
      </c>
      <c r="D19" s="32" cm="1">
        <f t="array" ref="D19">IF($A$4="2009/10",SUMPRODUCT(('0910'!$A$2:$A$1000=$A$4)*('0910'!$B$2:$B$1000=$A19)*('0910'!$C$2:$C$1000=D$7)*('0910'!$D$2:$D$1000)),SUMPRODUCT(('Data - fires'!$A$2:$A$100000=$A$4)*('Data - fires'!$B$2:$B$100000=$A19)*('Data - fires'!$C$2:$C$100000=D$7)*('Data - fires'!$D$2:$D$100000)))</f>
        <v>1583</v>
      </c>
      <c r="E19" s="29"/>
      <c r="F19" s="32" t="s">
        <v>89</v>
      </c>
      <c r="G19" s="32" t="s">
        <v>89</v>
      </c>
      <c r="H19" s="32" t="s">
        <v>89</v>
      </c>
      <c r="I19" s="29"/>
      <c r="J19" s="32" t="s">
        <v>89</v>
      </c>
      <c r="K19" s="32" t="s">
        <v>89</v>
      </c>
      <c r="L19" s="32" t="s">
        <v>89</v>
      </c>
      <c r="M19" s="17"/>
    </row>
    <row r="20" spans="1:13" ht="15" customHeight="1" x14ac:dyDescent="0.35">
      <c r="A20" s="15" t="s">
        <v>20</v>
      </c>
      <c r="B20" s="32" cm="1">
        <f t="array" ref="B20">IF($A$4="2009/10",SUMPRODUCT(('0910'!$A$2:$A$1000=$A$4)*('0910'!$B$2:$B$1000=$A20)*('0910'!$D$2:$D$1000)),SUMPRODUCT(('Data - fires'!$A$2:$A$100000=$A$4)*('Data - fires'!$B$2:$B$100000=$A20)*('Data - fires'!$D$2:$D$100000)))</f>
        <v>503</v>
      </c>
      <c r="C20" s="32" cm="1">
        <f t="array" ref="C20">IF($A$4="2009/10",SUMPRODUCT(('0910'!$A$2:$A$1000=$A$4)*('0910'!$B$2:$B$1000=$A20)*('0910'!$C$2:$C$1000=C$7)*('0910'!$D$2:$D$1000)),SUMPRODUCT(('Data - fires'!$A$2:$A$100000=$A$4)*('Data - fires'!$B$2:$B$100000=$A20)*('Data - fires'!$C$2:$C$100000=C$7)*('Data - fires'!$D$2:$D$100000)))</f>
        <v>159</v>
      </c>
      <c r="D20" s="32" cm="1">
        <f t="array" ref="D20">IF($A$4="2009/10",SUMPRODUCT(('0910'!$A$2:$A$1000=$A$4)*('0910'!$B$2:$B$1000=$A20)*('0910'!$C$2:$C$1000=D$7)*('0910'!$D$2:$D$1000)),SUMPRODUCT(('Data - fires'!$A$2:$A$100000=$A$4)*('Data - fires'!$B$2:$B$100000=$A20)*('Data - fires'!$C$2:$C$100000=D$7)*('Data - fires'!$D$2:$D$100000)))</f>
        <v>344</v>
      </c>
      <c r="E20" s="29"/>
      <c r="F20" s="32" t="s">
        <v>89</v>
      </c>
      <c r="G20" s="32" t="s">
        <v>89</v>
      </c>
      <c r="H20" s="32" t="s">
        <v>89</v>
      </c>
      <c r="I20" s="29"/>
      <c r="J20" s="32" t="s">
        <v>89</v>
      </c>
      <c r="K20" s="32" t="s">
        <v>89</v>
      </c>
      <c r="L20" s="32" t="s">
        <v>89</v>
      </c>
      <c r="M20" s="17"/>
    </row>
    <row r="21" spans="1:13" ht="15" customHeight="1" x14ac:dyDescent="0.35">
      <c r="A21" s="15" t="s">
        <v>17</v>
      </c>
      <c r="B21" s="32" cm="1">
        <f t="array" ref="B21">IF($A$4="2009/10",SUMPRODUCT(('0910'!$A$2:$A$1000=$A$4)*('0910'!$B$2:$B$1000=$A21)*('0910'!$D$2:$D$1000)),SUMPRODUCT(('Data - fires'!$A$2:$A$100000=$A$4)*('Data - fires'!$B$2:$B$100000=$A21)*('Data - fires'!$D$2:$D$100000)))</f>
        <v>19465</v>
      </c>
      <c r="C21" s="32" cm="1">
        <f t="array" ref="C21">IF($A$4="2009/10",SUMPRODUCT(('0910'!$A$2:$A$1000=$A$4)*('0910'!$B$2:$B$1000=$A21)*('0910'!$C$2:$C$1000=C$7)*('0910'!$D$2:$D$1000)),SUMPRODUCT(('Data - fires'!$A$2:$A$100000=$A$4)*('Data - fires'!$B$2:$B$100000=$A21)*('Data - fires'!$C$2:$C$100000=C$7)*('Data - fires'!$D$2:$D$100000)))</f>
        <v>8802</v>
      </c>
      <c r="D21" s="32" cm="1">
        <f t="array" ref="D21">IF($A$4="2009/10",SUMPRODUCT(('0910'!$A$2:$A$1000=$A$4)*('0910'!$B$2:$B$1000=$A21)*('0910'!$C$2:$C$1000=D$7)*('0910'!$D$2:$D$1000)),SUMPRODUCT(('Data - fires'!$A$2:$A$100000=$A$4)*('Data - fires'!$B$2:$B$100000=$A21)*('Data - fires'!$C$2:$C$100000=D$7)*('Data - fires'!$D$2:$D$100000)))</f>
        <v>10663</v>
      </c>
      <c r="E21" s="29"/>
      <c r="F21" s="32" t="s">
        <v>89</v>
      </c>
      <c r="G21" s="32" t="s">
        <v>89</v>
      </c>
      <c r="H21" s="32" t="s">
        <v>89</v>
      </c>
      <c r="I21" s="29"/>
      <c r="J21" s="32" t="s">
        <v>89</v>
      </c>
      <c r="K21" s="32" t="s">
        <v>89</v>
      </c>
      <c r="L21" s="32" t="s">
        <v>89</v>
      </c>
      <c r="M21" s="17"/>
    </row>
    <row r="22" spans="1:13" ht="15" customHeight="1" x14ac:dyDescent="0.35">
      <c r="A22" s="15" t="s">
        <v>18</v>
      </c>
      <c r="B22" s="32" cm="1">
        <f t="array" ref="B22">IF($A$4="2009/10",SUMPRODUCT(('0910'!$A$2:$A$1000=$A$4)*('0910'!$B$2:$B$1000=$A22)*('0910'!$D$2:$D$1000)),SUMPRODUCT(('Data - fires'!$A$2:$A$100000=$A$4)*('Data - fires'!$B$2:$B$100000=$A22)*('Data - fires'!$D$2:$D$100000)))</f>
        <v>11010</v>
      </c>
      <c r="C22" s="32" cm="1">
        <f t="array" ref="C22">IF($A$4="2009/10",SUMPRODUCT(('0910'!$A$2:$A$1000=$A$4)*('0910'!$B$2:$B$1000=$A22)*('0910'!$C$2:$C$1000=C$7)*('0910'!$D$2:$D$1000)),SUMPRODUCT(('Data - fires'!$A$2:$A$100000=$A$4)*('Data - fires'!$B$2:$B$100000=$A22)*('Data - fires'!$C$2:$C$100000=C$7)*('Data - fires'!$D$2:$D$100000)))</f>
        <v>5125</v>
      </c>
      <c r="D22" s="32" cm="1">
        <f t="array" ref="D22">IF($A$4="2009/10",SUMPRODUCT(('0910'!$A$2:$A$1000=$A$4)*('0910'!$B$2:$B$1000=$A22)*('0910'!$C$2:$C$1000=D$7)*('0910'!$D$2:$D$1000)),SUMPRODUCT(('Data - fires'!$A$2:$A$100000=$A$4)*('Data - fires'!$B$2:$B$100000=$A22)*('Data - fires'!$C$2:$C$100000=D$7)*('Data - fires'!$D$2:$D$100000)))</f>
        <v>5885</v>
      </c>
      <c r="E22" s="30"/>
      <c r="F22" s="32" t="s">
        <v>89</v>
      </c>
      <c r="G22" s="32" t="s">
        <v>89</v>
      </c>
      <c r="H22" s="32" t="s">
        <v>89</v>
      </c>
      <c r="I22" s="30"/>
      <c r="J22" s="32" t="s">
        <v>89</v>
      </c>
      <c r="K22" s="32" t="s">
        <v>89</v>
      </c>
      <c r="L22" s="32" t="s">
        <v>89</v>
      </c>
      <c r="M22" s="17"/>
    </row>
    <row r="23" spans="1:13" x14ac:dyDescent="0.35">
      <c r="A23" s="23"/>
      <c r="B23" s="32"/>
      <c r="C23" s="23"/>
      <c r="D23" s="23"/>
      <c r="E23" s="23"/>
      <c r="F23" s="32"/>
      <c r="G23" s="23"/>
      <c r="H23" s="23"/>
      <c r="I23" s="23"/>
      <c r="J23" s="32"/>
      <c r="K23" s="23"/>
      <c r="L23" s="23"/>
    </row>
    <row r="24" spans="1:13" x14ac:dyDescent="0.35">
      <c r="A24" s="23" t="s">
        <v>91</v>
      </c>
      <c r="B24" s="32" cm="1">
        <f t="array" ref="B24">IF($A$4="2009/10",SUMPRODUCT(('0910'!$A$2:$A$1000=$A$4)*('0910'!$B$2:$B$1000=$A24)*('0910'!$D$2:$D$1000)),SUMPRODUCT(('Data - fires'!$A$2:$A$100000=$A$4)*('Data - fires'!$B$2:$B$100000=$A24)*('Data - fires'!$D$2:$D$100000)))</f>
        <v>0</v>
      </c>
      <c r="C24" s="32" cm="1">
        <f t="array" ref="C24">IF($A$4="2009/10",SUMPRODUCT(('0910'!$A$2:$A$1000=$A$4)*('0910'!$B$2:$B$1000=$A24)*('0910'!$C$2:$C$1000=C$7)*('0910'!$D$2:$D$1000)),SUMPRODUCT(('Data - fires'!$A$2:$A$100000=$A$4)*('Data - fires'!$B$2:$B$100000=$A24)*('Data - fires'!$C$2:$C$100000=C$7)*('Data - fires'!$D$2:$D$100000)))</f>
        <v>0</v>
      </c>
      <c r="D24" s="32" cm="1">
        <f t="array" ref="D24">IF($A$4="2009/10",SUMPRODUCT(('0910'!$A$2:$A$1000=$A$4)*('0910'!$B$2:$B$1000=$A24)*('0910'!$C$2:$C$1000=D$7)*('0910'!$D$2:$D$1000)),SUMPRODUCT(('Data - fires'!$A$2:$A$100000=$A$4)*('Data - fires'!$B$2:$B$100000=$A24)*('Data - fires'!$C$2:$C$100000=D$7)*('Data - fires'!$D$2:$D$100000)))</f>
        <v>0</v>
      </c>
      <c r="E24" s="23"/>
      <c r="F24" s="32"/>
      <c r="G24" s="32"/>
      <c r="H24" s="32"/>
      <c r="I24" s="23"/>
      <c r="J24" s="32" cm="1">
        <f t="array" ref="J24">IF($A$4="2009/10",SUMPRODUCT(('0910'!$A$2:$A$1000=$A$4)*('0910'!$B$2:$B$1000=$A24)*('0910'!$F$2:$F$1000)),SUMPRODUCT(('Data - casualties'!$A$2:$A$637=$A$4)*('Data - casualties'!$B$2:$B$637=$A24)*('Data - casualties'!$D$2:$D$637)))</f>
        <v>0</v>
      </c>
      <c r="K24" s="32" cm="1">
        <f t="array" ref="K24">IF($A$4="2009/10",SUMPRODUCT(('0910'!$A$2:$A$1000=$A$4)*('0910'!$B$2:$B$1000=$A24)*('0910'!$C$2:$C$1000=C$7)*('0910'!$F$2:$F$1000)),SUMPRODUCT(('Data - casualties'!$A$2:$A$637=$A$4)*('Data - casualties'!$B$2:$B$637=$A24)*('Data - casualties'!$D$2:$D$637)))</f>
        <v>0</v>
      </c>
      <c r="L24" s="32" cm="1">
        <f t="array" ref="L24">IF($A$4="2009/10",SUMPRODUCT(('0910'!$A$2:$A$1000=$A$4)*('0910'!$B$2:$B$1000=$A24)*('0910'!$C$2:$C$1000=D$7)*('0910'!$F$2:$F$1000)),SUMPRODUCT(('Data - casualties'!$A$2:$A$637=$A$4)*('Data - casualties'!$B$2:$B$637=$A24)*('Data - casualties'!$D$2:$D$637)))</f>
        <v>0</v>
      </c>
    </row>
    <row r="25" spans="1:13" x14ac:dyDescent="0.35">
      <c r="A25" s="23" t="s">
        <v>92</v>
      </c>
      <c r="B25" s="32" cm="1">
        <f t="array" ref="B25">IF($A$4="2009/10",SUMPRODUCT(('0910'!$A$2:$A$1000=$A$4)*('0910'!$B$2:$B$1000=$A25)*('0910'!$D$2:$D$1000)),SUMPRODUCT(('Data - fires'!$A$2:$A$100000=$A$4)*('Data - fires'!$B$2:$B$100000=$A25)*('Data - fires'!$D$2:$D$100000)))</f>
        <v>0</v>
      </c>
      <c r="C25" s="32" cm="1">
        <f t="array" ref="C25">IF($A$4="2009/10",SUMPRODUCT(('0910'!$A$2:$A$1000=$A$4)*('0910'!$B$2:$B$1000=$A25)*('0910'!$C$2:$C$1000=C$7)*('0910'!$D$2:$D$1000)),SUMPRODUCT(('Data - fires'!$A$2:$A$100000=$A$4)*('Data - fires'!$B$2:$B$100000=$A25)*('Data - fires'!$C$2:$C$100000=C$7)*('Data - fires'!$D$2:$D$100000)))</f>
        <v>0</v>
      </c>
      <c r="D25" s="32" cm="1">
        <f t="array" ref="D25">IF($A$4="2009/10",SUMPRODUCT(('0910'!$A$2:$A$1000=$A$4)*('0910'!$B$2:$B$1000=$A25)*('0910'!$C$2:$C$1000=D$7)*('0910'!$D$2:$D$1000)),SUMPRODUCT(('Data - fires'!$A$2:$A$100000=$A$4)*('Data - fires'!$B$2:$B$100000=$A25)*('Data - fires'!$C$2:$C$100000=D$7)*('Data - fires'!$D$2:$D$100000)))</f>
        <v>0</v>
      </c>
      <c r="E25" s="23"/>
      <c r="F25" s="32"/>
      <c r="G25" s="32"/>
      <c r="H25" s="32"/>
      <c r="I25" s="23"/>
      <c r="J25" s="32"/>
      <c r="K25" s="32"/>
      <c r="L25" s="32"/>
    </row>
    <row r="26" spans="1:13" x14ac:dyDescent="0.35">
      <c r="A26" s="23"/>
      <c r="B26" s="23"/>
      <c r="C26" s="23"/>
      <c r="D26" s="23"/>
      <c r="E26" s="23"/>
      <c r="F26" s="23"/>
      <c r="G26" s="23"/>
      <c r="H26" s="23"/>
      <c r="I26" s="23"/>
      <c r="J26" s="23"/>
      <c r="K26" s="23"/>
      <c r="L26" s="23"/>
    </row>
    <row r="27" spans="1:13" x14ac:dyDescent="0.35">
      <c r="A27" s="23"/>
      <c r="B27" s="23"/>
      <c r="C27" s="23"/>
      <c r="D27" s="23"/>
      <c r="E27" s="23"/>
      <c r="F27" s="23"/>
      <c r="G27" s="23"/>
      <c r="H27" s="23"/>
      <c r="I27" s="23"/>
      <c r="J27" s="23"/>
      <c r="K27" s="23"/>
      <c r="L27" s="23"/>
    </row>
    <row r="29" spans="1:13" x14ac:dyDescent="0.35">
      <c r="A29"/>
      <c r="C29" s="33" t="str">
        <f>B6</f>
        <v>Fires</v>
      </c>
      <c r="D29" s="33"/>
      <c r="E29" s="33"/>
      <c r="F29" s="33"/>
      <c r="G29" s="33" t="str">
        <f t="shared" ref="G29:K29" si="10">F6</f>
        <v>Fire-related fatalities1</v>
      </c>
      <c r="H29" s="33"/>
      <c r="I29" s="33"/>
      <c r="J29" s="33"/>
      <c r="K29" s="33" t="str">
        <f t="shared" si="10"/>
        <v>Non-fatal casualties</v>
      </c>
      <c r="L29" s="33"/>
    </row>
    <row r="30" spans="1:13" x14ac:dyDescent="0.35">
      <c r="A30" s="34" t="s">
        <v>96</v>
      </c>
      <c r="B30" s="33" t="str">
        <f>B7</f>
        <v>Total</v>
      </c>
      <c r="C30" s="33" t="str">
        <f t="shared" ref="C30:L30" si="11">C7</f>
        <v>Accidental</v>
      </c>
      <c r="D30" s="33" t="str">
        <f t="shared" si="11"/>
        <v>Deliberate</v>
      </c>
      <c r="E30" s="33"/>
      <c r="F30" s="33" t="str">
        <f t="shared" si="11"/>
        <v>Total</v>
      </c>
      <c r="G30" s="33" t="str">
        <f t="shared" si="11"/>
        <v>Accidental</v>
      </c>
      <c r="H30" s="33" t="str">
        <f t="shared" si="11"/>
        <v>Deliberate</v>
      </c>
      <c r="I30" s="33"/>
      <c r="J30" s="33" t="str">
        <f t="shared" si="11"/>
        <v>Total</v>
      </c>
      <c r="K30" s="33" t="str">
        <f t="shared" si="11"/>
        <v>Accidental</v>
      </c>
      <c r="L30" s="33" t="str">
        <f t="shared" si="11"/>
        <v>Deliberate</v>
      </c>
    </row>
    <row r="31" spans="1:13" x14ac:dyDescent="0.35">
      <c r="A31" s="34" t="s">
        <v>23</v>
      </c>
      <c r="B31">
        <f>C31+D31</f>
        <v>97270</v>
      </c>
      <c r="C31" s="34" cm="1">
        <f t="array" ref="C31">SUMPRODUCT(('Data - fires'!$A$2:$A$49150=$A31)*('Data - fires'!$C$2:$C$49150=C$7)*('Data - fires'!$D$2:$D$49150))</f>
        <v>35163</v>
      </c>
      <c r="D31" s="34" cm="1">
        <f t="array" ref="D31">SUMPRODUCT(('Data - fires'!$A$2:$A$49150=$A31)*('Data - fires'!$C$2:$C$49150=D$7)*('Data - fires'!$D$2:$D$49150))</f>
        <v>62107</v>
      </c>
      <c r="E31" s="34"/>
      <c r="F31">
        <f>G31+H31</f>
        <v>14</v>
      </c>
      <c r="G31" s="34" cm="1">
        <f t="array" ref="G31">SUMPRODUCT(('Data - fatalities'!$A$2:$A$49637=$A31)*('Data - fatalities'!$C$2:$C$49637=G$7)*('Data - fatalities'!$D$2:$D$49637))</f>
        <v>6</v>
      </c>
      <c r="H31" s="34" cm="1">
        <f t="array" ref="H31">SUMPRODUCT(('Data - fatalities'!$A$2:$A$49637=$A31)*('Data - fatalities'!$C$2:$C$49637=H$7)*('Data - fatalities'!$D$2:$D$49637))</f>
        <v>8</v>
      </c>
      <c r="I31" s="34"/>
      <c r="J31">
        <f>K31+L31</f>
        <v>329</v>
      </c>
      <c r="K31" s="34" cm="1">
        <f t="array" ref="K31">SUMPRODUCT(('Data - casualties'!$A$2:$A$49637=$A31)*('Data - casualties'!$C$2:$C$49637=K$7)*('Data - casualties'!$D$2:$D$49637))</f>
        <v>235</v>
      </c>
      <c r="L31" s="34" cm="1">
        <f t="array" ref="L31">SUMPRODUCT(('Data - casualties'!$A$2:$A$49637=$A31)*('Data - casualties'!$C$2:$C$49637=L$7)*('Data - casualties'!$D$2:$D$49637))</f>
        <v>94</v>
      </c>
    </row>
    <row r="32" spans="1:13" x14ac:dyDescent="0.35">
      <c r="A32" s="34" t="s">
        <v>28</v>
      </c>
      <c r="B32">
        <f>C32+D32</f>
        <v>113052</v>
      </c>
      <c r="C32" s="34" cm="1">
        <f t="array" ref="C32">SUMPRODUCT(('Data - fires'!$A$2:$A$49150=$A32)*('Data - fires'!$C$2:$C$49150=C$7)*('Data - fires'!$D$2:$D$49150))</f>
        <v>46766</v>
      </c>
      <c r="D32" s="34" cm="1">
        <f t="array" ref="D32">SUMPRODUCT(('Data - fires'!$A$2:$A$49150=$A32)*('Data - fires'!$C$2:$C$49150=D$7)*('Data - fires'!$D$2:$D$49150))</f>
        <v>66286</v>
      </c>
      <c r="E32" s="34"/>
      <c r="F32">
        <f t="shared" ref="F32:F34" si="12">G32+H32</f>
        <v>16</v>
      </c>
      <c r="G32" s="34" cm="1">
        <f t="array" ref="G32">SUMPRODUCT(('Data - fatalities'!$A$2:$A$49637=$A32)*('Data - fatalities'!$C$2:$C$49637=G$7)*('Data - fatalities'!$D$2:$D$49637))</f>
        <v>12</v>
      </c>
      <c r="H32" s="34" cm="1">
        <f t="array" ref="H32">SUMPRODUCT(('Data - fatalities'!$A$2:$A$49637=$A32)*('Data - fatalities'!$C$2:$C$49637=H$7)*('Data - fatalities'!$D$2:$D$49637))</f>
        <v>4</v>
      </c>
      <c r="I32" s="34"/>
      <c r="J32">
        <f t="shared" ref="J32:J34" si="13">K32+L32</f>
        <v>396</v>
      </c>
      <c r="K32" s="34" cm="1">
        <f t="array" ref="K32">SUMPRODUCT(('Data - casualties'!$A$2:$A$49637=$A32)*('Data - casualties'!$C$2:$C$49637=K$7)*('Data - casualties'!$D$2:$D$49637))</f>
        <v>307</v>
      </c>
      <c r="L32" s="34" cm="1">
        <f t="array" ref="L32">SUMPRODUCT(('Data - casualties'!$A$2:$A$49637=$A32)*('Data - casualties'!$C$2:$C$49637=L$7)*('Data - casualties'!$D$2:$D$49637))</f>
        <v>89</v>
      </c>
    </row>
    <row r="33" spans="1:12" x14ac:dyDescent="0.35">
      <c r="A33" s="34" t="s">
        <v>107</v>
      </c>
      <c r="B33">
        <f t="shared" ref="B33:B34" si="14">C33+D33</f>
        <v>116762</v>
      </c>
      <c r="C33" s="34" cm="1">
        <f t="array" ref="C33">SUMPRODUCT(('Data - fires'!$A$2:$A$49150=$A33)*('Data - fires'!$C$2:$C$49150=C$7)*('Data - fires'!$D$2:$D$49150))</f>
        <v>50893</v>
      </c>
      <c r="D33" s="34" cm="1">
        <f t="array" ref="D33">SUMPRODUCT(('Data - fires'!$A$2:$A$49150=$A33)*('Data - fires'!$C$2:$C$49150=D$7)*('Data - fires'!$D$2:$D$49150))</f>
        <v>65869</v>
      </c>
      <c r="E33" s="34"/>
      <c r="F33">
        <f t="shared" si="12"/>
        <v>19</v>
      </c>
      <c r="G33" s="34" cm="1">
        <f t="array" ref="G33">SUMPRODUCT(('Data - fatalities'!$A$2:$A$49637=$A33)*('Data - fatalities'!$C$2:$C$49637=G$7)*('Data - fatalities'!$D$2:$D$49637))</f>
        <v>10</v>
      </c>
      <c r="H33" s="34" cm="1">
        <f t="array" ref="H33">SUMPRODUCT(('Data - fatalities'!$A$2:$A$49637=$A33)*('Data - fatalities'!$C$2:$C$49637=H$7)*('Data - fatalities'!$D$2:$D$49637))</f>
        <v>9</v>
      </c>
      <c r="I33" s="34"/>
      <c r="J33">
        <f t="shared" si="13"/>
        <v>371</v>
      </c>
      <c r="K33" s="34" cm="1">
        <f t="array" ref="K33">SUMPRODUCT(('Data - casualties'!$A$2:$A$49637=$A33)*('Data - casualties'!$C$2:$C$49637=K$7)*('Data - casualties'!$D$2:$D$49637))</f>
        <v>290</v>
      </c>
      <c r="L33" s="34" cm="1">
        <f t="array" ref="L33">SUMPRODUCT(('Data - casualties'!$A$2:$A$49637=$A33)*('Data - casualties'!$C$2:$C$49637=L$7)*('Data - casualties'!$D$2:$D$49637))</f>
        <v>81</v>
      </c>
    </row>
    <row r="34" spans="1:12" x14ac:dyDescent="0.35">
      <c r="A34" s="34" t="s">
        <v>106</v>
      </c>
      <c r="B34">
        <f t="shared" si="14"/>
        <v>79300</v>
      </c>
      <c r="C34" s="34" cm="1">
        <f t="array" ref="C34">SUMPRODUCT(('Data - fires'!$A$2:$A$49150=$A34)*('Data - fires'!$C$2:$C$49150=C$7)*('Data - fires'!$D$2:$D$49150))</f>
        <v>34068</v>
      </c>
      <c r="D34" s="34" cm="1">
        <f t="array" ref="D34">SUMPRODUCT(('Data - fires'!$A$2:$A$49150=$A34)*('Data - fires'!$C$2:$C$49150=D$7)*('Data - fires'!$D$2:$D$49150))</f>
        <v>45232</v>
      </c>
      <c r="E34" s="34"/>
      <c r="F34">
        <f t="shared" si="12"/>
        <v>18</v>
      </c>
      <c r="G34" s="34" cm="1">
        <f t="array" ref="G34">SUMPRODUCT(('Data - fatalities'!$A$2:$A$49637=$A34)*('Data - fatalities'!$C$2:$C$49637=G$7)*('Data - fatalities'!$D$2:$D$49637))</f>
        <v>8</v>
      </c>
      <c r="H34" s="34" cm="1">
        <f t="array" ref="H34">SUMPRODUCT(('Data - fatalities'!$A$2:$A$49637=$A34)*('Data - fatalities'!$C$2:$C$49637=H$7)*('Data - fatalities'!$D$2:$D$49637))</f>
        <v>10</v>
      </c>
      <c r="I34" s="34"/>
      <c r="J34">
        <f t="shared" si="13"/>
        <v>286</v>
      </c>
      <c r="K34" s="34" cm="1">
        <f t="array" ref="K34">SUMPRODUCT(('Data - casualties'!$A$2:$A$49637=$A34)*('Data - casualties'!$C$2:$C$49637=K$7)*('Data - casualties'!$D$2:$D$49637))</f>
        <v>227</v>
      </c>
      <c r="L34" s="34" cm="1">
        <f t="array" ref="L34">SUMPRODUCT(('Data - casualties'!$A$2:$A$49637=$A34)*('Data - casualties'!$C$2:$C$49637=L$7)*('Data - casualties'!$D$2:$D$49637))</f>
        <v>59</v>
      </c>
    </row>
    <row r="35" spans="1:12" x14ac:dyDescent="0.35">
      <c r="A35" s="93"/>
      <c r="B35" s="93"/>
      <c r="C35" s="93"/>
      <c r="D35" s="93"/>
      <c r="E35" s="93"/>
      <c r="F35" s="93"/>
      <c r="G35" s="93"/>
      <c r="H35" s="93"/>
      <c r="I35" s="93"/>
      <c r="J35" s="93"/>
      <c r="K35" s="93"/>
      <c r="L35" s="93"/>
    </row>
    <row r="36" spans="1:12" x14ac:dyDescent="0.35">
      <c r="A36" s="35" t="s">
        <v>97</v>
      </c>
      <c r="B36" s="36">
        <f>IF((B34/B31)-1&gt;10,ROUND((B34/B31)-1,2),ROUND((B34/B31)-1,3))</f>
        <v>-0.185</v>
      </c>
      <c r="C36" s="36">
        <f>IF((C34/C31)-1&gt;10,ROUND((C34/C31)-1,2),ROUND((C34/C31)-1,3))</f>
        <v>-3.1E-2</v>
      </c>
      <c r="D36" s="36">
        <f>IF((D34/D31)-1&gt;10,ROUND((D34/D31)-1,2),ROUND((D34/D31)-1,3))</f>
        <v>-0.27200000000000002</v>
      </c>
      <c r="E36"/>
      <c r="F36" s="36">
        <f>IF((F34/F31)-1&gt;10,ROUND((F34/F31)-1,2),ROUND((F34/F31)-1,3))</f>
        <v>0.28599999999999998</v>
      </c>
      <c r="G36" s="36">
        <f>IF((G34/G31)-1&gt;10,ROUND((G34/G31)-1,2),ROUND((G34/G31)-1,3))</f>
        <v>0.33300000000000002</v>
      </c>
      <c r="H36" s="36">
        <f>IF((H34/H31)-1&gt;10,ROUND((H34/H31)-1,2),ROUND((H34/H31)-1,3))</f>
        <v>0.25</v>
      </c>
      <c r="I36"/>
      <c r="J36" s="36">
        <f>IF((J34/J31)-1&gt;10,ROUND((J34/J31)-1,2),ROUND((J34/J31)-1,3))</f>
        <v>-0.13100000000000001</v>
      </c>
      <c r="K36" s="36">
        <f>IF((K34/K31)-1&gt;10,ROUND((K34/K31)-1,2),ROUND((K34/K31)-1,3))</f>
        <v>-3.4000000000000002E-2</v>
      </c>
      <c r="L36" s="36">
        <f>IF((L34/L31)-1&gt;10,ROUND((L34/L31)-1,2),ROUND((L34/L31)-1,3))</f>
        <v>-0.372</v>
      </c>
    </row>
    <row r="37" spans="1:12" x14ac:dyDescent="0.35">
      <c r="A37" s="35" t="s">
        <v>98</v>
      </c>
      <c r="B37" s="36">
        <f>IF((B34/B32)-1&gt;10,ROUND((B34/B32)-1,2),ROUND((B34/B32)-1,3))</f>
        <v>-0.29899999999999999</v>
      </c>
      <c r="C37" s="36">
        <f t="shared" ref="C37:D37" si="15">IF((C34/C32)-1&gt;10,ROUND((C34/C32)-1,2),ROUND((C34/C32)-1,3))</f>
        <v>-0.27200000000000002</v>
      </c>
      <c r="D37" s="36">
        <f t="shared" si="15"/>
        <v>-0.318</v>
      </c>
      <c r="E37"/>
      <c r="F37" s="36">
        <f>IF((F34/F32)-1&gt;10,ROUND((F34/F32)-1,2),ROUND((F34/F32)-1,3))</f>
        <v>0.125</v>
      </c>
      <c r="G37" s="36">
        <f t="shared" ref="G37:H37" si="16">IF((G34/G32)-1&gt;10,ROUND((G34/G32)-1,2),ROUND((G34/G32)-1,3))</f>
        <v>-0.33300000000000002</v>
      </c>
      <c r="H37" s="36">
        <f t="shared" si="16"/>
        <v>1.5</v>
      </c>
      <c r="I37"/>
      <c r="J37" s="36">
        <f>IF((J34/J32)-1&gt;10,ROUND((J34/J32)-1,2),ROUND((J34/J32)-1,3))</f>
        <v>-0.27800000000000002</v>
      </c>
      <c r="K37" s="36">
        <f t="shared" ref="K37:L37" si="17">IF((K34/K32)-1&gt;10,ROUND((K34/K32)-1,2),ROUND((K34/K32)-1,3))</f>
        <v>-0.26100000000000001</v>
      </c>
      <c r="L37" s="36">
        <f t="shared" si="17"/>
        <v>-0.33700000000000002</v>
      </c>
    </row>
    <row r="38" spans="1:12" x14ac:dyDescent="0.35">
      <c r="A38" s="35" t="s">
        <v>99</v>
      </c>
      <c r="B38" s="37">
        <f>IF((B34/B33)-1&gt;10,ROUND((B34/B33)-1,2),ROUND((B34/B33)-1,3))</f>
        <v>-0.32100000000000001</v>
      </c>
      <c r="C38" s="37">
        <f>IF((C34/C33)-1&gt;10,ROUND((C34/C33)-1,2),ROUND((C34/C33)-1,3))</f>
        <v>-0.33100000000000002</v>
      </c>
      <c r="D38" s="37">
        <f>IF((D34/D33)-1&gt;10,ROUND((D34/D33)-1,2),ROUND((D34/D33)-1,3))</f>
        <v>-0.313</v>
      </c>
      <c r="E38"/>
      <c r="F38" s="37">
        <f>IF((F34/F33)-1&gt;10,ROUND((F34/F33)-1,2),ROUND((F34/F33)-1,3))</f>
        <v>-5.2999999999999999E-2</v>
      </c>
      <c r="G38" s="37">
        <f>IF((G34/G33)-1&gt;10,ROUND((G34/G33)-1,2),ROUND((G34/G33)-1,3))</f>
        <v>-0.2</v>
      </c>
      <c r="H38" s="37">
        <f>IF((H34/H33)-1&gt;10,ROUND((H34/H33)-1,2),ROUND((H34/H33)-1,3))</f>
        <v>0.111</v>
      </c>
      <c r="I38"/>
      <c r="J38" s="37">
        <f>IF((J34/J33)-1&gt;10,ROUND((J34/J33)-1,2),ROUND((J34/J33)-1,3))</f>
        <v>-0.22900000000000001</v>
      </c>
      <c r="K38" s="37">
        <f>IF((K34/K33)-1&gt;10,ROUND((K34/K33)-1,2),ROUND((K34/K33)-1,3))</f>
        <v>-0.217</v>
      </c>
      <c r="L38" s="37">
        <f>IF((L34/L33)-1&gt;10,ROUND((L34/L33)-1,2),ROUND((L34/L33)-1,3))</f>
        <v>-0.27200000000000002</v>
      </c>
    </row>
  </sheetData>
  <mergeCells count="5">
    <mergeCell ref="A4:B4"/>
    <mergeCell ref="B6:D6"/>
    <mergeCell ref="F6:H6"/>
    <mergeCell ref="J6:L6"/>
    <mergeCell ref="A35:L35"/>
  </mergeCells>
  <pageMargins left="0.7" right="0.7" top="0.75" bottom="0.75" header="0.3" footer="0.3"/>
  <pageSetup paperSize="9" orientation="portrait" r:id="rId1"/>
  <ignoredErrors>
    <ignoredError sqref="B1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3FD3-9552-48E5-9FC4-7C2CDFB1EFF3}">
  <dimension ref="A1:Z53"/>
  <sheetViews>
    <sheetView topLeftCell="B1" zoomScaleNormal="100" workbookViewId="0">
      <pane ySplit="7" topLeftCell="A8" activePane="bottomLeft" state="frozen"/>
      <selection activeCell="D12" sqref="D12"/>
      <selection pane="bottomLeft" activeCell="B1" sqref="B1"/>
    </sheetView>
  </sheetViews>
  <sheetFormatPr defaultColWidth="9.1796875" defaultRowHeight="14.5" x14ac:dyDescent="0.35"/>
  <cols>
    <col min="1" max="1" width="0" style="15" hidden="1" customWidth="1"/>
    <col min="2" max="2" width="48.54296875" style="15" customWidth="1"/>
    <col min="3" max="5" width="15.7265625" style="15" customWidth="1"/>
    <col min="6" max="6" width="5.7265625" style="15" customWidth="1"/>
    <col min="7" max="9" width="15.7265625" style="15" customWidth="1"/>
    <col min="10" max="10" width="5.7265625" style="15" customWidth="1"/>
    <col min="11" max="13" width="15.7265625" style="15" customWidth="1"/>
    <col min="14" max="14" width="9.1796875" style="15"/>
    <col min="15" max="15" width="7.54296875" style="15" hidden="1" customWidth="1"/>
    <col min="16" max="16384" width="9.1796875" style="15"/>
  </cols>
  <sheetData>
    <row r="1" spans="1:26" ht="20" x14ac:dyDescent="0.35">
      <c r="B1" s="90" t="s">
        <v>114</v>
      </c>
      <c r="C1" s="90"/>
      <c r="D1" s="90"/>
      <c r="E1" s="90"/>
      <c r="F1" s="90"/>
      <c r="G1" s="90"/>
      <c r="H1" s="90"/>
      <c r="I1" s="90"/>
      <c r="J1" s="90"/>
      <c r="K1" s="90"/>
      <c r="L1" s="90"/>
      <c r="M1" s="90"/>
      <c r="N1" s="16"/>
      <c r="O1" s="16"/>
      <c r="P1" s="16"/>
      <c r="Q1" s="16"/>
      <c r="R1" s="16"/>
      <c r="S1" s="16"/>
    </row>
    <row r="3" spans="1:26" ht="15.5" x14ac:dyDescent="0.35">
      <c r="B3" s="61" t="s">
        <v>56</v>
      </c>
      <c r="C3" s="62"/>
      <c r="D3" s="62"/>
      <c r="E3" s="62"/>
      <c r="F3" s="62"/>
      <c r="G3" s="62"/>
      <c r="H3" s="62"/>
      <c r="I3" s="62"/>
      <c r="J3" s="62"/>
      <c r="K3" s="62"/>
      <c r="L3" s="62"/>
      <c r="M3" s="62"/>
    </row>
    <row r="4" spans="1:26" ht="15.5" x14ac:dyDescent="0.35">
      <c r="B4" s="85" t="s">
        <v>106</v>
      </c>
      <c r="D4" s="62"/>
      <c r="E4" s="62"/>
      <c r="F4" s="62"/>
      <c r="G4" s="62"/>
      <c r="H4" s="62"/>
      <c r="I4" s="62"/>
      <c r="J4" s="62"/>
      <c r="K4" s="62"/>
      <c r="L4" s="62"/>
      <c r="M4" s="63"/>
    </row>
    <row r="5" spans="1:26" ht="15.5" x14ac:dyDescent="0.35">
      <c r="B5" s="62"/>
      <c r="C5" s="62"/>
      <c r="D5" s="62"/>
      <c r="E5" s="62"/>
      <c r="F5" s="62"/>
      <c r="G5" s="62"/>
      <c r="H5" s="62"/>
      <c r="I5" s="62"/>
      <c r="J5" s="62"/>
      <c r="K5" s="62"/>
      <c r="L5" s="62"/>
      <c r="M5" s="62"/>
    </row>
    <row r="6" spans="1:26" ht="18" thickBot="1" x14ac:dyDescent="0.4">
      <c r="B6" s="71"/>
      <c r="C6" s="94" t="s">
        <v>57</v>
      </c>
      <c r="D6" s="94"/>
      <c r="E6" s="94"/>
      <c r="F6" s="71"/>
      <c r="G6" s="94" t="s">
        <v>112</v>
      </c>
      <c r="H6" s="94"/>
      <c r="I6" s="94"/>
      <c r="J6" s="71"/>
      <c r="K6" s="94" t="s">
        <v>113</v>
      </c>
      <c r="L6" s="94"/>
      <c r="M6" s="94"/>
    </row>
    <row r="7" spans="1:26" ht="20.149999999999999" customHeight="1" thickBot="1" x14ac:dyDescent="0.4">
      <c r="B7" s="75" t="s">
        <v>59</v>
      </c>
      <c r="C7" s="76" t="s">
        <v>60</v>
      </c>
      <c r="D7" s="76" t="s">
        <v>8</v>
      </c>
      <c r="E7" s="76" t="s">
        <v>9</v>
      </c>
      <c r="F7" s="76"/>
      <c r="G7" s="76" t="s">
        <v>60</v>
      </c>
      <c r="H7" s="76" t="s">
        <v>8</v>
      </c>
      <c r="I7" s="76" t="s">
        <v>9</v>
      </c>
      <c r="J7" s="76"/>
      <c r="K7" s="76" t="s">
        <v>60</v>
      </c>
      <c r="L7" s="76" t="s">
        <v>8</v>
      </c>
      <c r="M7" s="76" t="s">
        <v>9</v>
      </c>
    </row>
    <row r="8" spans="1:26" ht="15.5" x14ac:dyDescent="0.35">
      <c r="B8" s="64" t="s">
        <v>60</v>
      </c>
      <c r="C8" s="86">
        <f>IF(FIRE0303_working!B8="..","..",ROUND(FIRE0303_working!B8,0))</f>
        <v>79300</v>
      </c>
      <c r="D8" s="86">
        <f>IF(FIRE0303_working!C8="..","..",ROUND(FIRE0303_working!C8,0))</f>
        <v>34068</v>
      </c>
      <c r="E8" s="86">
        <f>IF(FIRE0303_working!D8="..","..",ROUND(FIRE0303_working!D8,0))</f>
        <v>45232</v>
      </c>
      <c r="F8" s="86"/>
      <c r="G8" s="86">
        <f>IF(FIRE0303_working!F8="..","..",ROUND(FIRE0303_working!F8,0))</f>
        <v>18</v>
      </c>
      <c r="H8" s="86">
        <f>IF(FIRE0303_working!G8="..","..",ROUND(FIRE0303_working!G8,0))</f>
        <v>8</v>
      </c>
      <c r="I8" s="86">
        <f>IF(FIRE0303_working!H8="..","..",ROUND(FIRE0303_working!H8,0))</f>
        <v>10</v>
      </c>
      <c r="J8" s="86"/>
      <c r="K8" s="86">
        <f>IF(FIRE0303_working!J8="..","..",ROUND(FIRE0303_working!J8,0))</f>
        <v>286</v>
      </c>
      <c r="L8" s="86">
        <f>IF(FIRE0303_working!K8="..","..",ROUND(FIRE0303_working!K8,0))</f>
        <v>227</v>
      </c>
      <c r="M8" s="86">
        <f>IF(FIRE0303_working!L8="..","..",ROUND(FIRE0303_working!L8,0))</f>
        <v>59</v>
      </c>
      <c r="N8" s="17"/>
      <c r="Q8" s="18"/>
      <c r="R8" s="18"/>
      <c r="S8" s="18"/>
      <c r="T8" s="18"/>
      <c r="U8" s="18"/>
      <c r="V8" s="18"/>
      <c r="W8" s="18"/>
      <c r="X8" s="18"/>
      <c r="Y8" s="18"/>
      <c r="Z8" s="18"/>
    </row>
    <row r="9" spans="1:26" ht="15.5" x14ac:dyDescent="0.35">
      <c r="B9" s="65" t="s">
        <v>61</v>
      </c>
      <c r="C9" s="87">
        <f>IF(FIRE0303_working!B9="..","..",ROUND(FIRE0303_working!B9,0))</f>
        <v>4419</v>
      </c>
      <c r="D9" s="87">
        <f>IF(FIRE0303_working!C9="..","..",ROUND(FIRE0303_working!C9,0))</f>
        <v>2654</v>
      </c>
      <c r="E9" s="87">
        <f>IF(FIRE0303_working!D9="..","..",ROUND(FIRE0303_working!D9,0))</f>
        <v>1765</v>
      </c>
      <c r="F9" s="87"/>
      <c r="G9" s="87">
        <f>IF(FIRE0303_working!F9="..","..",ROUND(FIRE0303_working!F9,0))</f>
        <v>18</v>
      </c>
      <c r="H9" s="87">
        <f>IF(FIRE0303_working!G9="..","..",ROUND(FIRE0303_working!G9,0))</f>
        <v>8</v>
      </c>
      <c r="I9" s="87">
        <f>IF(FIRE0303_working!H9="..","..",ROUND(FIRE0303_working!H9,0))</f>
        <v>10</v>
      </c>
      <c r="J9" s="87"/>
      <c r="K9" s="87">
        <f>IF(FIRE0303_working!J9="..","..",ROUND(FIRE0303_working!J9,0))</f>
        <v>286</v>
      </c>
      <c r="L9" s="87">
        <f>IF(FIRE0303_working!K9="..","..",ROUND(FIRE0303_working!K9,0))</f>
        <v>227</v>
      </c>
      <c r="M9" s="87">
        <f>IF(FIRE0303_working!L9="..","..",ROUND(FIRE0303_working!L9,0))</f>
        <v>59</v>
      </c>
      <c r="N9" s="17"/>
      <c r="Q9" s="18"/>
      <c r="R9" s="18"/>
      <c r="S9" s="18"/>
    </row>
    <row r="10" spans="1:26" ht="15" customHeight="1" x14ac:dyDescent="0.35">
      <c r="A10" s="15">
        <v>1</v>
      </c>
      <c r="B10" s="66" t="s">
        <v>62</v>
      </c>
      <c r="C10" s="88">
        <f>IF(FIRE0303_working!B10="..","..",ROUND(FIRE0303_working!B10,0))</f>
        <v>1573</v>
      </c>
      <c r="D10" s="88">
        <f>IF(FIRE0303_working!C10="..","..",ROUND(FIRE0303_working!C10,0))</f>
        <v>901</v>
      </c>
      <c r="E10" s="88">
        <f>IF(FIRE0303_working!D10="..","..",ROUND(FIRE0303_working!D10,0))</f>
        <v>672</v>
      </c>
      <c r="F10" s="87"/>
      <c r="G10" s="88">
        <f>IF(FIRE0303_working!F10="..","..",ROUND(FIRE0303_working!F10,0))</f>
        <v>1</v>
      </c>
      <c r="H10" s="88">
        <f>IF(FIRE0303_working!G10="..","..",ROUND(FIRE0303_working!G10,0))</f>
        <v>0</v>
      </c>
      <c r="I10" s="88">
        <f>IF(FIRE0303_working!H10="..","..",ROUND(FIRE0303_working!H10,0))</f>
        <v>1</v>
      </c>
      <c r="J10" s="87"/>
      <c r="K10" s="88">
        <f>IF(FIRE0303_working!J10="..","..",ROUND(FIRE0303_working!J10,0))</f>
        <v>76</v>
      </c>
      <c r="L10" s="88">
        <f>IF(FIRE0303_working!K10="..","..",ROUND(FIRE0303_working!K10,0))</f>
        <v>68</v>
      </c>
      <c r="M10" s="88">
        <f>IF(FIRE0303_working!L10="..","..",ROUND(FIRE0303_working!L10,0))</f>
        <v>8</v>
      </c>
      <c r="N10" s="17"/>
      <c r="Q10" s="18"/>
      <c r="R10" s="18"/>
      <c r="S10" s="18"/>
    </row>
    <row r="11" spans="1:26" ht="15" customHeight="1" x14ac:dyDescent="0.35">
      <c r="A11" s="15">
        <v>2</v>
      </c>
      <c r="B11" s="67" t="s">
        <v>63</v>
      </c>
      <c r="C11" s="88">
        <f>IF(FIRE0303_working!B11="..","..",ROUND(FIRE0303_working!B11,0))</f>
        <v>698</v>
      </c>
      <c r="D11" s="88">
        <f>IF(FIRE0303_working!C11="..","..",ROUND(FIRE0303_working!C11,0))</f>
        <v>584</v>
      </c>
      <c r="E11" s="88">
        <f>IF(FIRE0303_working!D11="..","..",ROUND(FIRE0303_working!D11,0))</f>
        <v>114</v>
      </c>
      <c r="F11" s="87"/>
      <c r="G11" s="88">
        <f>IF(FIRE0303_working!F11="..","..",ROUND(FIRE0303_working!F11,0))</f>
        <v>1</v>
      </c>
      <c r="H11" s="88">
        <f>IF(FIRE0303_working!G11="..","..",ROUND(FIRE0303_working!G11,0))</f>
        <v>1</v>
      </c>
      <c r="I11" s="88">
        <f>IF(FIRE0303_working!H11="..","..",ROUND(FIRE0303_working!H11,0))</f>
        <v>0</v>
      </c>
      <c r="J11" s="87"/>
      <c r="K11" s="88">
        <f>IF(FIRE0303_working!J11="..","..",ROUND(FIRE0303_working!J11,0))</f>
        <v>30</v>
      </c>
      <c r="L11" s="88">
        <f>IF(FIRE0303_working!K11="..","..",ROUND(FIRE0303_working!K11,0))</f>
        <v>30</v>
      </c>
      <c r="M11" s="88">
        <f>IF(FIRE0303_working!L11="..","..",ROUND(FIRE0303_working!L11,0))</f>
        <v>0</v>
      </c>
      <c r="N11" s="17"/>
      <c r="Q11" s="18"/>
      <c r="R11" s="18"/>
      <c r="S11" s="18"/>
    </row>
    <row r="12" spans="1:26" ht="15" customHeight="1" x14ac:dyDescent="0.35">
      <c r="A12" s="15">
        <v>3</v>
      </c>
      <c r="B12" s="67" t="s">
        <v>64</v>
      </c>
      <c r="C12" s="88">
        <f>IF(FIRE0303_working!B12="..","..",ROUND(FIRE0303_working!B12,0))</f>
        <v>14</v>
      </c>
      <c r="D12" s="88">
        <f>IF(FIRE0303_working!C12="..","..",ROUND(FIRE0303_working!C12,0))</f>
        <v>14</v>
      </c>
      <c r="E12" s="88">
        <f>IF(FIRE0303_working!D12="..","..",ROUND(FIRE0303_working!D12,0))</f>
        <v>0</v>
      </c>
      <c r="F12" s="87"/>
      <c r="G12" s="88">
        <f>IF(FIRE0303_working!F12="..","..",ROUND(FIRE0303_working!F12,0))</f>
        <v>3</v>
      </c>
      <c r="H12" s="88">
        <f>IF(FIRE0303_working!G12="..","..",ROUND(FIRE0303_working!G12,0))</f>
        <v>3</v>
      </c>
      <c r="I12" s="88">
        <f>IF(FIRE0303_working!H12="..","..",ROUND(FIRE0303_working!H12,0))</f>
        <v>0</v>
      </c>
      <c r="J12" s="87"/>
      <c r="K12" s="88">
        <f>IF(FIRE0303_working!J12="..","..",ROUND(FIRE0303_working!J12,0))</f>
        <v>0</v>
      </c>
      <c r="L12" s="88">
        <f>IF(FIRE0303_working!K12="..","..",ROUND(FIRE0303_working!K12,0))</f>
        <v>0</v>
      </c>
      <c r="M12" s="88">
        <f>IF(FIRE0303_working!L12="..","..",ROUND(FIRE0303_working!L12,0))</f>
        <v>0</v>
      </c>
      <c r="N12" s="17"/>
      <c r="Q12" s="18"/>
      <c r="R12" s="18"/>
      <c r="S12" s="18"/>
    </row>
    <row r="13" spans="1:26" ht="15" customHeight="1" x14ac:dyDescent="0.35">
      <c r="A13" s="15">
        <v>4</v>
      </c>
      <c r="B13" s="66" t="s">
        <v>65</v>
      </c>
      <c r="C13" s="88">
        <f>IF(FIRE0303_working!B13="..","..",ROUND(FIRE0303_working!B13,0))</f>
        <v>129</v>
      </c>
      <c r="D13" s="88">
        <f>IF(FIRE0303_working!C13="..","..",ROUND(FIRE0303_working!C13,0))</f>
        <v>108</v>
      </c>
      <c r="E13" s="88">
        <f>IF(FIRE0303_working!D13="..","..",ROUND(FIRE0303_working!D13,0))</f>
        <v>21</v>
      </c>
      <c r="F13" s="87"/>
      <c r="G13" s="88">
        <f>IF(FIRE0303_working!F13="..","..",ROUND(FIRE0303_working!F13,0))</f>
        <v>1</v>
      </c>
      <c r="H13" s="88">
        <f>IF(FIRE0303_working!G13="..","..",ROUND(FIRE0303_working!G13,0))</f>
        <v>1</v>
      </c>
      <c r="I13" s="88">
        <f>IF(FIRE0303_working!H13="..","..",ROUND(FIRE0303_working!H13,0))</f>
        <v>0</v>
      </c>
      <c r="J13" s="87"/>
      <c r="K13" s="88">
        <f>IF(FIRE0303_working!J13="..","..",ROUND(FIRE0303_working!J13,0))</f>
        <v>16</v>
      </c>
      <c r="L13" s="88">
        <f>IF(FIRE0303_working!K13="..","..",ROUND(FIRE0303_working!K13,0))</f>
        <v>13</v>
      </c>
      <c r="M13" s="88">
        <f>IF(FIRE0303_working!L13="..","..",ROUND(FIRE0303_working!L13,0))</f>
        <v>3</v>
      </c>
      <c r="N13" s="17"/>
      <c r="Q13" s="18"/>
      <c r="R13" s="18"/>
      <c r="S13" s="18"/>
    </row>
    <row r="14" spans="1:26" ht="15" customHeight="1" x14ac:dyDescent="0.35">
      <c r="A14" s="15">
        <v>5</v>
      </c>
      <c r="B14" s="68" t="s">
        <v>66</v>
      </c>
      <c r="C14" s="88">
        <f>IF(FIRE0303_working!B14="..","..",ROUND(FIRE0303_working!B14,0))</f>
        <v>36</v>
      </c>
      <c r="D14" s="88">
        <f>IF(FIRE0303_working!C14="..","..",ROUND(FIRE0303_working!C14,0))</f>
        <v>36</v>
      </c>
      <c r="E14" s="88">
        <f>IF(FIRE0303_working!D14="..","..",ROUND(FIRE0303_working!D14,0))</f>
        <v>0</v>
      </c>
      <c r="F14" s="87"/>
      <c r="G14" s="88">
        <f>IF(FIRE0303_working!F14="..","..",ROUND(FIRE0303_working!F14,0))</f>
        <v>0</v>
      </c>
      <c r="H14" s="88">
        <f>IF(FIRE0303_working!G14="..","..",ROUND(FIRE0303_working!G14,0))</f>
        <v>0</v>
      </c>
      <c r="I14" s="88">
        <f>IF(FIRE0303_working!H14="..","..",ROUND(FIRE0303_working!H14,0))</f>
        <v>0</v>
      </c>
      <c r="J14" s="87"/>
      <c r="K14" s="88">
        <f>IF(FIRE0303_working!J14="..","..",ROUND(FIRE0303_working!J14,0))</f>
        <v>0</v>
      </c>
      <c r="L14" s="88">
        <f>IF(FIRE0303_working!K14="..","..",ROUND(FIRE0303_working!K14,0))</f>
        <v>0</v>
      </c>
      <c r="M14" s="88">
        <f>IF(FIRE0303_working!L14="..","..",ROUND(FIRE0303_working!L14,0))</f>
        <v>0</v>
      </c>
      <c r="N14" s="17"/>
      <c r="Q14" s="18"/>
      <c r="R14" s="18"/>
      <c r="S14" s="18"/>
    </row>
    <row r="15" spans="1:26" ht="15" customHeight="1" x14ac:dyDescent="0.35">
      <c r="A15" s="15">
        <v>6</v>
      </c>
      <c r="B15" s="67" t="s">
        <v>67</v>
      </c>
      <c r="C15" s="88">
        <f>IF(FIRE0303_working!B15="..","..",ROUND(FIRE0303_working!B15,0))</f>
        <v>1639</v>
      </c>
      <c r="D15" s="88">
        <f>IF(FIRE0303_working!C15="..","..",ROUND(FIRE0303_working!C15,0))</f>
        <v>814</v>
      </c>
      <c r="E15" s="88">
        <f>IF(FIRE0303_working!D15="..","..",ROUND(FIRE0303_working!D15,0))</f>
        <v>825</v>
      </c>
      <c r="F15" s="87"/>
      <c r="G15" s="88">
        <f>IF(FIRE0303_working!F15="..","..",ROUND(FIRE0303_working!F15,0))</f>
        <v>2</v>
      </c>
      <c r="H15" s="88">
        <f>IF(FIRE0303_working!G15="..","..",ROUND(FIRE0303_working!G15,0))</f>
        <v>0</v>
      </c>
      <c r="I15" s="88">
        <f>IF(FIRE0303_working!H15="..","..",ROUND(FIRE0303_working!H15,0))</f>
        <v>2</v>
      </c>
      <c r="J15" s="87"/>
      <c r="K15" s="88">
        <f>IF(FIRE0303_working!J15="..","..",ROUND(FIRE0303_working!J15,0))</f>
        <v>65</v>
      </c>
      <c r="L15" s="88">
        <f>IF(FIRE0303_working!K15="..","..",ROUND(FIRE0303_working!K15,0))</f>
        <v>53</v>
      </c>
      <c r="M15" s="88">
        <f>IF(FIRE0303_working!L15="..","..",ROUND(FIRE0303_working!L15,0))</f>
        <v>12</v>
      </c>
      <c r="N15" s="17"/>
      <c r="Q15" s="18"/>
      <c r="R15" s="18"/>
      <c r="S15" s="18"/>
    </row>
    <row r="16" spans="1:26" ht="15" customHeight="1" x14ac:dyDescent="0.35">
      <c r="A16" s="15">
        <v>7</v>
      </c>
      <c r="B16" s="68" t="s">
        <v>68</v>
      </c>
      <c r="C16" s="88">
        <f>IF(FIRE0303_working!B16="..","..",ROUND(FIRE0303_working!B16,0))</f>
        <v>330</v>
      </c>
      <c r="D16" s="88">
        <f>IF(FIRE0303_working!C16="..","..",ROUND(FIRE0303_working!C16,0))</f>
        <v>197</v>
      </c>
      <c r="E16" s="88">
        <f>IF(FIRE0303_working!D16="..","..",ROUND(FIRE0303_working!D16,0))</f>
        <v>133</v>
      </c>
      <c r="F16" s="87"/>
      <c r="G16" s="88">
        <f>IF(FIRE0303_working!F16="..","..",ROUND(FIRE0303_working!F16,0))</f>
        <v>10</v>
      </c>
      <c r="H16" s="88">
        <f>IF(FIRE0303_working!G16="..","..",ROUND(FIRE0303_working!G16,0))</f>
        <v>3</v>
      </c>
      <c r="I16" s="88">
        <f>IF(FIRE0303_working!H16="..","..",ROUND(FIRE0303_working!H16,0))</f>
        <v>7</v>
      </c>
      <c r="J16" s="87"/>
      <c r="K16" s="88">
        <f>IF(FIRE0303_working!J16="..","..",ROUND(FIRE0303_working!J16,0))</f>
        <v>99</v>
      </c>
      <c r="L16" s="88">
        <f>IF(FIRE0303_working!K16="..","..",ROUND(FIRE0303_working!K16,0))</f>
        <v>63</v>
      </c>
      <c r="M16" s="88">
        <f>IF(FIRE0303_working!L16="..","..",ROUND(FIRE0303_working!L16,0))</f>
        <v>36</v>
      </c>
      <c r="N16" s="17"/>
      <c r="Q16" s="18"/>
      <c r="R16" s="18"/>
      <c r="S16" s="18"/>
    </row>
    <row r="17" spans="1:19" ht="15" customHeight="1" x14ac:dyDescent="0.35">
      <c r="B17" s="69" t="s">
        <v>69</v>
      </c>
      <c r="C17" s="87">
        <f>IF(FIRE0303_working!B17="..","..",ROUND(FIRE0303_working!B17,0))</f>
        <v>74881</v>
      </c>
      <c r="D17" s="87">
        <f>IF(FIRE0303_working!C17="..","..",ROUND(FIRE0303_working!C17,0))</f>
        <v>31414</v>
      </c>
      <c r="E17" s="87">
        <f>IF(FIRE0303_working!D17="..","..",ROUND(FIRE0303_working!D17,0))</f>
        <v>43467</v>
      </c>
      <c r="F17" s="87"/>
      <c r="G17" s="87" t="s">
        <v>89</v>
      </c>
      <c r="H17" s="87" t="s">
        <v>89</v>
      </c>
      <c r="I17" s="87" t="s">
        <v>89</v>
      </c>
      <c r="J17" s="87"/>
      <c r="K17" s="87" t="s">
        <v>89</v>
      </c>
      <c r="L17" s="87" t="s">
        <v>89</v>
      </c>
      <c r="M17" s="87" t="s">
        <v>89</v>
      </c>
      <c r="N17" s="17"/>
      <c r="Q17" s="18"/>
      <c r="R17" s="18"/>
      <c r="S17" s="18"/>
    </row>
    <row r="18" spans="1:19" ht="15" customHeight="1" x14ac:dyDescent="0.35">
      <c r="A18" s="15">
        <v>8</v>
      </c>
      <c r="B18" s="68" t="s">
        <v>70</v>
      </c>
      <c r="C18" s="88">
        <f>IF(FIRE0303_working!B18="..","..",ROUND(FIRE0303_working!B18,0))</f>
        <v>41962</v>
      </c>
      <c r="D18" s="88">
        <f>IF(FIRE0303_working!C18="..","..",ROUND(FIRE0303_working!C18,0))</f>
        <v>16970</v>
      </c>
      <c r="E18" s="88">
        <f>IF(FIRE0303_working!D18="..","..",ROUND(FIRE0303_working!D18,0))</f>
        <v>24992</v>
      </c>
      <c r="F18" s="87"/>
      <c r="G18" s="88" t="s">
        <v>89</v>
      </c>
      <c r="H18" s="88" t="s">
        <v>89</v>
      </c>
      <c r="I18" s="88" t="s">
        <v>89</v>
      </c>
      <c r="J18" s="87"/>
      <c r="K18" s="88" t="s">
        <v>89</v>
      </c>
      <c r="L18" s="88" t="s">
        <v>89</v>
      </c>
      <c r="M18" s="88" t="s">
        <v>89</v>
      </c>
      <c r="N18" s="17"/>
      <c r="Q18" s="18"/>
      <c r="R18" s="18"/>
      <c r="S18" s="18"/>
    </row>
    <row r="19" spans="1:19" ht="15" customHeight="1" x14ac:dyDescent="0.35">
      <c r="A19" s="15">
        <v>9</v>
      </c>
      <c r="B19" s="66" t="s">
        <v>71</v>
      </c>
      <c r="C19" s="88">
        <f>IF(FIRE0303_working!B19="..","..",ROUND(FIRE0303_working!B19,0))</f>
        <v>1941</v>
      </c>
      <c r="D19" s="88">
        <f>IF(FIRE0303_working!C19="..","..",ROUND(FIRE0303_working!C19,0))</f>
        <v>358</v>
      </c>
      <c r="E19" s="88">
        <f>IF(FIRE0303_working!D19="..","..",ROUND(FIRE0303_working!D19,0))</f>
        <v>1583</v>
      </c>
      <c r="F19" s="87"/>
      <c r="G19" s="88" t="s">
        <v>89</v>
      </c>
      <c r="H19" s="88" t="s">
        <v>89</v>
      </c>
      <c r="I19" s="88" t="s">
        <v>89</v>
      </c>
      <c r="J19" s="87"/>
      <c r="K19" s="88" t="s">
        <v>89</v>
      </c>
      <c r="L19" s="88" t="s">
        <v>89</v>
      </c>
      <c r="M19" s="88" t="s">
        <v>89</v>
      </c>
      <c r="N19" s="17"/>
      <c r="Q19" s="18"/>
      <c r="R19" s="18"/>
      <c r="S19" s="18"/>
    </row>
    <row r="20" spans="1:19" ht="15" customHeight="1" x14ac:dyDescent="0.35">
      <c r="A20" s="15">
        <v>10</v>
      </c>
      <c r="B20" s="68" t="s">
        <v>72</v>
      </c>
      <c r="C20" s="88">
        <f>IF(FIRE0303_working!B20="..","..",ROUND(FIRE0303_working!B20,0))</f>
        <v>503</v>
      </c>
      <c r="D20" s="88">
        <f>IF(FIRE0303_working!C20="..","..",ROUND(FIRE0303_working!C20,0))</f>
        <v>159</v>
      </c>
      <c r="E20" s="88">
        <f>IF(FIRE0303_working!D20="..","..",ROUND(FIRE0303_working!D20,0))</f>
        <v>344</v>
      </c>
      <c r="F20" s="87"/>
      <c r="G20" s="88" t="s">
        <v>89</v>
      </c>
      <c r="H20" s="88" t="s">
        <v>89</v>
      </c>
      <c r="I20" s="88" t="s">
        <v>89</v>
      </c>
      <c r="J20" s="87"/>
      <c r="K20" s="88" t="s">
        <v>89</v>
      </c>
      <c r="L20" s="88" t="s">
        <v>89</v>
      </c>
      <c r="M20" s="88" t="s">
        <v>89</v>
      </c>
      <c r="N20" s="17"/>
      <c r="Q20" s="18"/>
      <c r="R20" s="18"/>
      <c r="S20" s="18"/>
    </row>
    <row r="21" spans="1:19" ht="15" customHeight="1" x14ac:dyDescent="0.35">
      <c r="A21" s="15">
        <v>11</v>
      </c>
      <c r="B21" s="67" t="s">
        <v>67</v>
      </c>
      <c r="C21" s="88">
        <f>IF(FIRE0303_working!B21="..","..",ROUND(FIRE0303_working!B21,0))</f>
        <v>19465</v>
      </c>
      <c r="D21" s="88">
        <f>IF(FIRE0303_working!C21="..","..",ROUND(FIRE0303_working!C21,0))</f>
        <v>8802</v>
      </c>
      <c r="E21" s="88">
        <f>IF(FIRE0303_working!D21="..","..",ROUND(FIRE0303_working!D21,0))</f>
        <v>10663</v>
      </c>
      <c r="F21" s="87"/>
      <c r="G21" s="88" t="s">
        <v>89</v>
      </c>
      <c r="H21" s="88" t="s">
        <v>89</v>
      </c>
      <c r="I21" s="88" t="s">
        <v>89</v>
      </c>
      <c r="J21" s="87"/>
      <c r="K21" s="88" t="s">
        <v>89</v>
      </c>
      <c r="L21" s="88" t="s">
        <v>89</v>
      </c>
      <c r="M21" s="88" t="s">
        <v>89</v>
      </c>
      <c r="N21" s="17"/>
      <c r="Q21" s="18"/>
      <c r="R21" s="18"/>
      <c r="S21" s="18"/>
    </row>
    <row r="22" spans="1:19" ht="15" customHeight="1" thickBot="1" x14ac:dyDescent="0.4">
      <c r="A22" s="15">
        <v>12</v>
      </c>
      <c r="B22" s="70" t="s">
        <v>110</v>
      </c>
      <c r="C22" s="89">
        <f>IF(FIRE0303_working!B22="..","..",ROUND(FIRE0303_working!B22,0))</f>
        <v>11010</v>
      </c>
      <c r="D22" s="89">
        <f>IF(FIRE0303_working!C22="..","..",ROUND(FIRE0303_working!C22,0))</f>
        <v>5125</v>
      </c>
      <c r="E22" s="89">
        <f>IF(FIRE0303_working!D22="..","..",ROUND(FIRE0303_working!D22,0))</f>
        <v>5885</v>
      </c>
      <c r="F22" s="89"/>
      <c r="G22" s="89" t="s">
        <v>89</v>
      </c>
      <c r="H22" s="89" t="s">
        <v>89</v>
      </c>
      <c r="I22" s="89" t="s">
        <v>89</v>
      </c>
      <c r="J22" s="89"/>
      <c r="K22" s="89" t="s">
        <v>89</v>
      </c>
      <c r="L22" s="89" t="s">
        <v>89</v>
      </c>
      <c r="M22" s="89" t="s">
        <v>89</v>
      </c>
      <c r="N22" s="17"/>
      <c r="Q22" s="18"/>
      <c r="R22" s="18"/>
      <c r="S22" s="18"/>
    </row>
    <row r="23" spans="1:19" ht="30" customHeight="1" x14ac:dyDescent="0.35">
      <c r="B23" s="77" t="s">
        <v>73</v>
      </c>
      <c r="C23" s="77"/>
      <c r="D23" s="77"/>
      <c r="E23" s="77"/>
      <c r="F23" s="77"/>
      <c r="G23" s="77"/>
      <c r="H23" s="77"/>
      <c r="I23" s="77"/>
      <c r="J23" s="77"/>
      <c r="K23" s="77"/>
      <c r="L23" s="77"/>
      <c r="M23" s="77"/>
    </row>
    <row r="24" spans="1:19" s="19" customFormat="1" ht="15" customHeight="1" x14ac:dyDescent="0.35">
      <c r="B24" s="84" t="s">
        <v>74</v>
      </c>
      <c r="C24" s="84"/>
      <c r="D24" s="84"/>
      <c r="E24" s="84"/>
      <c r="F24" s="84"/>
      <c r="G24" s="84"/>
      <c r="H24" s="84"/>
      <c r="I24" s="84"/>
      <c r="J24" s="84"/>
      <c r="K24" s="84"/>
      <c r="L24" s="84"/>
      <c r="M24" s="84"/>
    </row>
    <row r="25" spans="1:19" s="19" customFormat="1" ht="15" customHeight="1" x14ac:dyDescent="0.35">
      <c r="B25" s="78" t="s">
        <v>75</v>
      </c>
      <c r="C25" s="78"/>
      <c r="D25" s="78"/>
      <c r="E25" s="78"/>
      <c r="F25" s="78"/>
      <c r="G25" s="78"/>
      <c r="H25" s="78"/>
      <c r="I25" s="78"/>
      <c r="J25" s="78"/>
      <c r="K25" s="78"/>
      <c r="L25" s="78"/>
      <c r="M25" s="78"/>
      <c r="O25" s="20"/>
      <c r="P25" s="21"/>
    </row>
    <row r="26" spans="1:19" s="19" customFormat="1" ht="15" customHeight="1" x14ac:dyDescent="0.35">
      <c r="B26" s="78" t="s">
        <v>76</v>
      </c>
      <c r="C26" s="78"/>
      <c r="D26" s="78"/>
      <c r="E26" s="78"/>
      <c r="F26" s="78"/>
      <c r="G26" s="78"/>
      <c r="H26" s="78"/>
      <c r="I26" s="78"/>
      <c r="J26" s="78"/>
      <c r="K26" s="78"/>
      <c r="L26" s="78"/>
      <c r="M26" s="78"/>
      <c r="N26" s="20"/>
      <c r="O26" s="20"/>
    </row>
    <row r="27" spans="1:19" s="19" customFormat="1" ht="30" customHeight="1" x14ac:dyDescent="0.35">
      <c r="B27" s="79" t="s">
        <v>77</v>
      </c>
      <c r="C27" s="78"/>
      <c r="D27" s="78"/>
      <c r="E27" s="78"/>
      <c r="F27" s="78"/>
      <c r="G27" s="78"/>
      <c r="H27" s="78"/>
      <c r="I27" s="78"/>
      <c r="J27" s="78"/>
      <c r="K27" s="78"/>
      <c r="L27" s="78"/>
      <c r="M27" s="78"/>
    </row>
    <row r="28" spans="1:19" s="19" customFormat="1" ht="15" customHeight="1" x14ac:dyDescent="0.35">
      <c r="B28" s="78" t="s">
        <v>78</v>
      </c>
      <c r="C28" s="78"/>
      <c r="D28" s="78"/>
      <c r="E28" s="78"/>
      <c r="F28" s="78"/>
      <c r="G28" s="78"/>
      <c r="H28" s="78"/>
      <c r="I28" s="78"/>
      <c r="J28" s="78"/>
      <c r="K28" s="78"/>
      <c r="L28" s="78"/>
      <c r="M28" s="78"/>
      <c r="N28" s="20"/>
      <c r="O28" s="20"/>
    </row>
    <row r="29" spans="1:19" ht="30" customHeight="1" x14ac:dyDescent="0.35">
      <c r="B29" s="79" t="s">
        <v>79</v>
      </c>
      <c r="C29" s="80"/>
      <c r="D29" s="80"/>
      <c r="E29" s="80"/>
      <c r="F29" s="80"/>
      <c r="G29" s="80"/>
      <c r="H29" s="80"/>
      <c r="I29" s="80"/>
      <c r="J29" s="80"/>
      <c r="K29" s="80"/>
      <c r="L29" s="80"/>
      <c r="M29" s="80"/>
      <c r="N29" s="19"/>
      <c r="O29" s="19"/>
      <c r="P29" s="19"/>
      <c r="Q29" s="19"/>
      <c r="R29" s="19"/>
      <c r="S29" s="19"/>
    </row>
    <row r="30" spans="1:19" ht="15" customHeight="1" x14ac:dyDescent="0.35">
      <c r="B30" s="78" t="s">
        <v>80</v>
      </c>
      <c r="C30" s="78"/>
      <c r="D30" s="78"/>
      <c r="E30" s="78"/>
      <c r="F30" s="78"/>
      <c r="G30" s="78"/>
      <c r="H30" s="78"/>
      <c r="I30" s="78"/>
      <c r="J30" s="78"/>
      <c r="K30" s="78"/>
      <c r="L30" s="78"/>
      <c r="M30" s="78"/>
    </row>
    <row r="31" spans="1:19" ht="15" customHeight="1" x14ac:dyDescent="0.35">
      <c r="B31" s="78" t="s">
        <v>81</v>
      </c>
      <c r="C31" s="78"/>
      <c r="D31" s="78"/>
      <c r="E31" s="78"/>
      <c r="F31" s="78"/>
      <c r="G31" s="78"/>
      <c r="H31" s="78"/>
      <c r="I31" s="78"/>
      <c r="J31" s="78"/>
      <c r="K31" s="78"/>
      <c r="L31" s="78"/>
      <c r="M31" s="78"/>
    </row>
    <row r="32" spans="1:19" ht="15" customHeight="1" x14ac:dyDescent="0.35">
      <c r="B32" s="81" t="s">
        <v>116</v>
      </c>
      <c r="C32" s="80"/>
      <c r="D32" s="80"/>
      <c r="E32" s="80"/>
      <c r="F32" s="80"/>
      <c r="G32" s="80"/>
      <c r="H32" s="80"/>
      <c r="I32" s="80"/>
      <c r="J32" s="80"/>
      <c r="K32" s="80"/>
      <c r="L32" s="80"/>
      <c r="M32" s="80"/>
    </row>
    <row r="33" spans="2:15" ht="15" customHeight="1" x14ac:dyDescent="0.35">
      <c r="B33" s="80" t="s">
        <v>82</v>
      </c>
      <c r="C33" s="80"/>
      <c r="D33" s="80"/>
      <c r="E33" s="80"/>
      <c r="F33" s="80"/>
      <c r="G33" s="80"/>
      <c r="H33" s="80"/>
      <c r="I33" s="80"/>
      <c r="J33" s="80"/>
      <c r="K33" s="80"/>
      <c r="L33" s="80"/>
      <c r="M33" s="80"/>
    </row>
    <row r="34" spans="2:15" ht="15" customHeight="1" x14ac:dyDescent="0.35">
      <c r="B34" s="72" t="s">
        <v>83</v>
      </c>
      <c r="C34" s="72"/>
      <c r="D34" s="72"/>
      <c r="E34" s="80"/>
      <c r="F34" s="80"/>
      <c r="G34" s="80"/>
      <c r="H34" s="80"/>
      <c r="I34" s="80"/>
      <c r="J34" s="80"/>
      <c r="K34" s="80"/>
      <c r="L34" s="80"/>
      <c r="M34" s="80"/>
    </row>
    <row r="35" spans="2:15" ht="15" customHeight="1" x14ac:dyDescent="0.35">
      <c r="B35" s="73" t="s">
        <v>100</v>
      </c>
      <c r="C35" s="80"/>
      <c r="D35" s="80"/>
      <c r="E35" s="80"/>
      <c r="F35" s="80"/>
      <c r="G35" s="80"/>
      <c r="H35" s="80"/>
      <c r="I35" s="80"/>
      <c r="J35" s="80"/>
      <c r="K35" s="80"/>
      <c r="L35" s="80"/>
      <c r="M35" s="80"/>
    </row>
    <row r="36" spans="2:15" ht="15" customHeight="1" x14ac:dyDescent="0.35">
      <c r="B36" s="80" t="s">
        <v>84</v>
      </c>
      <c r="C36" s="80"/>
      <c r="D36" s="80"/>
      <c r="E36" s="80"/>
      <c r="F36" s="80"/>
      <c r="G36" s="80"/>
      <c r="H36" s="80"/>
      <c r="I36" s="80"/>
      <c r="J36" s="80"/>
      <c r="K36" s="74"/>
      <c r="L36" s="74"/>
      <c r="M36" s="74"/>
    </row>
    <row r="37" spans="2:15" ht="15" customHeight="1" x14ac:dyDescent="0.35">
      <c r="B37" s="72" t="s">
        <v>85</v>
      </c>
      <c r="C37" s="72"/>
      <c r="D37" s="80"/>
      <c r="E37" s="80"/>
      <c r="F37" s="80"/>
      <c r="G37" s="80"/>
      <c r="H37" s="80"/>
      <c r="I37" s="80"/>
      <c r="J37" s="80"/>
      <c r="K37" s="74"/>
      <c r="L37" s="74"/>
      <c r="M37" s="74"/>
    </row>
    <row r="38" spans="2:15" x14ac:dyDescent="0.35">
      <c r="B38" s="82" t="s">
        <v>111</v>
      </c>
      <c r="C38" s="83"/>
      <c r="D38" s="83"/>
      <c r="E38" s="83"/>
      <c r="F38" s="83"/>
      <c r="G38" s="83"/>
      <c r="H38" s="83"/>
      <c r="I38" s="83"/>
      <c r="J38" s="83"/>
      <c r="K38" s="83"/>
      <c r="L38" s="83"/>
      <c r="M38" s="83"/>
    </row>
    <row r="39" spans="2:15" x14ac:dyDescent="0.35">
      <c r="O39" s="15" t="s">
        <v>106</v>
      </c>
    </row>
    <row r="40" spans="2:15" x14ac:dyDescent="0.35">
      <c r="O40" s="15" t="s">
        <v>107</v>
      </c>
    </row>
    <row r="41" spans="2:15" x14ac:dyDescent="0.35">
      <c r="O41" s="15" t="s">
        <v>94</v>
      </c>
    </row>
    <row r="42" spans="2:15" x14ac:dyDescent="0.35">
      <c r="O42" s="15" t="s">
        <v>30</v>
      </c>
    </row>
    <row r="43" spans="2:15" x14ac:dyDescent="0.35">
      <c r="O43" s="15" t="s">
        <v>29</v>
      </c>
    </row>
    <row r="44" spans="2:15" x14ac:dyDescent="0.35">
      <c r="O44" s="15" t="s">
        <v>28</v>
      </c>
    </row>
    <row r="45" spans="2:15" x14ac:dyDescent="0.35">
      <c r="O45" s="15" t="s">
        <v>27</v>
      </c>
    </row>
    <row r="46" spans="2:15" x14ac:dyDescent="0.35">
      <c r="O46" s="15" t="s">
        <v>26</v>
      </c>
    </row>
    <row r="47" spans="2:15" x14ac:dyDescent="0.35">
      <c r="O47" s="15" t="s">
        <v>25</v>
      </c>
    </row>
    <row r="48" spans="2:15" x14ac:dyDescent="0.35">
      <c r="O48" s="15" t="s">
        <v>24</v>
      </c>
    </row>
    <row r="49" spans="15:15" x14ac:dyDescent="0.35">
      <c r="O49" s="15" t="s">
        <v>23</v>
      </c>
    </row>
    <row r="50" spans="15:15" x14ac:dyDescent="0.35">
      <c r="O50" s="15" t="s">
        <v>22</v>
      </c>
    </row>
    <row r="51" spans="15:15" x14ac:dyDescent="0.35">
      <c r="O51" s="15" t="s">
        <v>21</v>
      </c>
    </row>
    <row r="52" spans="15:15" x14ac:dyDescent="0.35">
      <c r="O52" s="15" t="s">
        <v>6</v>
      </c>
    </row>
    <row r="53" spans="15:15" x14ac:dyDescent="0.35">
      <c r="O53" s="15" t="s">
        <v>86</v>
      </c>
    </row>
  </sheetData>
  <mergeCells count="3">
    <mergeCell ref="C6:E6"/>
    <mergeCell ref="G6:I6"/>
    <mergeCell ref="K6:M6"/>
  </mergeCells>
  <dataValidations count="1">
    <dataValidation type="list" allowBlank="1" showInputMessage="1" showErrorMessage="1" sqref="B4" xr:uid="{0C701FF7-43DD-4100-8FA1-0AAE3A8D77FA}">
      <formula1>$O$39:$O$53</formula1>
    </dataValidation>
  </dataValidations>
  <hyperlinks>
    <hyperlink ref="B34" r:id="rId1" xr:uid="{47A89972-8B6D-4891-B623-C08AE3EE8D68}"/>
    <hyperlink ref="B37" r:id="rId2" display="Contact: FireStatistics@homeoffice.gsi.gov.uk" xr:uid="{4484C2DD-7C33-400D-9363-27510CAAA69A}"/>
    <hyperlink ref="B37:C37" r:id="rId3" display="Contact: FireStatistics@homeoffice.gov.uk" xr:uid="{B2F1B48F-4EE1-4B8C-8F04-AC83C687691A}"/>
    <hyperlink ref="B24:M24" r:id="rId4" display="3 For more detailed technical definitions of fire-related non-fatal casualties, see the Fire Statistics Definitions document. " xr:uid="{B56F40BF-95A4-47DB-9269-59DA61E22C14}"/>
    <hyperlink ref="B35" r:id="rId5" display="The statistics in this table are National Statistics." xr:uid="{9277AFEB-0418-424B-9E1D-E6EC3BC9F16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Contents</vt:lpstr>
      <vt:lpstr>0910</vt:lpstr>
      <vt:lpstr>Data - fires</vt:lpstr>
      <vt:lpstr>Data - fatalities</vt:lpstr>
      <vt:lpstr>Data - casualties</vt:lpstr>
      <vt:lpstr>FIRE0303_working</vt:lpstr>
      <vt:lpstr>FIRE0303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FIRE0303: Fires, fatalities and non-fatal casualties in outdoor primary locations and secondary fires by motive and location, England</dc:title>
  <dc:creator/>
  <cp:keywords>data tables, outdoor primary fires, outdoor secondary fires, fatalities, casualties, motive and location, 2024</cp:keywords>
  <cp:lastModifiedBy/>
  <dcterms:created xsi:type="dcterms:W3CDTF">2024-07-18T11:24:36Z</dcterms:created>
  <dcterms:modified xsi:type="dcterms:W3CDTF">2024-07-18T11:25:23Z</dcterms:modified>
</cp:coreProperties>
</file>