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592A466A-EF75-4CA8-AAD9-357B9539930B}" xr6:coauthVersionLast="47" xr6:coauthVersionMax="47" xr10:uidLastSave="{00000000-0000-0000-0000-000000000000}"/>
  <workbookProtection workbookAlgorithmName="SHA-512" workbookHashValue="aLuCJUFGY13P7rSUkhtPnEo2isyBfQUbxQ6Y538DEUVjTvHHpQhzUWgq66hTPnk2Buy1JKPb+H0xj1fMOCQ8Kw==" workbookSaltValue="v3aYJviJHnbz0FwCR4qSRg==" workbookSpinCount="100000" lockStructure="1"/>
  <bookViews>
    <workbookView xWindow="-110" yWindow="-110" windowWidth="19420" windowHeight="10420" xr2:uid="{D791D519-5150-42F1-86F7-2E74FEDC8220}"/>
  </bookViews>
  <sheets>
    <sheet name="Cover_sheet" sheetId="4" r:id="rId1"/>
    <sheet name="Contents" sheetId="5" r:id="rId2"/>
    <sheet name="0910" sheetId="9" state="hidden" r:id="rId3"/>
    <sheet name="Data - primary fires" sheetId="1" r:id="rId4"/>
    <sheet name="Data - fatalities" sheetId="2" r:id="rId5"/>
    <sheet name="Data - casualties" sheetId="3" r:id="rId6"/>
    <sheet name="FIRE0302_working" sheetId="6" state="hidden" r:id="rId7"/>
    <sheet name="FIRE0302"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6" l="1" a="1"/>
  <c r="C23" i="6" s="1"/>
  <c r="L23" i="6" l="1" a="1"/>
  <c r="L23" i="6" s="1"/>
  <c r="C26" i="6" l="1" a="1"/>
  <c r="C26" i="6" s="1"/>
  <c r="L24" i="6" a="1"/>
  <c r="L24" i="6" s="1"/>
  <c r="L25" i="6" a="1"/>
  <c r="L25" i="6" s="1"/>
  <c r="L26" i="6" a="1"/>
  <c r="L26" i="6" s="1"/>
  <c r="L28" i="6" s="1"/>
  <c r="K24" i="6" a="1"/>
  <c r="K24" i="6" s="1"/>
  <c r="K25" i="6" a="1"/>
  <c r="K25" i="6" s="1"/>
  <c r="K26" i="6" a="1"/>
  <c r="K26" i="6" s="1"/>
  <c r="K23" i="6" a="1"/>
  <c r="K23" i="6" s="1"/>
  <c r="H24" i="6" a="1"/>
  <c r="H24" i="6" s="1"/>
  <c r="H25" i="6" a="1"/>
  <c r="H25" i="6" s="1"/>
  <c r="H26" i="6" a="1"/>
  <c r="H26" i="6" s="1"/>
  <c r="G24" i="6" a="1"/>
  <c r="G24" i="6" s="1"/>
  <c r="G25" i="6" a="1"/>
  <c r="G25" i="6" s="1"/>
  <c r="G26" i="6" a="1"/>
  <c r="G26" i="6" s="1"/>
  <c r="H23" i="6" a="1"/>
  <c r="H23" i="6" s="1"/>
  <c r="G23" i="6" a="1"/>
  <c r="G23" i="6" s="1"/>
  <c r="D23" i="6" a="1"/>
  <c r="D23" i="6" s="1"/>
  <c r="B23" i="6" s="1"/>
  <c r="D24" i="6" a="1"/>
  <c r="D24" i="6" s="1"/>
  <c r="D25" i="6" a="1"/>
  <c r="D25" i="6" s="1"/>
  <c r="D26" i="6" a="1"/>
  <c r="D26" i="6" s="1"/>
  <c r="C24" i="6" a="1"/>
  <c r="C24" i="6" s="1"/>
  <c r="C25" i="6" a="1"/>
  <c r="C25" i="6" s="1"/>
  <c r="C22" i="6"/>
  <c r="D22" i="6"/>
  <c r="F22" i="6"/>
  <c r="G22" i="6"/>
  <c r="H22" i="6"/>
  <c r="J22" i="6"/>
  <c r="K22" i="6"/>
  <c r="L22" i="6"/>
  <c r="B22" i="6"/>
  <c r="G21" i="6"/>
  <c r="K21" i="6"/>
  <c r="C21" i="6"/>
  <c r="B24" i="6" l="1"/>
  <c r="J23" i="6"/>
  <c r="F24" i="6"/>
  <c r="F23" i="6"/>
  <c r="B25" i="6"/>
  <c r="F25" i="6"/>
  <c r="J25" i="6"/>
  <c r="L30" i="6"/>
  <c r="L29" i="6"/>
  <c r="K30" i="6"/>
  <c r="K28" i="6"/>
  <c r="J26" i="6"/>
  <c r="K29" i="6"/>
  <c r="C29" i="6"/>
  <c r="C28" i="6"/>
  <c r="B26" i="6"/>
  <c r="C30" i="6"/>
  <c r="D28" i="6"/>
  <c r="D29" i="6"/>
  <c r="D30" i="6"/>
  <c r="F26" i="6"/>
  <c r="G30" i="6"/>
  <c r="G29" i="6"/>
  <c r="G28" i="6"/>
  <c r="J24" i="6"/>
  <c r="H29" i="6"/>
  <c r="H30" i="6"/>
  <c r="H28" i="6"/>
  <c r="B28" i="6" l="1"/>
  <c r="B29" i="6"/>
  <c r="B30" i="6"/>
  <c r="J30" i="6"/>
  <c r="J29" i="6"/>
  <c r="J28" i="6"/>
  <c r="F29" i="6"/>
  <c r="F28" i="6"/>
  <c r="F30" i="6"/>
  <c r="A4" i="6"/>
  <c r="J14" i="6" s="1" a="1"/>
  <c r="J14" i="6" s="1"/>
  <c r="J15" i="6" l="1" a="1"/>
  <c r="J15" i="6" s="1"/>
  <c r="J15" i="8" s="1"/>
  <c r="G14" i="6" a="1"/>
  <c r="G14" i="6" s="1"/>
  <c r="G14" i="8" s="1"/>
  <c r="K14" i="6" a="1"/>
  <c r="K14" i="6" s="1"/>
  <c r="K14" i="8" s="1"/>
  <c r="G9" i="6" a="1"/>
  <c r="G9" i="6" s="1"/>
  <c r="G9" i="8" s="1"/>
  <c r="J12" i="6" a="1"/>
  <c r="J12" i="6" s="1"/>
  <c r="J12" i="8" s="1"/>
  <c r="C11" i="6" a="1"/>
  <c r="C11" i="6" s="1"/>
  <c r="C11" i="8" s="1"/>
  <c r="F15" i="6" a="1"/>
  <c r="F15" i="6" s="1"/>
  <c r="F15" i="8" s="1"/>
  <c r="D10" i="6" a="1"/>
  <c r="D10" i="6" s="1"/>
  <c r="D10" i="8" s="1"/>
  <c r="F10" i="6" a="1"/>
  <c r="F10" i="6" s="1"/>
  <c r="F10" i="8" s="1"/>
  <c r="H12" i="6" a="1"/>
  <c r="H12" i="6" s="1"/>
  <c r="H12" i="8" s="1"/>
  <c r="G15" i="6" a="1"/>
  <c r="G15" i="6" s="1"/>
  <c r="G15" i="8" s="1"/>
  <c r="J10" i="6" a="1"/>
  <c r="J10" i="6" s="1"/>
  <c r="J10" i="8" s="1"/>
  <c r="L12" i="6" a="1"/>
  <c r="L12" i="6" s="1"/>
  <c r="L12" i="8" s="1"/>
  <c r="K15" i="6" a="1"/>
  <c r="K15" i="6" s="1"/>
  <c r="D13" i="6" a="1"/>
  <c r="D13" i="6" s="1"/>
  <c r="D13" i="8" s="1"/>
  <c r="H11" i="6" a="1"/>
  <c r="H11" i="6" s="1"/>
  <c r="H11" i="8" s="1"/>
  <c r="L11" i="6" a="1"/>
  <c r="L11" i="6" s="1"/>
  <c r="L11" i="8" s="1"/>
  <c r="C12" i="6" a="1"/>
  <c r="C12" i="6" s="1"/>
  <c r="C12" i="8" s="1"/>
  <c r="H14" i="6" a="1"/>
  <c r="H14" i="6" s="1"/>
  <c r="H14" i="8" s="1"/>
  <c r="L14" i="6" a="1"/>
  <c r="L14" i="6" s="1"/>
  <c r="L14" i="8" s="1"/>
  <c r="H9" i="6" a="1"/>
  <c r="H9" i="6" s="1"/>
  <c r="H9" i="8" s="1"/>
  <c r="L9" i="6" a="1"/>
  <c r="L9" i="6" s="1"/>
  <c r="L9" i="8" s="1"/>
  <c r="C10" i="6" a="1"/>
  <c r="C10" i="6" s="1"/>
  <c r="C10" i="8" s="1"/>
  <c r="H15" i="6" a="1"/>
  <c r="H15" i="6" s="1"/>
  <c r="H15" i="8" s="1"/>
  <c r="L15" i="6" a="1"/>
  <c r="L15" i="6" s="1"/>
  <c r="L15" i="8" s="1"/>
  <c r="C8" i="6" a="1"/>
  <c r="C8" i="6" s="1"/>
  <c r="C8" i="8" s="1"/>
  <c r="C15" i="6" a="1"/>
  <c r="C15" i="6" s="1"/>
  <c r="C15" i="8" s="1"/>
  <c r="F8" i="6" a="1"/>
  <c r="F8" i="6" s="1"/>
  <c r="F8" i="8" s="1"/>
  <c r="H10" i="6" a="1"/>
  <c r="H10" i="6" s="1"/>
  <c r="H10" i="8" s="1"/>
  <c r="G13" i="6" a="1"/>
  <c r="G13" i="6" s="1"/>
  <c r="G13" i="8" s="1"/>
  <c r="J8" i="6" a="1"/>
  <c r="J8" i="6" s="1"/>
  <c r="J8" i="8" s="1"/>
  <c r="L10" i="6" a="1"/>
  <c r="L10" i="6" s="1"/>
  <c r="L10" i="8" s="1"/>
  <c r="K13" i="6" a="1"/>
  <c r="K13" i="6" s="1"/>
  <c r="K13" i="8" s="1"/>
  <c r="G10" i="6" a="1"/>
  <c r="G10" i="6" s="1"/>
  <c r="G10" i="8" s="1"/>
  <c r="K10" i="6" a="1"/>
  <c r="K10" i="6" s="1"/>
  <c r="K10" i="8" s="1"/>
  <c r="D15" i="6" a="1"/>
  <c r="D15" i="6" s="1"/>
  <c r="D15" i="8" s="1"/>
  <c r="C14" i="6" a="1"/>
  <c r="C14" i="6" s="1"/>
  <c r="C14" i="8" s="1"/>
  <c r="G8" i="6" a="1"/>
  <c r="G8" i="6" s="1"/>
  <c r="G8" i="8" s="1"/>
  <c r="F11" i="6" a="1"/>
  <c r="F11" i="6" s="1"/>
  <c r="F11" i="8" s="1"/>
  <c r="H13" i="6" a="1"/>
  <c r="H13" i="6" s="1"/>
  <c r="H13" i="8" s="1"/>
  <c r="K8" i="6" a="1"/>
  <c r="K8" i="6" s="1"/>
  <c r="K8" i="8" s="1"/>
  <c r="J11" i="6" a="1"/>
  <c r="J11" i="6" s="1"/>
  <c r="J11" i="8" s="1"/>
  <c r="L13" i="6" a="1"/>
  <c r="L13" i="6" s="1"/>
  <c r="L13" i="8" s="1"/>
  <c r="F9" i="6" a="1"/>
  <c r="F9" i="6" s="1"/>
  <c r="F9" i="8" s="1"/>
  <c r="J9" i="6" a="1"/>
  <c r="J9" i="6" s="1"/>
  <c r="J9" i="8" s="1"/>
  <c r="D12" i="6" a="1"/>
  <c r="D12" i="6" s="1"/>
  <c r="D12" i="8" s="1"/>
  <c r="F12" i="6" a="1"/>
  <c r="F12" i="6" s="1"/>
  <c r="F12" i="8" s="1"/>
  <c r="K9" i="6" a="1"/>
  <c r="K9" i="6" s="1"/>
  <c r="K9" i="8" s="1"/>
  <c r="D11" i="6" a="1"/>
  <c r="D11" i="6" s="1"/>
  <c r="D11" i="8" s="1"/>
  <c r="G12" i="6" a="1"/>
  <c r="G12" i="6" s="1"/>
  <c r="G12" i="8" s="1"/>
  <c r="K12" i="6" a="1"/>
  <c r="K12" i="6" s="1"/>
  <c r="K12" i="8" s="1"/>
  <c r="C9" i="6" a="1"/>
  <c r="C9" i="6" s="1"/>
  <c r="C9" i="8" s="1"/>
  <c r="F13" i="6" a="1"/>
  <c r="F13" i="6" s="1"/>
  <c r="F13" i="8" s="1"/>
  <c r="J13" i="6" a="1"/>
  <c r="J13" i="6" s="1"/>
  <c r="J13" i="8" s="1"/>
  <c r="D14" i="6" a="1"/>
  <c r="D14" i="6" s="1"/>
  <c r="D14" i="8" s="1"/>
  <c r="C13" i="6" a="1"/>
  <c r="C13" i="6" s="1"/>
  <c r="C13" i="8" s="1"/>
  <c r="H8" i="6" a="1"/>
  <c r="H8" i="6" s="1"/>
  <c r="H8" i="8" s="1"/>
  <c r="G11" i="6" a="1"/>
  <c r="G11" i="6" s="1"/>
  <c r="F14" i="6" a="1"/>
  <c r="F14" i="6" s="1"/>
  <c r="F14" i="8" s="1"/>
  <c r="L8" i="6" a="1"/>
  <c r="L8" i="6" s="1"/>
  <c r="L8" i="8" s="1"/>
  <c r="K11" i="6" a="1"/>
  <c r="K11" i="6" s="1"/>
  <c r="K11" i="8" s="1"/>
  <c r="K15" i="8"/>
  <c r="D8" i="6" a="1"/>
  <c r="D8" i="6" s="1"/>
  <c r="D9" i="6" a="1"/>
  <c r="D9" i="6" s="1"/>
  <c r="D9" i="8" s="1"/>
  <c r="J14" i="8"/>
  <c r="B10" i="6" a="1"/>
  <c r="B10" i="6" s="1"/>
  <c r="B10" i="8" s="1"/>
  <c r="B8" i="6" a="1"/>
  <c r="B8" i="6" s="1"/>
  <c r="B9" i="6" a="1"/>
  <c r="B9" i="6" s="1"/>
  <c r="B9" i="8" s="1"/>
  <c r="B15" i="6" a="1"/>
  <c r="B15" i="6" s="1"/>
  <c r="B15" i="8" s="1"/>
  <c r="B14" i="6" a="1"/>
  <c r="B14" i="6" s="1"/>
  <c r="B14" i="8" s="1"/>
  <c r="B13" i="6" a="1"/>
  <c r="B13" i="6" s="1"/>
  <c r="B13" i="8" s="1"/>
  <c r="B12" i="6" a="1"/>
  <c r="B12" i="6" s="1"/>
  <c r="B12" i="8" s="1"/>
  <c r="B11" i="6" a="1"/>
  <c r="B11" i="6" s="1"/>
  <c r="B11" i="8" s="1"/>
  <c r="B8" i="8" l="1"/>
  <c r="B17" i="6"/>
  <c r="G17" i="6"/>
  <c r="G11" i="8"/>
  <c r="J17" i="6"/>
  <c r="H17" i="6"/>
  <c r="F17" i="6"/>
  <c r="L17" i="6"/>
  <c r="K17" i="6"/>
  <c r="D17" i="6"/>
  <c r="D8" i="8"/>
  <c r="C1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<sst xmlns="http://schemas.openxmlformats.org/spreadsheetml/2006/main" count="1959" uniqueCount="101">
  <si>
    <t>FINANCIAL_YEAR</t>
  </si>
  <si>
    <t>property_type_detailed_d</t>
  </si>
  <si>
    <t>acc_or_del_d</t>
  </si>
  <si>
    <t>Total casualties in road vehicles</t>
  </si>
  <si>
    <t>Total fatalities in road vehicles</t>
  </si>
  <si>
    <t>Total Primary Fires in road vehicles</t>
  </si>
  <si>
    <t>2010/11</t>
  </si>
  <si>
    <t>Agricultural vehicles</t>
  </si>
  <si>
    <t>Accidental</t>
  </si>
  <si>
    <t>Deliberate</t>
  </si>
  <si>
    <t>Bus/Coach</t>
  </si>
  <si>
    <t>Car</t>
  </si>
  <si>
    <t>Lorry/HGV</t>
  </si>
  <si>
    <t>Motorcycle</t>
  </si>
  <si>
    <t>Other road vehicles</t>
  </si>
  <si>
    <t>Van</t>
  </si>
  <si>
    <t>2011/12</t>
  </si>
  <si>
    <t>2012/13</t>
  </si>
  <si>
    <t>2013/14</t>
  </si>
  <si>
    <t>2014/15</t>
  </si>
  <si>
    <t>2015/16</t>
  </si>
  <si>
    <t>2016/17</t>
  </si>
  <si>
    <t>2017/18</t>
  </si>
  <si>
    <t>2018/19</t>
  </si>
  <si>
    <t>2019/20</t>
  </si>
  <si>
    <t>2020/21</t>
  </si>
  <si>
    <t>Fire and rescue incident statistics</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</si>
  <si>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</si>
  <si>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</si>
  <si>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</si>
  <si>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</si>
  <si>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</si>
  <si>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</si>
  <si>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Table 0302</t>
  </si>
  <si>
    <t xml:space="preserve">To access data tables, select the table number or tabs. </t>
  </si>
  <si>
    <t>Cover sheet</t>
  </si>
  <si>
    <t>Sheet</t>
  </si>
  <si>
    <t>Title</t>
  </si>
  <si>
    <t>Period covered</t>
  </si>
  <si>
    <t>Fire0302</t>
  </si>
  <si>
    <t>Yes</t>
  </si>
  <si>
    <t>Raw data for road vehicle fires for the main data tables</t>
  </si>
  <si>
    <t>Raw data for fatalities in road vehicle fires for the main data tables</t>
  </si>
  <si>
    <t>Detail</t>
  </si>
  <si>
    <t>It is possible to create pivot tables from the data worksheets by using the insert pivot table function.</t>
  </si>
  <si>
    <t>Data - primary fires</t>
  </si>
  <si>
    <t>Data - fatalities</t>
  </si>
  <si>
    <t>Data - casualties</t>
  </si>
  <si>
    <t>Primary fires, fatalities and non-fatal casualties in road vehicles by motive and building type, England</t>
  </si>
  <si>
    <t>Raw data for casualties in road vehicle fires for the main data tables</t>
  </si>
  <si>
    <t>Shows the number of primary fires, fire related fatalities and non-fatal casualties in road vehicles by motive and building type for England.</t>
  </si>
  <si>
    <t>Select a year from the drop-down list in the orange box below:</t>
  </si>
  <si>
    <t>Non-fatal casualties</t>
  </si>
  <si>
    <t>Vehicle type</t>
  </si>
  <si>
    <t>Total</t>
  </si>
  <si>
    <t>2009/10</t>
  </si>
  <si>
    <t>1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</si>
  <si>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</si>
  <si>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</si>
  <si>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</si>
  <si>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2 Includes fatalities marked as "fire-related" but excludes fatalities marked as "not fire-related". Those where the role of fire in the fatality was "not known" are included in "fire-related". Fire-related fatalities are those that would not have otherwise occurred had there not been a fire.</t>
  </si>
  <si>
    <t xml:space="preserve">3 For more detailed technical definitions of fire-related non-fatal casualties, see the Fire Statistics Definitions document. </t>
  </si>
  <si>
    <t>4 The motive for the fire can be recorded as one of: Accidental, Deliberate or Not Known. For the purpose of these tables accidental is defined as when the motive was recorded as either Accidental or Not known.</t>
  </si>
  <si>
    <t>5 Other road vehicle includes: Bicycle, Caravan on tow, Caravan unspecified, Minibus, Motor Home, Multiple vehicles, Other, Tanker, Towing caravan elsewhere and Trailers.</t>
  </si>
  <si>
    <t>Note on 2009/10:</t>
  </si>
  <si>
    <t>During 2009/10, Greater Manchester Fire and Rescue Service were unable to fully supply their incident and casualty data, and Hertfordshire Fire and Rescue Service were unable to fully supply their casualty data. As such totals for these Fire and Rescue Services were imputed. For these imputed records detailed breakdowns are not available. As such, some detailed breakdowns may not sum to their corresponding totals.</t>
  </si>
  <si>
    <t>General note:</t>
  </si>
  <si>
    <t>Fire data are collected by the Incident Recording System (IRS) which collects information on all incidents attended by fire and rescue services. For a variety of reasons some records take longer than others for fire services to upload to the IRS and therefore totals are constantly being amended (by relatively small numbers).</t>
  </si>
  <si>
    <t>The full set of fire statistics releases, tables and guidance can be found on our landing page, here-</t>
  </si>
  <si>
    <t>https://www.gov.uk/government/collections/fire-statistics</t>
  </si>
  <si>
    <t>Source: Home Office Incident Recording System</t>
  </si>
  <si>
    <t>Contact: FireStatistics@homeoffice.gov.uk</t>
  </si>
  <si>
    <t>Primary fires</t>
  </si>
  <si>
    <t>Fire-related fatalities</t>
  </si>
  <si>
    <t>Missing data</t>
  </si>
  <si>
    <t>Responsible Statistician: Helene Clark</t>
  </si>
  <si>
    <t>2021/22</t>
  </si>
  <si>
    <t>England</t>
  </si>
  <si>
    <t>10 years</t>
  </si>
  <si>
    <t>5 years</t>
  </si>
  <si>
    <t>Previous Year</t>
  </si>
  <si>
    <t>Accredited Official Statistics?</t>
  </si>
  <si>
    <t>The statistics in this table are Accredited Official Statistics.</t>
  </si>
  <si>
    <t>Published: 25 July 2024</t>
  </si>
  <si>
    <t>Next update: 24 October 2024</t>
  </si>
  <si>
    <t>Crown copyright © 2024</t>
  </si>
  <si>
    <t>Publication Date: 25 July 2024</t>
  </si>
  <si>
    <t>2023/24</t>
  </si>
  <si>
    <t>2022/23</t>
  </si>
  <si>
    <t>2009/10 to 2023/24</t>
  </si>
  <si>
    <t>2010/11 to 2023/24</t>
  </si>
  <si>
    <t>r</t>
  </si>
  <si>
    <r>
      <t>Other road vehicles</t>
    </r>
    <r>
      <rPr>
        <vertAlign val="superscript"/>
        <sz val="12"/>
        <color theme="1"/>
        <rFont val="Arial"/>
        <family val="2"/>
      </rPr>
      <t>5</t>
    </r>
  </si>
  <si>
    <t>end of table</t>
  </si>
  <si>
    <r>
      <t>Primary fires</t>
    </r>
    <r>
      <rPr>
        <b/>
        <vertAlign val="superscript"/>
        <sz val="12"/>
        <color theme="1"/>
        <rFont val="Arial"/>
        <family val="2"/>
      </rPr>
      <t>1</t>
    </r>
  </si>
  <si>
    <r>
      <t>Fire-related fatalities</t>
    </r>
    <r>
      <rPr>
        <b/>
        <vertAlign val="superscript"/>
        <sz val="12"/>
        <color theme="1"/>
        <rFont val="Arial"/>
        <family val="2"/>
      </rPr>
      <t>2</t>
    </r>
  </si>
  <si>
    <r>
      <t>Non-fatal casualties</t>
    </r>
    <r>
      <rPr>
        <b/>
        <vertAlign val="superscript"/>
        <sz val="12"/>
        <color theme="1"/>
        <rFont val="Arial"/>
        <family val="2"/>
      </rPr>
      <t>3</t>
    </r>
  </si>
  <si>
    <r>
      <t>Accidental</t>
    </r>
    <r>
      <rPr>
        <b/>
        <vertAlign val="superscript"/>
        <sz val="12"/>
        <color theme="1"/>
        <rFont val="Arial"/>
        <family val="2"/>
      </rPr>
      <t>4</t>
    </r>
  </si>
  <si>
    <t>The data in this table are consistent with records that reached the IRS by 15 May 2024.</t>
  </si>
  <si>
    <r>
      <t>FIRE STATISTICS TABLE 0302: Primary fires</t>
    </r>
    <r>
      <rPr>
        <vertAlign val="superscript"/>
        <sz val="12"/>
        <rFont val="Arial Black"/>
        <family val="2"/>
      </rPr>
      <t>1</t>
    </r>
    <r>
      <rPr>
        <sz val="12"/>
        <rFont val="Arial Black"/>
        <family val="2"/>
      </rPr>
      <t>, fatalities</t>
    </r>
    <r>
      <rPr>
        <vertAlign val="superscript"/>
        <sz val="12"/>
        <rFont val="Arial Black"/>
        <family val="2"/>
      </rPr>
      <t>2</t>
    </r>
    <r>
      <rPr>
        <sz val="12"/>
        <rFont val="Arial Black"/>
        <family val="2"/>
      </rPr>
      <t xml:space="preserve"> and non-fatal casualties</t>
    </r>
    <r>
      <rPr>
        <vertAlign val="superscript"/>
        <sz val="12"/>
        <rFont val="Arial Black"/>
        <family val="2"/>
      </rPr>
      <t>3</t>
    </r>
    <r>
      <rPr>
        <sz val="12"/>
        <rFont val="Arial Black"/>
        <family val="2"/>
      </rPr>
      <t xml:space="preserve"> in road vehicles by motive</t>
    </r>
    <r>
      <rPr>
        <vertAlign val="superscript"/>
        <sz val="12"/>
        <rFont val="Arial Black"/>
        <family val="2"/>
      </rPr>
      <t>4</t>
    </r>
    <r>
      <rPr>
        <sz val="12"/>
        <rFont val="Arial Black"/>
        <family val="2"/>
      </rPr>
      <t xml:space="preserve"> and vehicle type, England</t>
    </r>
  </si>
  <si>
    <t>England, year ending March 2024: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</si>
</sst>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9"/>
      <color rgb="FF000000"/>
      <name val="Arial"/>
      <family val="2"/>
    </font>
    <font>
      <sz val="11"/>
      <color rgb="FF000000"/>
      <name val="Arial"/>
      <family val="2"/>
    </font>
    <font>
      <sz val="11"/>
      <color theme="0"/>
      <name val="Arial Black"/>
      <family val="2"/>
    </font>
    <font>
      <b/>
      <sz val="11"/>
      <name val="Calibri"/>
      <family val="2"/>
      <scheme val="minor"/>
    </font>
    <font>
      <sz val="11"/>
      <name val="Calibri"/>
      <family val="2"/>
      <scheme val="minor"/>
    </font>
    <font>
      <sz val="11"/>
      <color theme="1"/>
      <name val="Calibri"/>
      <family val="2"/>
      <scheme val="minor"/>
    </font>
    <font>
      <b/>
      <sz val="12"/>
      <name val="Arial"/>
      <family val="2"/>
    </font>
    <font>
      <b/>
      <sz val="12"/>
      <color theme="1"/>
      <name val="Arial"/>
      <family val="2"/>
    </font>
    <font>
      <sz val="12"/>
      <color theme="1"/>
      <name val="Arial"/>
      <family val="2"/>
    </font>
    <font>
      <vertAlign val="superscript"/>
      <sz val="12"/>
      <color theme="1"/>
      <name val="Arial"/>
      <family val="2"/>
    </font>
    <font>
      <sz val="12"/>
      <name val="Arial"/>
      <family val="2"/>
    </font>
    <font>
      <b/>
      <vertAlign val="superscript"/>
      <sz val="12"/>
      <color theme="1"/>
      <name val="Arial"/>
      <family val="2"/>
    </font>
    <font>
      <sz val="12"/>
      <name val="Arial Black"/>
      <family val="2"/>
    </font>
    <font>
      <vertAlign val="superscript"/>
      <sz val="12"/>
      <name val="Arial Black"/>
      <family val="2"/>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0"/>
        <bgColor rgb="FFFFFFFF"/>
      </patternFill>
    </fill>
  </fills>
  <borders count="3">
    <border>
      <left/>
      <right/>
      <top/>
      <bottom/>
      <diagonal/>
    </border>
    <border>
      <left/>
      <right/>
      <top/>
      <bottom style="medium">
        <color rgb="FFFF0000"/>
      </bottom>
      <diagonal/>
    </border>
    <border>
      <left/>
      <right/>
      <top style="medium">
        <color rgb="FFFF0000"/>
      </top>
      <bottom/>
      <diagonal/>
    </border>
  </borders>
  <cellStyleXfs count="12">
    <xf numFmtId="0" fontId="0" fillId="0" borderId="0"/>
    <xf numFmtId="0" fontId="4" fillId="0" borderId="0" applyNumberFormat="0" applyFill="0" applyBorder="0" applyAlignment="0" applyProtection="0"/>
    <xf numFmtId="0" fontId="5" fillId="0" borderId="0" applyNumberFormat="0" applyBorder="0" applyProtection="0"/>
    <xf numFmtId="0" fontId="6" fillId="0" borderId="0" applyNumberFormat="0" applyBorder="0" applyProtection="0"/>
    <xf numFmtId="0" fontId="13" fillId="0" borderId="0" applyNumberFormat="0" applyFont="0" applyBorder="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 fillId="0" borderId="0" applyNumberFormat="0" applyBorder="0" applyProtection="0"/>
    <xf numFmtId="0" fontId="13" fillId="0" borderId="0"/>
    <xf numFmtId="0" fontId="13" fillId="0" borderId="0" applyNumberFormat="0" applyFont="0" applyBorder="0" applyProtection="0"/>
    <xf numFmtId="9" fontId="24" fillId="0" borderId="0" applyFont="0" applyFill="0" applyBorder="0" applyAlignment="0" applyProtection="0"/>
  </cellStyleXfs>
  <cellXfs count="103">
    <xf numFmtId="0" fontId="0" fillId="0" borderId="0" xfId="0"/>
    <xf numFmtId="0" fontId="6" fillId="2" borderId="0" xfId="2" applyFont="1" applyFill="1"/>
    <xf numFmtId="0" fontId="7" fillId="2" borderId="0" xfId="2" applyFont="1" applyFill="1"/>
    <xf numFmtId="0" fontId="8" fillId="2" borderId="0" xfId="3" applyFont="1" applyFill="1" applyAlignment="1">
      <alignment vertical="center"/>
    </xf>
    <xf numFmtId="0" fontId="9" fillId="2" borderId="0" xfId="2" applyFont="1" applyFill="1"/>
    <xf numFmtId="0" fontId="10" fillId="0" borderId="0" xfId="3" applyFont="1" applyAlignment="1">
      <alignment vertical="center"/>
    </xf>
    <xf numFmtId="0" fontId="11" fillId="0" borderId="0" xfId="2" applyFont="1"/>
    <xf numFmtId="0" fontId="5" fillId="2" borderId="0" xfId="2" applyFill="1"/>
    <xf numFmtId="0" fontId="5" fillId="2" borderId="0" xfId="4" applyFont="1" applyFill="1"/>
    <xf numFmtId="0" fontId="16" fillId="2" borderId="0" xfId="5" applyFont="1" applyFill="1" applyAlignment="1"/>
    <xf numFmtId="0" fontId="16" fillId="2" borderId="0" xfId="6" applyFill="1" applyAlignment="1"/>
    <xf numFmtId="0" fontId="18" fillId="2" borderId="0" xfId="7" applyFont="1" applyFill="1" applyAlignment="1"/>
    <xf numFmtId="0" fontId="19" fillId="2" borderId="0" xfId="8" applyFont="1" applyFill="1"/>
    <xf numFmtId="0" fontId="19" fillId="2" borderId="0" xfId="3" applyFont="1" applyFill="1"/>
    <xf numFmtId="0" fontId="13" fillId="2" borderId="0" xfId="9" applyFill="1"/>
    <xf numFmtId="0" fontId="19" fillId="2" borderId="0" xfId="9" applyFont="1" applyFill="1"/>
    <xf numFmtId="0" fontId="20" fillId="2" borderId="0" xfId="9" applyFont="1" applyFill="1"/>
    <xf numFmtId="0" fontId="20" fillId="2" borderId="0" xfId="9" applyFont="1" applyFill="1" applyAlignment="1">
      <alignment wrapText="1"/>
    </xf>
    <xf numFmtId="0" fontId="20" fillId="2" borderId="0" xfId="9" applyFont="1" applyFill="1" applyAlignment="1">
      <alignment horizontal="left"/>
    </xf>
    <xf numFmtId="0" fontId="0" fillId="3" borderId="0" xfId="0" applyFill="1"/>
    <xf numFmtId="0" fontId="21" fillId="3" borderId="0" xfId="0" applyFont="1" applyFill="1" applyAlignment="1">
      <alignment vertical="center" wrapText="1"/>
    </xf>
    <xf numFmtId="0" fontId="2" fillId="3" borderId="0" xfId="0" applyFont="1" applyFill="1" applyAlignment="1">
      <alignment vertical="center"/>
    </xf>
    <xf numFmtId="0" fontId="0" fillId="3" borderId="0" xfId="0" applyFill="1" applyAlignment="1">
      <alignment horizontal="right"/>
    </xf>
    <xf numFmtId="3" fontId="2" fillId="3" borderId="0" xfId="0" applyNumberFormat="1" applyFont="1" applyFill="1" applyAlignment="1">
      <alignment horizontal="right"/>
    </xf>
    <xf numFmtId="3" fontId="0" fillId="3" borderId="0" xfId="0" applyNumberFormat="1" applyFill="1"/>
    <xf numFmtId="0" fontId="0" fillId="3" borderId="0" xfId="0" applyFill="1" applyAlignment="1">
      <alignment vertical="top" wrapText="1"/>
    </xf>
    <xf numFmtId="0" fontId="0" fillId="3" borderId="0" xfId="0" applyFill="1" applyAlignment="1">
      <alignment horizontal="left" wrapText="1"/>
    </xf>
    <xf numFmtId="0" fontId="0" fillId="3" borderId="0" xfId="0" applyFill="1" applyBorder="1"/>
    <xf numFmtId="0" fontId="23" fillId="3" borderId="0" xfId="0" applyFont="1" applyFill="1" applyBorder="1"/>
    <xf numFmtId="3" fontId="1" fillId="3" borderId="0" xfId="0" applyNumberFormat="1" applyFont="1" applyFill="1"/>
    <xf numFmtId="0" fontId="3" fillId="3" borderId="0" xfId="0" applyFont="1" applyFill="1"/>
    <xf numFmtId="0" fontId="0" fillId="3" borderId="0" xfId="0" applyFont="1" applyFill="1"/>
    <xf numFmtId="0" fontId="0" fillId="3" borderId="0" xfId="0" applyFont="1" applyFill="1" applyBorder="1"/>
    <xf numFmtId="0" fontId="0" fillId="3" borderId="0" xfId="0" applyFont="1" applyFill="1" applyBorder="1" applyAlignment="1">
      <alignment horizont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3" fontId="0" fillId="3" borderId="0" xfId="0" applyNumberFormat="1" applyFont="1" applyFill="1" applyBorder="1" applyAlignment="1">
      <alignment horizontal="right"/>
    </xf>
    <xf numFmtId="0" fontId="0" fillId="0" borderId="0" xfId="0" applyFont="1" applyBorder="1"/>
    <xf numFmtId="3" fontId="0" fillId="3" borderId="0" xfId="0" applyNumberFormat="1" applyFont="1" applyFill="1" applyBorder="1"/>
    <xf numFmtId="0" fontId="0" fillId="0" borderId="0" xfId="0" applyFill="1"/>
    <xf numFmtId="0" fontId="0" fillId="0" borderId="0" xfId="0" applyFont="1" applyFill="1" applyBorder="1"/>
    <xf numFmtId="0" fontId="23" fillId="0" borderId="0" xfId="0" applyFont="1" applyFill="1" applyBorder="1"/>
    <xf numFmtId="0" fontId="0" fillId="0" borderId="0" xfId="0" applyAlignment="1">
      <alignment horizontal="right"/>
    </xf>
    <xf numFmtId="0" fontId="23" fillId="0" borderId="0" xfId="0" applyFont="1"/>
    <xf numFmtId="0" fontId="23" fillId="0" borderId="0" xfId="0" applyFont="1" applyAlignment="1">
      <alignment horizontal="right"/>
    </xf>
    <xf numFmtId="0" fontId="22" fillId="0" borderId="0" xfId="0" applyFont="1"/>
    <xf numFmtId="164" fontId="22" fillId="0" borderId="0" xfId="11" applyNumberFormat="1" applyFont="1"/>
    <xf numFmtId="0" fontId="5" fillId="6" borderId="0" xfId="2" applyFill="1"/>
    <xf numFmtId="0" fontId="12" fillId="6" borderId="0" xfId="1" applyFont="1" applyFill="1" applyAlignment="1"/>
    <xf numFmtId="0" fontId="5" fillId="6" borderId="0" xfId="4" applyFont="1" applyFill="1"/>
    <xf numFmtId="0" fontId="12" fillId="6" borderId="0" xfId="1" applyFont="1" applyFill="1"/>
    <xf numFmtId="0" fontId="14" fillId="2" borderId="0" xfId="8" applyFont="1" applyFill="1"/>
    <xf numFmtId="0" fontId="5" fillId="2" borderId="0" xfId="8" applyFont="1" applyFill="1"/>
    <xf numFmtId="0" fontId="5" fillId="2" borderId="0" xfId="8" applyFont="1" applyFill="1" applyAlignment="1">
      <alignment horizontal="left"/>
    </xf>
    <xf numFmtId="0" fontId="14" fillId="6" borderId="0" xfId="3" applyFont="1" applyFill="1"/>
    <xf numFmtId="0" fontId="5" fillId="6" borderId="0" xfId="8" applyFont="1" applyFill="1"/>
    <xf numFmtId="0" fontId="5" fillId="6" borderId="0" xfId="8" applyFont="1" applyFill="1" applyAlignment="1">
      <alignment horizontal="left"/>
    </xf>
    <xf numFmtId="0" fontId="5" fillId="6" borderId="0" xfId="3" applyFont="1" applyFill="1"/>
    <xf numFmtId="0" fontId="5" fillId="6" borderId="0" xfId="3" applyFont="1" applyFill="1" applyAlignment="1">
      <alignment horizontal="left"/>
    </xf>
    <xf numFmtId="0" fontId="5" fillId="2" borderId="0" xfId="3" applyFont="1" applyFill="1" applyAlignment="1">
      <alignment horizontal="left"/>
    </xf>
    <xf numFmtId="0" fontId="5" fillId="2" borderId="0" xfId="3" applyFont="1" applyFill="1"/>
    <xf numFmtId="0" fontId="14" fillId="2" borderId="0" xfId="8" applyFont="1" applyFill="1" applyAlignment="1">
      <alignment wrapText="1"/>
    </xf>
    <xf numFmtId="0" fontId="25" fillId="2" borderId="0" xfId="8" applyFont="1" applyFill="1" applyAlignment="1">
      <alignment horizontal="left" wrapText="1"/>
    </xf>
    <xf numFmtId="0" fontId="12" fillId="2" borderId="0" xfId="1" applyFont="1" applyFill="1" applyAlignment="1">
      <alignment horizontal="left" vertical="center"/>
    </xf>
    <xf numFmtId="0" fontId="5" fillId="2" borderId="0" xfId="10" applyFont="1" applyFill="1" applyAlignment="1">
      <alignment horizontal="left" vertical="center" wrapText="1"/>
    </xf>
    <xf numFmtId="1" fontId="5" fillId="6" borderId="0" xfId="10" applyNumberFormat="1" applyFont="1" applyFill="1" applyAlignment="1">
      <alignment horizontal="left" vertical="center"/>
    </xf>
    <xf numFmtId="1" fontId="5" fillId="2" borderId="0" xfId="10" applyNumberFormat="1" applyFont="1" applyFill="1" applyAlignment="1">
      <alignment horizontal="left" vertical="center"/>
    </xf>
    <xf numFmtId="0" fontId="26" fillId="0" borderId="0" xfId="0" applyFont="1"/>
    <xf numFmtId="0" fontId="27" fillId="0" borderId="0" xfId="0" applyFont="1" applyAlignment="1">
      <alignment horizontal="right"/>
    </xf>
    <xf numFmtId="0" fontId="27" fillId="0" borderId="0" xfId="0" applyNumberFormat="1" applyFont="1" applyAlignment="1">
      <alignment horizontal="right"/>
    </xf>
    <xf numFmtId="0" fontId="27" fillId="0" borderId="0" xfId="0" applyFont="1"/>
    <xf numFmtId="0" fontId="27" fillId="0" borderId="0" xfId="0" applyNumberFormat="1" applyFont="1"/>
    <xf numFmtId="0" fontId="26" fillId="3" borderId="0" xfId="0" applyFont="1" applyFill="1" applyAlignment="1">
      <alignment vertical="center"/>
    </xf>
    <xf numFmtId="0" fontId="27" fillId="3" borderId="0" xfId="0" applyFont="1" applyFill="1"/>
    <xf numFmtId="0" fontId="27" fillId="3" borderId="0" xfId="0" applyFont="1" applyFill="1" applyAlignment="1">
      <alignment horizontal="right"/>
    </xf>
    <xf numFmtId="0" fontId="25" fillId="3" borderId="0" xfId="0" applyFont="1" applyFill="1"/>
    <xf numFmtId="0" fontId="29" fillId="3" borderId="0" xfId="0" applyFont="1" applyFill="1"/>
    <xf numFmtId="0" fontId="27" fillId="3" borderId="1" xfId="0" applyFont="1" applyFill="1" applyBorder="1"/>
    <xf numFmtId="0" fontId="26" fillId="3" borderId="0" xfId="0" applyFont="1" applyFill="1"/>
    <xf numFmtId="0" fontId="27" fillId="3" borderId="0" xfId="0" applyFont="1" applyFill="1" applyAlignment="1">
      <alignment horizontal="left" vertical="top" wrapText="1"/>
    </xf>
    <xf numFmtId="0" fontId="12" fillId="3" borderId="0" xfId="1" applyFont="1" applyFill="1" applyAlignment="1"/>
    <xf numFmtId="0" fontId="26" fillId="3" borderId="1" xfId="0" applyFont="1" applyFill="1" applyBorder="1" applyAlignment="1">
      <alignment horizontal="left" vertical="center"/>
    </xf>
    <xf numFmtId="0" fontId="26" fillId="3" borderId="1" xfId="0" applyFont="1" applyFill="1" applyBorder="1" applyAlignment="1">
      <alignment horizontal="right" vertical="center"/>
    </xf>
    <xf numFmtId="0" fontId="0" fillId="3" borderId="0" xfId="0" applyFill="1" applyAlignment="1">
      <alignment vertical="top"/>
    </xf>
    <xf numFmtId="3" fontId="0" fillId="3" borderId="0" xfId="0" applyNumberFormat="1" applyFill="1" applyAlignment="1"/>
    <xf numFmtId="0" fontId="12" fillId="3" borderId="0" xfId="1" applyFont="1" applyFill="1" applyAlignment="1">
      <alignment vertical="top"/>
    </xf>
    <xf numFmtId="0" fontId="27" fillId="3" borderId="0" xfId="0" applyFont="1" applyFill="1" applyAlignment="1">
      <alignment vertical="top"/>
    </xf>
    <xf numFmtId="3" fontId="26" fillId="3" borderId="2" xfId="0" applyNumberFormat="1" applyFont="1" applyFill="1" applyBorder="1" applyAlignment="1">
      <alignment horizontal="right" wrapText="1"/>
    </xf>
    <xf numFmtId="3" fontId="26" fillId="3" borderId="0" xfId="0" applyNumberFormat="1" applyFont="1" applyFill="1" applyBorder="1" applyAlignment="1">
      <alignment horizontal="right" wrapText="1"/>
    </xf>
    <xf numFmtId="3" fontId="27" fillId="3" borderId="0" xfId="0" applyNumberFormat="1" applyFont="1" applyFill="1" applyBorder="1" applyAlignment="1">
      <alignment horizontal="right" wrapText="1"/>
    </xf>
    <xf numFmtId="3" fontId="26" fillId="3" borderId="1" xfId="0" applyNumberFormat="1" applyFont="1" applyFill="1" applyBorder="1" applyAlignment="1">
      <alignment horizontal="right" wrapText="1"/>
    </xf>
    <xf numFmtId="3" fontId="27" fillId="3" borderId="1" xfId="0" applyNumberFormat="1" applyFont="1" applyFill="1" applyBorder="1" applyAlignment="1">
      <alignment horizontal="right" wrapText="1"/>
    </xf>
    <xf numFmtId="0" fontId="0" fillId="3" borderId="0" xfId="0" applyFill="1" applyAlignment="1">
      <alignment horizontal="left" vertical="top" wrapText="1"/>
    </xf>
    <xf numFmtId="0" fontId="1" fillId="3" borderId="0" xfId="0" applyFont="1" applyFill="1" applyAlignment="1">
      <alignment horizontal="left" vertical="center"/>
    </xf>
    <xf numFmtId="0" fontId="21" fillId="3" borderId="0" xfId="0" applyFont="1" applyFill="1" applyAlignment="1">
      <alignment horizontal="left" vertical="center" wrapText="1"/>
    </xf>
    <xf numFmtId="0" fontId="2" fillId="5" borderId="0" xfId="0" applyFont="1" applyFill="1" applyAlignment="1">
      <alignment horizontal="center" vertical="center"/>
    </xf>
    <xf numFmtId="0" fontId="0" fillId="3" borderId="0" xfId="0" applyFont="1" applyFill="1" applyBorder="1" applyAlignment="1">
      <alignment horizontal="center"/>
    </xf>
    <xf numFmtId="0" fontId="27" fillId="3" borderId="0" xfId="0" applyFont="1" applyFill="1" applyAlignment="1">
      <alignment horizontal="left" vertical="top" wrapText="1"/>
    </xf>
    <xf numFmtId="0" fontId="12" fillId="3" borderId="0" xfId="1" applyFont="1" applyFill="1" applyAlignment="1">
      <alignment horizontal="left"/>
    </xf>
    <xf numFmtId="0" fontId="12" fillId="3" borderId="0" xfId="1" applyFont="1" applyFill="1" applyAlignment="1">
      <alignment horizontal="right"/>
    </xf>
    <xf numFmtId="0" fontId="26" fillId="5" borderId="0" xfId="0" applyFont="1" applyFill="1" applyAlignment="1">
      <alignment horizontal="center" vertical="center"/>
    </xf>
    <xf numFmtId="0" fontId="26" fillId="3" borderId="1" xfId="0" applyFont="1" applyFill="1" applyBorder="1" applyAlignment="1">
      <alignment horizontal="center"/>
    </xf>
    <xf numFmtId="0" fontId="31" fillId="4" borderId="0" xfId="0" applyFont="1" applyFill="1" applyAlignment="1">
      <alignment horizontal="left" vertical="center"/>
    </xf>
  </cellXfs>
  <cellStyles count="12">
    <cellStyle name="Hyperlink" xfId="1" builtinId="8"/>
    <cellStyle name="Hyperlink 2 2 2" xfId="5" xr:uid="{485E564B-456F-4970-A6A5-8978C38991D5}"/>
    <cellStyle name="Hyperlink 3" xfId="7" xr:uid="{C2C6BC06-868E-4D4C-B7D8-9F7F31264C5E}"/>
    <cellStyle name="Hyperlink 6" xfId="6" xr:uid="{1744254B-B0E9-4A5B-B3D5-5106A32E93D6}"/>
    <cellStyle name="Normal" xfId="0" builtinId="0"/>
    <cellStyle name="Normal 2 2 2 2" xfId="3" xr:uid="{8E952704-DAFD-4C3D-939D-C6826789F896}"/>
    <cellStyle name="Normal 2 3" xfId="8" xr:uid="{812A231C-4D76-423F-9CA4-FEB839165D0C}"/>
    <cellStyle name="Normal 2 4" xfId="10" xr:uid="{870CF08D-0EB1-4251-ADBD-F167BEE43052}"/>
    <cellStyle name="Normal 5 2 2" xfId="9" xr:uid="{29019B26-1C8F-451C-B7DB-B9577C61CBD8}"/>
    <cellStyle name="Normal 6 2" xfId="2" xr:uid="{E75E0451-4FBC-4CEB-9CFE-BCF0C2662B27}"/>
    <cellStyle name="Normal 7 2" xfId="4" xr:uid="{1215609D-DA03-45C9-9D40-1305B48D9DDF}"/>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descr="Home Office logo">
          <a:extLst>
            <a:ext uri="{FF2B5EF4-FFF2-40B4-BE49-F238E27FC236}">
              <a16:creationId xmlns:a16="http://schemas.microsoft.com/office/drawing/2014/main" id="{8BF33B19-3499-4BCB-A6DD-D78908A9473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0</xdr:col>
      <xdr:colOff>3902078</xdr:colOff>
      <xdr:row>0</xdr:row>
      <xdr:rowOff>65400</xdr:rowOff>
    </xdr:from>
    <xdr:ext cx="996311" cy="969648"/>
    <xdr:pic>
      <xdr:nvPicPr>
        <xdr:cNvPr id="3" name="Picture 5" descr="Accredited Official Statistics logo">
          <a:extLst>
            <a:ext uri="{FF2B5EF4-FFF2-40B4-BE49-F238E27FC236}">
              <a16:creationId xmlns:a16="http://schemas.microsoft.com/office/drawing/2014/main" id="{54E0BEC3-E79F-41FD-B3C1-03485C68B2F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902078" y="6540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2818311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4641D101-8922-445D-844C-6D908F232C4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8247561" y="0"/>
          <a:ext cx="917390" cy="906051"/>
        </a:xfrm>
        <a:prstGeom prst="rect">
          <a:avLst/>
        </a:prstGeom>
        <a:noFill/>
        <a:ln cap="flat">
          <a:noFill/>
        </a:ln>
      </xdr:spPr>
    </xdr:pic>
    <xdr:clientData/>
  </xdr:oneCellAnchor>
  <xdr:oneCellAnchor>
    <xdr:from>
      <xdr:col>3</xdr:col>
      <xdr:colOff>516523</xdr:colOff>
      <xdr:row>1</xdr:row>
      <xdr:rowOff>9521</xdr:rowOff>
    </xdr:from>
    <xdr:ext cx="1113062" cy="572222"/>
    <xdr:pic>
      <xdr:nvPicPr>
        <xdr:cNvPr id="3" name="Picture 4" descr="Home Office logo">
          <a:extLst>
            <a:ext uri="{FF2B5EF4-FFF2-40B4-BE49-F238E27FC236}">
              <a16:creationId xmlns:a16="http://schemas.microsoft.com/office/drawing/2014/main" id="{838B11F6-3314-406C-BBD3-A7A6082B2C6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9060448" y="200021"/>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firestatistics@homeoffice.gsi.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government/statistical-data-sets/fire-statistics-guidance" TargetMode="External"/><Relationship Id="rId6" Type="http://schemas.openxmlformats.org/officeDocument/2006/relationships/printerSettings" Target="../printerSettings/printerSettings8.bin"/><Relationship Id="rId5" Type="http://schemas.openxmlformats.org/officeDocument/2006/relationships/hyperlink" Target="https://code.statisticsauthority.gov.uk/" TargetMode="External"/><Relationship Id="rId4" Type="http://schemas.openxmlformats.org/officeDocument/2006/relationships/hyperlink" Target="mailto:firestatistics@homeoffic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862F-8685-4D35-80C6-C319E9108A0B}">
  <dimension ref="A1:K14"/>
  <sheetViews>
    <sheetView tabSelected="1" workbookViewId="0"/>
  </sheetViews>
  <sheetFormatPr defaultRowHeight="12.5" x14ac:dyDescent="0.25"/>
  <cols>
    <col min="1" max="1" width="74" style="1" bestFit="1" customWidth="1"/>
    <col min="2" max="255" width="9.453125" style="1" customWidth="1"/>
    <col min="256" max="256" width="2.81640625" style="1" customWidth="1"/>
    <col min="257" max="257" width="74" style="1" bestFit="1" customWidth="1"/>
    <col min="258" max="511" width="9.453125" style="1" customWidth="1"/>
    <col min="512" max="512" width="2.81640625" style="1" customWidth="1"/>
    <col min="513" max="513" width="74" style="1" bestFit="1" customWidth="1"/>
    <col min="514" max="767" width="9.453125" style="1" customWidth="1"/>
    <col min="768" max="768" width="2.81640625" style="1" customWidth="1"/>
    <col min="769" max="769" width="74" style="1" bestFit="1" customWidth="1"/>
    <col min="770" max="1023" width="9.453125" style="1" customWidth="1"/>
    <col min="1024" max="1024" width="2.81640625" style="1" customWidth="1"/>
    <col min="1025" max="1025" width="74" style="1" bestFit="1" customWidth="1"/>
    <col min="1026" max="1279" width="9.453125" style="1" customWidth="1"/>
    <col min="1280" max="1280" width="2.81640625" style="1" customWidth="1"/>
    <col min="1281" max="1281" width="74" style="1" bestFit="1" customWidth="1"/>
    <col min="1282" max="1535" width="9.453125" style="1" customWidth="1"/>
    <col min="1536" max="1536" width="2.81640625" style="1" customWidth="1"/>
    <col min="1537" max="1537" width="74" style="1" bestFit="1" customWidth="1"/>
    <col min="1538" max="1791" width="9.453125" style="1" customWidth="1"/>
    <col min="1792" max="1792" width="2.81640625" style="1" customWidth="1"/>
    <col min="1793" max="1793" width="74" style="1" bestFit="1" customWidth="1"/>
    <col min="1794" max="2047" width="9.453125" style="1" customWidth="1"/>
    <col min="2048" max="2048" width="2.81640625" style="1" customWidth="1"/>
    <col min="2049" max="2049" width="74" style="1" bestFit="1" customWidth="1"/>
    <col min="2050" max="2303" width="9.453125" style="1" customWidth="1"/>
    <col min="2304" max="2304" width="2.81640625" style="1" customWidth="1"/>
    <col min="2305" max="2305" width="74" style="1" bestFit="1" customWidth="1"/>
    <col min="2306" max="2559" width="9.453125" style="1" customWidth="1"/>
    <col min="2560" max="2560" width="2.81640625" style="1" customWidth="1"/>
    <col min="2561" max="2561" width="74" style="1" bestFit="1" customWidth="1"/>
    <col min="2562" max="2815" width="9.453125" style="1" customWidth="1"/>
    <col min="2816" max="2816" width="2.81640625" style="1" customWidth="1"/>
    <col min="2817" max="2817" width="74" style="1" bestFit="1" customWidth="1"/>
    <col min="2818" max="3071" width="9.453125" style="1" customWidth="1"/>
    <col min="3072" max="3072" width="2.81640625" style="1" customWidth="1"/>
    <col min="3073" max="3073" width="74" style="1" bestFit="1" customWidth="1"/>
    <col min="3074" max="3327" width="9.453125" style="1" customWidth="1"/>
    <col min="3328" max="3328" width="2.81640625" style="1" customWidth="1"/>
    <col min="3329" max="3329" width="74" style="1" bestFit="1" customWidth="1"/>
    <col min="3330" max="3583" width="9.453125" style="1" customWidth="1"/>
    <col min="3584" max="3584" width="2.81640625" style="1" customWidth="1"/>
    <col min="3585" max="3585" width="74" style="1" bestFit="1" customWidth="1"/>
    <col min="3586" max="3839" width="9.453125" style="1" customWidth="1"/>
    <col min="3840" max="3840" width="2.81640625" style="1" customWidth="1"/>
    <col min="3841" max="3841" width="74" style="1" bestFit="1" customWidth="1"/>
    <col min="3842" max="4095" width="9.453125" style="1" customWidth="1"/>
    <col min="4096" max="4096" width="2.81640625" style="1" customWidth="1"/>
    <col min="4097" max="4097" width="74" style="1" bestFit="1" customWidth="1"/>
    <col min="4098" max="4351" width="9.453125" style="1" customWidth="1"/>
    <col min="4352" max="4352" width="2.81640625" style="1" customWidth="1"/>
    <col min="4353" max="4353" width="74" style="1" bestFit="1" customWidth="1"/>
    <col min="4354" max="4607" width="9.453125" style="1" customWidth="1"/>
    <col min="4608" max="4608" width="2.81640625" style="1" customWidth="1"/>
    <col min="4609" max="4609" width="74" style="1" bestFit="1" customWidth="1"/>
    <col min="4610" max="4863" width="9.453125" style="1" customWidth="1"/>
    <col min="4864" max="4864" width="2.81640625" style="1" customWidth="1"/>
    <col min="4865" max="4865" width="74" style="1" bestFit="1" customWidth="1"/>
    <col min="4866" max="5119" width="9.453125" style="1" customWidth="1"/>
    <col min="5120" max="5120" width="2.81640625" style="1" customWidth="1"/>
    <col min="5121" max="5121" width="74" style="1" bestFit="1" customWidth="1"/>
    <col min="5122" max="5375" width="9.453125" style="1" customWidth="1"/>
    <col min="5376" max="5376" width="2.81640625" style="1" customWidth="1"/>
    <col min="5377" max="5377" width="74" style="1" bestFit="1" customWidth="1"/>
    <col min="5378" max="5631" width="9.453125" style="1" customWidth="1"/>
    <col min="5632" max="5632" width="2.81640625" style="1" customWidth="1"/>
    <col min="5633" max="5633" width="74" style="1" bestFit="1" customWidth="1"/>
    <col min="5634" max="5887" width="9.453125" style="1" customWidth="1"/>
    <col min="5888" max="5888" width="2.81640625" style="1" customWidth="1"/>
    <col min="5889" max="5889" width="74" style="1" bestFit="1" customWidth="1"/>
    <col min="5890" max="6143" width="9.453125" style="1" customWidth="1"/>
    <col min="6144" max="6144" width="2.81640625" style="1" customWidth="1"/>
    <col min="6145" max="6145" width="74" style="1" bestFit="1" customWidth="1"/>
    <col min="6146" max="6399" width="9.453125" style="1" customWidth="1"/>
    <col min="6400" max="6400" width="2.81640625" style="1" customWidth="1"/>
    <col min="6401" max="6401" width="74" style="1" bestFit="1" customWidth="1"/>
    <col min="6402" max="6655" width="9.453125" style="1" customWidth="1"/>
    <col min="6656" max="6656" width="2.81640625" style="1" customWidth="1"/>
    <col min="6657" max="6657" width="74" style="1" bestFit="1" customWidth="1"/>
    <col min="6658" max="6911" width="9.453125" style="1" customWidth="1"/>
    <col min="6912" max="6912" width="2.81640625" style="1" customWidth="1"/>
    <col min="6913" max="6913" width="74" style="1" bestFit="1" customWidth="1"/>
    <col min="6914" max="7167" width="9.453125" style="1" customWidth="1"/>
    <col min="7168" max="7168" width="2.81640625" style="1" customWidth="1"/>
    <col min="7169" max="7169" width="74" style="1" bestFit="1" customWidth="1"/>
    <col min="7170" max="7423" width="9.453125" style="1" customWidth="1"/>
    <col min="7424" max="7424" width="2.81640625" style="1" customWidth="1"/>
    <col min="7425" max="7425" width="74" style="1" bestFit="1" customWidth="1"/>
    <col min="7426" max="7679" width="9.453125" style="1" customWidth="1"/>
    <col min="7680" max="7680" width="2.81640625" style="1" customWidth="1"/>
    <col min="7681" max="7681" width="74" style="1" bestFit="1" customWidth="1"/>
    <col min="7682" max="7935" width="9.453125" style="1" customWidth="1"/>
    <col min="7936" max="7936" width="2.81640625" style="1" customWidth="1"/>
    <col min="7937" max="7937" width="74" style="1" bestFit="1" customWidth="1"/>
    <col min="7938" max="8191" width="9.453125" style="1" customWidth="1"/>
    <col min="8192" max="8192" width="2.81640625" style="1" customWidth="1"/>
    <col min="8193" max="8193" width="74" style="1" bestFit="1" customWidth="1"/>
    <col min="8194" max="8447" width="9.453125" style="1" customWidth="1"/>
    <col min="8448" max="8448" width="2.81640625" style="1" customWidth="1"/>
    <col min="8449" max="8449" width="74" style="1" bestFit="1" customWidth="1"/>
    <col min="8450" max="8703" width="9.453125" style="1" customWidth="1"/>
    <col min="8704" max="8704" width="2.81640625" style="1" customWidth="1"/>
    <col min="8705" max="8705" width="74" style="1" bestFit="1" customWidth="1"/>
    <col min="8706" max="8959" width="9.453125" style="1" customWidth="1"/>
    <col min="8960" max="8960" width="2.81640625" style="1" customWidth="1"/>
    <col min="8961" max="8961" width="74" style="1" bestFit="1" customWidth="1"/>
    <col min="8962" max="9215" width="9.453125" style="1" customWidth="1"/>
    <col min="9216" max="9216" width="2.81640625" style="1" customWidth="1"/>
    <col min="9217" max="9217" width="74" style="1" bestFit="1" customWidth="1"/>
    <col min="9218" max="9471" width="9.453125" style="1" customWidth="1"/>
    <col min="9472" max="9472" width="2.81640625" style="1" customWidth="1"/>
    <col min="9473" max="9473" width="74" style="1" bestFit="1" customWidth="1"/>
    <col min="9474" max="9727" width="9.453125" style="1" customWidth="1"/>
    <col min="9728" max="9728" width="2.81640625" style="1" customWidth="1"/>
    <col min="9729" max="9729" width="74" style="1" bestFit="1" customWidth="1"/>
    <col min="9730" max="9983" width="9.453125" style="1" customWidth="1"/>
    <col min="9984" max="9984" width="2.81640625" style="1" customWidth="1"/>
    <col min="9985" max="9985" width="74" style="1" bestFit="1" customWidth="1"/>
    <col min="9986" max="10239" width="9.453125" style="1" customWidth="1"/>
    <col min="10240" max="10240" width="2.81640625" style="1" customWidth="1"/>
    <col min="10241" max="10241" width="74" style="1" bestFit="1" customWidth="1"/>
    <col min="10242" max="10495" width="9.453125" style="1" customWidth="1"/>
    <col min="10496" max="10496" width="2.81640625" style="1" customWidth="1"/>
    <col min="10497" max="10497" width="74" style="1" bestFit="1" customWidth="1"/>
    <col min="10498" max="10751" width="9.453125" style="1" customWidth="1"/>
    <col min="10752" max="10752" width="2.81640625" style="1" customWidth="1"/>
    <col min="10753" max="10753" width="74" style="1" bestFit="1" customWidth="1"/>
    <col min="10754" max="11007" width="9.453125" style="1" customWidth="1"/>
    <col min="11008" max="11008" width="2.81640625" style="1" customWidth="1"/>
    <col min="11009" max="11009" width="74" style="1" bestFit="1" customWidth="1"/>
    <col min="11010" max="11263" width="9.453125" style="1" customWidth="1"/>
    <col min="11264" max="11264" width="2.81640625" style="1" customWidth="1"/>
    <col min="11265" max="11265" width="74" style="1" bestFit="1" customWidth="1"/>
    <col min="11266" max="11519" width="9.453125" style="1" customWidth="1"/>
    <col min="11520" max="11520" width="2.81640625" style="1" customWidth="1"/>
    <col min="11521" max="11521" width="74" style="1" bestFit="1" customWidth="1"/>
    <col min="11522" max="11775" width="9.453125" style="1" customWidth="1"/>
    <col min="11776" max="11776" width="2.81640625" style="1" customWidth="1"/>
    <col min="11777" max="11777" width="74" style="1" bestFit="1" customWidth="1"/>
    <col min="11778" max="12031" width="9.453125" style="1" customWidth="1"/>
    <col min="12032" max="12032" width="2.81640625" style="1" customWidth="1"/>
    <col min="12033" max="12033" width="74" style="1" bestFit="1" customWidth="1"/>
    <col min="12034" max="12287" width="9.453125" style="1" customWidth="1"/>
    <col min="12288" max="12288" width="2.81640625" style="1" customWidth="1"/>
    <col min="12289" max="12289" width="74" style="1" bestFit="1" customWidth="1"/>
    <col min="12290" max="12543" width="9.453125" style="1" customWidth="1"/>
    <col min="12544" max="12544" width="2.81640625" style="1" customWidth="1"/>
    <col min="12545" max="12545" width="74" style="1" bestFit="1" customWidth="1"/>
    <col min="12546" max="12799" width="9.453125" style="1" customWidth="1"/>
    <col min="12800" max="12800" width="2.81640625" style="1" customWidth="1"/>
    <col min="12801" max="12801" width="74" style="1" bestFit="1" customWidth="1"/>
    <col min="12802" max="13055" width="9.453125" style="1" customWidth="1"/>
    <col min="13056" max="13056" width="2.81640625" style="1" customWidth="1"/>
    <col min="13057" max="13057" width="74" style="1" bestFit="1" customWidth="1"/>
    <col min="13058" max="13311" width="9.453125" style="1" customWidth="1"/>
    <col min="13312" max="13312" width="2.81640625" style="1" customWidth="1"/>
    <col min="13313" max="13313" width="74" style="1" bestFit="1" customWidth="1"/>
    <col min="13314" max="13567" width="9.453125" style="1" customWidth="1"/>
    <col min="13568" max="13568" width="2.81640625" style="1" customWidth="1"/>
    <col min="13569" max="13569" width="74" style="1" bestFit="1" customWidth="1"/>
    <col min="13570" max="13823" width="9.453125" style="1" customWidth="1"/>
    <col min="13824" max="13824" width="2.81640625" style="1" customWidth="1"/>
    <col min="13825" max="13825" width="74" style="1" bestFit="1" customWidth="1"/>
    <col min="13826" max="14079" width="9.453125" style="1" customWidth="1"/>
    <col min="14080" max="14080" width="2.81640625" style="1" customWidth="1"/>
    <col min="14081" max="14081" width="74" style="1" bestFit="1" customWidth="1"/>
    <col min="14082" max="14335" width="9.453125" style="1" customWidth="1"/>
    <col min="14336" max="14336" width="2.81640625" style="1" customWidth="1"/>
    <col min="14337" max="14337" width="74" style="1" bestFit="1" customWidth="1"/>
    <col min="14338" max="14591" width="9.453125" style="1" customWidth="1"/>
    <col min="14592" max="14592" width="2.81640625" style="1" customWidth="1"/>
    <col min="14593" max="14593" width="74" style="1" bestFit="1" customWidth="1"/>
    <col min="14594" max="14847" width="9.453125" style="1" customWidth="1"/>
    <col min="14848" max="14848" width="2.81640625" style="1" customWidth="1"/>
    <col min="14849" max="14849" width="74" style="1" bestFit="1" customWidth="1"/>
    <col min="14850" max="15103" width="9.453125" style="1" customWidth="1"/>
    <col min="15104" max="15104" width="2.81640625" style="1" customWidth="1"/>
    <col min="15105" max="15105" width="74" style="1" bestFit="1" customWidth="1"/>
    <col min="15106" max="15359" width="9.453125" style="1" customWidth="1"/>
    <col min="15360" max="15360" width="2.81640625" style="1" customWidth="1"/>
    <col min="15361" max="15361" width="74" style="1" bestFit="1" customWidth="1"/>
    <col min="15362" max="15615" width="9.453125" style="1" customWidth="1"/>
    <col min="15616" max="15616" width="2.81640625" style="1" customWidth="1"/>
    <col min="15617" max="15617" width="74" style="1" bestFit="1" customWidth="1"/>
    <col min="15618" max="15871" width="9.453125" style="1" customWidth="1"/>
    <col min="15872" max="15872" width="2.81640625" style="1" customWidth="1"/>
    <col min="15873" max="15873" width="74" style="1" bestFit="1" customWidth="1"/>
    <col min="15874" max="16127" width="9.453125" style="1" customWidth="1"/>
    <col min="16128" max="16128" width="2.81640625" style="1" customWidth="1"/>
    <col min="16129" max="16129" width="74" style="1" bestFit="1" customWidth="1"/>
    <col min="16130" max="16384" width="9.453125" style="1" customWidth="1"/>
  </cols>
  <sheetData>
    <row r="1" spans="1:11" ht="84" customHeight="1" x14ac:dyDescent="0.25"/>
    <row r="2" spans="1:11" ht="27.5" x14ac:dyDescent="0.55000000000000004">
      <c r="A2" s="2" t="s">
        <v>26</v>
      </c>
    </row>
    <row r="3" spans="1:11" ht="22.5" x14ac:dyDescent="0.25">
      <c r="A3" s="3" t="s">
        <v>100</v>
      </c>
    </row>
    <row r="4" spans="1:11" ht="45" customHeight="1" x14ac:dyDescent="0.35">
      <c r="A4" s="4" t="s">
        <v>33</v>
      </c>
      <c r="C4" s="5"/>
      <c r="K4" s="6"/>
    </row>
    <row r="5" spans="1:11" ht="32.25" customHeight="1" x14ac:dyDescent="0.35">
      <c r="A5" s="47" t="s">
        <v>75</v>
      </c>
      <c r="B5" s="7"/>
    </row>
    <row r="6" spans="1:11" ht="15.5" x14ac:dyDescent="0.35">
      <c r="A6" s="48" t="s">
        <v>27</v>
      </c>
      <c r="B6" s="7"/>
    </row>
    <row r="7" spans="1:11" ht="15.5" x14ac:dyDescent="0.35">
      <c r="A7" s="49" t="s">
        <v>28</v>
      </c>
      <c r="B7" s="9"/>
    </row>
    <row r="8" spans="1:11" ht="28.5" customHeight="1" x14ac:dyDescent="0.35">
      <c r="A8" s="50" t="s">
        <v>83</v>
      </c>
      <c r="B8" s="8"/>
    </row>
    <row r="9" spans="1:11" ht="15.5" x14ac:dyDescent="0.35">
      <c r="A9" s="50" t="s">
        <v>84</v>
      </c>
      <c r="B9" s="8"/>
    </row>
    <row r="10" spans="1:11" ht="30" customHeight="1" x14ac:dyDescent="0.35">
      <c r="A10" s="47" t="s">
        <v>85</v>
      </c>
    </row>
    <row r="11" spans="1:11" ht="15.5" x14ac:dyDescent="0.35">
      <c r="A11" s="10" t="s">
        <v>29</v>
      </c>
    </row>
    <row r="12" spans="1:11" ht="15.5" x14ac:dyDescent="0.35">
      <c r="A12" s="7" t="s">
        <v>30</v>
      </c>
    </row>
    <row r="13" spans="1:11" ht="15.5" x14ac:dyDescent="0.35">
      <c r="A13" s="7" t="s">
        <v>31</v>
      </c>
    </row>
    <row r="14" spans="1:11" ht="15.5" x14ac:dyDescent="0.35">
      <c r="A14" s="11" t="s">
        <v>32</v>
      </c>
    </row>
  </sheetData>
  <hyperlinks>
    <hyperlink ref="A11" location="Contents!A1" display="Contents" xr:uid="{F28A5FF7-D6B2-4D5C-9308-D239EB343E96}"/>
    <hyperlink ref="A14" r:id="rId1" display="If you find any problems, or have any feedback, relating to accessibility please email us at firestatistics@homeoffice.gov.uk" xr:uid="{8162212F-57E3-40E2-8775-BCC12CE3968B}"/>
    <hyperlink ref="A6" r:id="rId2" xr:uid="{6103F31C-97CE-43EC-87DA-0ADC02E6DDCC}"/>
    <hyperlink ref="A9" r:id="rId3" xr:uid="{81762632-4574-446F-B37D-13C6E35E1686}"/>
    <hyperlink ref="A8" r:id="rId4" display="Published: 12 August 2021" xr:uid="{93F6C8FE-F050-466A-BFB8-5CD496DC87C7}"/>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BD31-AF13-4794-8F2C-2B60220351B5}">
  <dimension ref="A1:E23"/>
  <sheetViews>
    <sheetView workbookViewId="0"/>
  </sheetViews>
  <sheetFormatPr defaultColWidth="9.453125" defaultRowHeight="14" x14ac:dyDescent="0.3"/>
  <cols>
    <col min="1" max="1" width="26.81640625" style="16" customWidth="1"/>
    <col min="2" max="2" width="50.81640625" style="17" customWidth="1"/>
    <col min="3" max="3" width="50.81640625" style="16" customWidth="1"/>
    <col min="4" max="5" width="20.1796875" style="16" bestFit="1" customWidth="1"/>
    <col min="6" max="16384" width="9.453125" style="16"/>
  </cols>
  <sheetData>
    <row r="1" spans="1:5" s="12" customFormat="1" ht="15.65" customHeight="1" x14ac:dyDescent="0.35">
      <c r="A1" s="51" t="s">
        <v>26</v>
      </c>
      <c r="B1" s="52"/>
      <c r="C1" s="52"/>
      <c r="D1" s="53"/>
      <c r="E1" s="53"/>
    </row>
    <row r="2" spans="1:5" s="12" customFormat="1" ht="21.65" customHeight="1" x14ac:dyDescent="0.35">
      <c r="A2" s="54" t="s">
        <v>86</v>
      </c>
      <c r="B2" s="55"/>
      <c r="C2" s="55"/>
      <c r="D2" s="56"/>
      <c r="E2" s="53"/>
    </row>
    <row r="3" spans="1:5" s="13" customFormat="1" ht="18" customHeight="1" x14ac:dyDescent="0.35">
      <c r="A3" s="57" t="s">
        <v>34</v>
      </c>
      <c r="B3" s="57"/>
      <c r="C3" s="57"/>
      <c r="D3" s="58"/>
      <c r="E3" s="59"/>
    </row>
    <row r="4" spans="1:5" s="13" customFormat="1" ht="15.75" customHeight="1" x14ac:dyDescent="0.35">
      <c r="A4" s="9" t="s">
        <v>35</v>
      </c>
      <c r="B4" s="60"/>
      <c r="C4" s="60"/>
      <c r="D4" s="59"/>
      <c r="E4" s="59"/>
    </row>
    <row r="5" spans="1:5" s="15" customFormat="1" ht="32.15" customHeight="1" x14ac:dyDescent="0.35">
      <c r="A5" s="61" t="s">
        <v>36</v>
      </c>
      <c r="B5" s="61" t="s">
        <v>37</v>
      </c>
      <c r="C5" s="61" t="s">
        <v>43</v>
      </c>
      <c r="D5" s="61" t="s">
        <v>38</v>
      </c>
      <c r="E5" s="62" t="s">
        <v>81</v>
      </c>
    </row>
    <row r="6" spans="1:5" s="15" customFormat="1" ht="46.5" x14ac:dyDescent="0.25">
      <c r="A6" s="63" t="s">
        <v>39</v>
      </c>
      <c r="B6" s="64" t="s">
        <v>48</v>
      </c>
      <c r="C6" s="64" t="s">
        <v>50</v>
      </c>
      <c r="D6" s="65" t="s">
        <v>89</v>
      </c>
      <c r="E6" s="66" t="s">
        <v>40</v>
      </c>
    </row>
    <row r="7" spans="1:5" s="15" customFormat="1" ht="45" customHeight="1" x14ac:dyDescent="0.25">
      <c r="A7" s="63" t="s">
        <v>45</v>
      </c>
      <c r="B7" s="64" t="s">
        <v>41</v>
      </c>
      <c r="C7" s="64" t="s">
        <v>44</v>
      </c>
      <c r="D7" s="65" t="s">
        <v>90</v>
      </c>
      <c r="E7" s="66" t="s">
        <v>40</v>
      </c>
    </row>
    <row r="8" spans="1:5" s="14" customFormat="1" ht="45" customHeight="1" x14ac:dyDescent="0.35">
      <c r="A8" s="63" t="s">
        <v>46</v>
      </c>
      <c r="B8" s="64" t="s">
        <v>42</v>
      </c>
      <c r="C8" s="64" t="s">
        <v>44</v>
      </c>
      <c r="D8" s="65" t="s">
        <v>90</v>
      </c>
      <c r="E8" s="66" t="s">
        <v>40</v>
      </c>
    </row>
    <row r="9" spans="1:5" s="14" customFormat="1" ht="45" customHeight="1" x14ac:dyDescent="0.35">
      <c r="A9" s="63" t="s">
        <v>47</v>
      </c>
      <c r="B9" s="64" t="s">
        <v>49</v>
      </c>
      <c r="C9" s="64" t="s">
        <v>44</v>
      </c>
      <c r="D9" s="65" t="s">
        <v>90</v>
      </c>
      <c r="E9" s="66" t="s">
        <v>40</v>
      </c>
    </row>
    <row r="10" spans="1:5" s="14" customFormat="1" ht="14.5" x14ac:dyDescent="0.35">
      <c r="A10" s="16"/>
      <c r="B10" s="17"/>
      <c r="C10" s="18"/>
      <c r="D10" s="16"/>
    </row>
    <row r="11" spans="1:5" s="14" customFormat="1" ht="14.5" x14ac:dyDescent="0.35">
      <c r="A11" s="16"/>
      <c r="B11" s="17"/>
      <c r="C11" s="18"/>
      <c r="D11" s="16"/>
    </row>
    <row r="12" spans="1:5" s="14" customFormat="1" ht="14.5" x14ac:dyDescent="0.35">
      <c r="A12" s="16"/>
      <c r="B12" s="17"/>
      <c r="C12" s="18"/>
      <c r="D12" s="16"/>
    </row>
    <row r="13" spans="1:5" s="14" customFormat="1" ht="14.5" x14ac:dyDescent="0.35">
      <c r="A13" s="16"/>
      <c r="B13" s="17"/>
      <c r="C13" s="18"/>
      <c r="D13" s="16"/>
    </row>
    <row r="14" spans="1:5" s="14" customFormat="1" ht="14.5" x14ac:dyDescent="0.35">
      <c r="A14" s="16"/>
      <c r="B14" s="17"/>
      <c r="C14" s="18"/>
      <c r="D14" s="16"/>
    </row>
    <row r="15" spans="1:5" s="14" customFormat="1" ht="14.5" x14ac:dyDescent="0.35">
      <c r="A15" s="16"/>
      <c r="B15" s="17"/>
      <c r="C15" s="18"/>
      <c r="D15" s="16"/>
    </row>
    <row r="16" spans="1:5" s="14" customFormat="1" ht="14.5" x14ac:dyDescent="0.35">
      <c r="A16" s="16"/>
      <c r="B16" s="17"/>
      <c r="C16" s="18"/>
      <c r="D16" s="16"/>
    </row>
    <row r="17" spans="1:4" s="14" customFormat="1" ht="14.5" x14ac:dyDescent="0.35">
      <c r="A17" s="16"/>
      <c r="B17" s="17"/>
      <c r="C17" s="18"/>
      <c r="D17" s="16"/>
    </row>
    <row r="18" spans="1:4" s="14" customFormat="1" ht="14.5" x14ac:dyDescent="0.35">
      <c r="A18" s="16"/>
      <c r="B18" s="17"/>
      <c r="C18" s="18"/>
      <c r="D18" s="16"/>
    </row>
    <row r="19" spans="1:4" s="14" customFormat="1" ht="14.5" x14ac:dyDescent="0.35">
      <c r="A19" s="16"/>
      <c r="B19" s="17"/>
      <c r="C19" s="18"/>
      <c r="D19" s="16"/>
    </row>
    <row r="20" spans="1:4" s="14" customFormat="1" ht="14.5" x14ac:dyDescent="0.35">
      <c r="B20" s="17"/>
      <c r="C20" s="18"/>
      <c r="D20" s="16"/>
    </row>
    <row r="21" spans="1:4" s="14" customFormat="1" ht="14.5" x14ac:dyDescent="0.35">
      <c r="B21" s="17"/>
      <c r="C21" s="18"/>
      <c r="D21" s="16"/>
    </row>
    <row r="22" spans="1:4" s="14" customFormat="1" ht="14.5" x14ac:dyDescent="0.35">
      <c r="B22" s="17"/>
      <c r="C22" s="18"/>
      <c r="D22" s="16"/>
    </row>
    <row r="23" spans="1:4" s="14" customFormat="1" ht="14.5" x14ac:dyDescent="0.35">
      <c r="B23" s="17"/>
      <c r="C23" s="18"/>
      <c r="D23" s="16"/>
    </row>
  </sheetData>
  <hyperlinks>
    <hyperlink ref="A6" location="FIRE0302!A1" display="Fire0302" xr:uid="{4F64F9FD-A61A-4C87-AE50-4C87834246B6}"/>
    <hyperlink ref="A8" location="'Data - fatalities'!A1" display="Data - fatalities" xr:uid="{77BE94E8-C823-4D72-85DE-FB2EA25F1C0D}"/>
    <hyperlink ref="A7" location="'Data - primary fires'!A1" display="Data - primary fires" xr:uid="{BDB1D1EB-9A39-4ED2-9D62-6F8A6E4CFDE6}"/>
    <hyperlink ref="A9" location="'Data - casualties'!A1" display="Data - casualties" xr:uid="{5C33E5C0-D283-4C18-A0CC-413D319EA21D}"/>
    <hyperlink ref="A4" location="Cover_sheet!A1" display="Cover sheet" xr:uid="{09C3428E-95DA-433D-BA35-61AB12DFA805}"/>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E341-8196-4373-A520-5C7950B5997D}">
  <sheetPr>
    <tabColor rgb="FFFF0000"/>
  </sheetPr>
  <dimension ref="A1:F17"/>
  <sheetViews>
    <sheetView workbookViewId="0">
      <selection activeCell="B32" sqref="B32"/>
    </sheetView>
  </sheetViews>
  <sheetFormatPr defaultRowHeight="14.5" x14ac:dyDescent="0.35"/>
  <cols>
    <col min="1" max="1" width="16.1796875" style="39" bestFit="1" customWidth="1"/>
    <col min="2" max="2" width="24.81640625" style="39" bestFit="1" customWidth="1"/>
    <col min="3" max="3" width="12.54296875" style="39" bestFit="1" customWidth="1"/>
    <col min="4" max="4" width="32.453125" style="39" bestFit="1" customWidth="1"/>
    <col min="5" max="5" width="28.54296875" bestFit="1" customWidth="1"/>
    <col min="6" max="6" width="29.453125" bestFit="1" customWidth="1"/>
  </cols>
  <sheetData>
    <row r="1" spans="1:6" x14ac:dyDescent="0.35">
      <c r="A1" s="39" t="s">
        <v>0</v>
      </c>
      <c r="B1" s="39" t="s">
        <v>1</v>
      </c>
      <c r="C1" s="39" t="s">
        <v>2</v>
      </c>
      <c r="D1" s="39" t="s">
        <v>5</v>
      </c>
      <c r="E1" t="s">
        <v>4</v>
      </c>
      <c r="F1" t="s">
        <v>3</v>
      </c>
    </row>
    <row r="2" spans="1:6" x14ac:dyDescent="0.35">
      <c r="A2" s="39" t="s">
        <v>55</v>
      </c>
      <c r="B2" s="40" t="s">
        <v>11</v>
      </c>
      <c r="C2" t="s">
        <v>8</v>
      </c>
      <c r="D2" s="39">
        <v>9339</v>
      </c>
      <c r="E2">
        <v>14</v>
      </c>
      <c r="F2">
        <v>293</v>
      </c>
    </row>
    <row r="3" spans="1:6" x14ac:dyDescent="0.35">
      <c r="A3" s="39" t="s">
        <v>55</v>
      </c>
      <c r="B3" s="41" t="s">
        <v>13</v>
      </c>
      <c r="C3" t="s">
        <v>8</v>
      </c>
      <c r="D3" s="39">
        <v>384</v>
      </c>
      <c r="E3">
        <v>0</v>
      </c>
      <c r="F3">
        <v>31</v>
      </c>
    </row>
    <row r="4" spans="1:6" x14ac:dyDescent="0.35">
      <c r="A4" s="39" t="s">
        <v>55</v>
      </c>
      <c r="B4" s="41" t="s">
        <v>15</v>
      </c>
      <c r="C4" t="s">
        <v>8</v>
      </c>
      <c r="D4" s="39">
        <v>1357</v>
      </c>
      <c r="E4">
        <v>0</v>
      </c>
      <c r="F4">
        <v>21</v>
      </c>
    </row>
    <row r="5" spans="1:6" x14ac:dyDescent="0.35">
      <c r="A5" s="39" t="s">
        <v>55</v>
      </c>
      <c r="B5" s="40" t="s">
        <v>12</v>
      </c>
      <c r="C5" t="s">
        <v>8</v>
      </c>
      <c r="D5" s="39">
        <v>973</v>
      </c>
      <c r="E5">
        <v>0</v>
      </c>
      <c r="F5">
        <v>15</v>
      </c>
    </row>
    <row r="6" spans="1:6" x14ac:dyDescent="0.35">
      <c r="A6" s="39" t="s">
        <v>55</v>
      </c>
      <c r="B6" s="40" t="s">
        <v>10</v>
      </c>
      <c r="C6" t="s">
        <v>8</v>
      </c>
      <c r="D6" s="39">
        <v>340</v>
      </c>
      <c r="E6">
        <v>0</v>
      </c>
      <c r="F6">
        <v>13</v>
      </c>
    </row>
    <row r="7" spans="1:6" x14ac:dyDescent="0.35">
      <c r="A7" s="39" t="s">
        <v>55</v>
      </c>
      <c r="B7" s="41" t="s">
        <v>7</v>
      </c>
      <c r="C7" t="s">
        <v>8</v>
      </c>
      <c r="D7" s="39">
        <v>492</v>
      </c>
      <c r="E7">
        <v>0</v>
      </c>
      <c r="F7">
        <v>8</v>
      </c>
    </row>
    <row r="8" spans="1:6" x14ac:dyDescent="0.35">
      <c r="A8" s="39" t="s">
        <v>55</v>
      </c>
      <c r="B8" s="40" t="s">
        <v>14</v>
      </c>
      <c r="C8" t="s">
        <v>8</v>
      </c>
      <c r="D8" s="39">
        <v>931</v>
      </c>
      <c r="E8">
        <v>5</v>
      </c>
      <c r="F8">
        <v>72</v>
      </c>
    </row>
    <row r="9" spans="1:6" x14ac:dyDescent="0.35">
      <c r="A9" s="39" t="s">
        <v>55</v>
      </c>
      <c r="B9" s="40" t="s">
        <v>11</v>
      </c>
      <c r="C9" t="s">
        <v>9</v>
      </c>
      <c r="D9" s="39">
        <v>12780</v>
      </c>
      <c r="E9">
        <v>20</v>
      </c>
      <c r="F9">
        <v>50</v>
      </c>
    </row>
    <row r="10" spans="1:6" x14ac:dyDescent="0.35">
      <c r="A10" s="39" t="s">
        <v>55</v>
      </c>
      <c r="B10" s="41" t="s">
        <v>13</v>
      </c>
      <c r="C10" t="s">
        <v>9</v>
      </c>
      <c r="D10" s="39">
        <v>2385</v>
      </c>
      <c r="E10">
        <v>0</v>
      </c>
      <c r="F10">
        <v>4</v>
      </c>
    </row>
    <row r="11" spans="1:6" x14ac:dyDescent="0.35">
      <c r="A11" s="39" t="s">
        <v>55</v>
      </c>
      <c r="B11" s="41" t="s">
        <v>15</v>
      </c>
      <c r="C11" t="s">
        <v>9</v>
      </c>
      <c r="D11" s="39">
        <v>1475</v>
      </c>
      <c r="E11">
        <v>1</v>
      </c>
      <c r="F11">
        <v>8</v>
      </c>
    </row>
    <row r="12" spans="1:6" x14ac:dyDescent="0.35">
      <c r="A12" s="39" t="s">
        <v>55</v>
      </c>
      <c r="B12" s="40" t="s">
        <v>12</v>
      </c>
      <c r="C12" t="s">
        <v>9</v>
      </c>
      <c r="D12" s="39">
        <v>206</v>
      </c>
      <c r="E12">
        <v>0</v>
      </c>
      <c r="F12">
        <v>0</v>
      </c>
    </row>
    <row r="13" spans="1:6" x14ac:dyDescent="0.35">
      <c r="A13" s="39" t="s">
        <v>55</v>
      </c>
      <c r="B13" s="40" t="s">
        <v>10</v>
      </c>
      <c r="C13" t="s">
        <v>9</v>
      </c>
      <c r="D13" s="39">
        <v>33</v>
      </c>
      <c r="E13">
        <v>0</v>
      </c>
      <c r="F13">
        <v>1</v>
      </c>
    </row>
    <row r="14" spans="1:6" x14ac:dyDescent="0.35">
      <c r="A14" s="39" t="s">
        <v>55</v>
      </c>
      <c r="B14" s="41" t="s">
        <v>7</v>
      </c>
      <c r="C14" t="s">
        <v>9</v>
      </c>
      <c r="D14" s="39">
        <v>72</v>
      </c>
      <c r="E14">
        <v>0</v>
      </c>
      <c r="F14">
        <v>0</v>
      </c>
    </row>
    <row r="15" spans="1:6" x14ac:dyDescent="0.35">
      <c r="A15" s="39" t="s">
        <v>55</v>
      </c>
      <c r="B15" s="40" t="s">
        <v>14</v>
      </c>
      <c r="C15" t="s">
        <v>9</v>
      </c>
      <c r="D15" s="39">
        <v>1202</v>
      </c>
      <c r="E15">
        <v>0</v>
      </c>
      <c r="F15">
        <v>18</v>
      </c>
    </row>
    <row r="16" spans="1:6" x14ac:dyDescent="0.35">
      <c r="A16" s="39" t="s">
        <v>55</v>
      </c>
      <c r="B16" s="39" t="s">
        <v>74</v>
      </c>
      <c r="C16" s="39" t="s">
        <v>8</v>
      </c>
      <c r="D16" s="39">
        <v>271</v>
      </c>
      <c r="E16">
        <v>0</v>
      </c>
      <c r="F16">
        <v>4</v>
      </c>
    </row>
    <row r="17" spans="1:6" x14ac:dyDescent="0.35">
      <c r="A17" s="39" t="s">
        <v>55</v>
      </c>
      <c r="B17" s="39" t="s">
        <v>74</v>
      </c>
      <c r="C17" s="39" t="s">
        <v>9</v>
      </c>
      <c r="D17" s="39">
        <v>553</v>
      </c>
      <c r="E17">
        <v>0</v>
      </c>
      <c r="F17">
        <v>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AE9B-CB29-4ACB-9EDF-8CDE8FE5625E}">
  <dimension ref="A1:D197"/>
  <sheetViews>
    <sheetView workbookViewId="0"/>
  </sheetViews>
  <sheetFormatPr defaultRowHeight="14.5" x14ac:dyDescent="0.35"/>
  <cols>
    <col min="1" max="1" width="20" bestFit="1" customWidth="1"/>
    <col min="2" max="2" width="27.81640625" bestFit="1" customWidth="1"/>
    <col min="3" max="3" width="14.81640625" bestFit="1" customWidth="1"/>
    <col min="4" max="4" width="38.54296875" bestFit="1" customWidth="1"/>
  </cols>
  <sheetData>
    <row r="1" spans="1:4" ht="15.5" x14ac:dyDescent="0.35">
      <c r="A1" s="67" t="s">
        <v>0</v>
      </c>
      <c r="B1" s="67" t="s">
        <v>1</v>
      </c>
      <c r="C1" s="67" t="s">
        <v>2</v>
      </c>
      <c r="D1" s="67" t="s">
        <v>5</v>
      </c>
    </row>
    <row r="2" spans="1:4" s="42" customFormat="1" ht="15.5" x14ac:dyDescent="0.35">
      <c r="A2" s="68" t="s">
        <v>6</v>
      </c>
      <c r="B2" s="68" t="s">
        <v>7</v>
      </c>
      <c r="C2" s="68" t="s">
        <v>8</v>
      </c>
      <c r="D2" s="69">
        <v>531</v>
      </c>
    </row>
    <row r="3" spans="1:4" s="42" customFormat="1" ht="15.5" x14ac:dyDescent="0.35">
      <c r="A3" s="68" t="s">
        <v>6</v>
      </c>
      <c r="B3" s="68" t="s">
        <v>7</v>
      </c>
      <c r="C3" s="68" t="s">
        <v>9</v>
      </c>
      <c r="D3" s="69">
        <v>67</v>
      </c>
    </row>
    <row r="4" spans="1:4" s="42" customFormat="1" ht="15.5" x14ac:dyDescent="0.35">
      <c r="A4" s="68" t="s">
        <v>6</v>
      </c>
      <c r="B4" s="68" t="s">
        <v>10</v>
      </c>
      <c r="C4" s="68" t="s">
        <v>8</v>
      </c>
      <c r="D4" s="69">
        <v>335</v>
      </c>
    </row>
    <row r="5" spans="1:4" s="42" customFormat="1" ht="15.5" x14ac:dyDescent="0.35">
      <c r="A5" s="68" t="s">
        <v>6</v>
      </c>
      <c r="B5" s="68" t="s">
        <v>10</v>
      </c>
      <c r="C5" s="68" t="s">
        <v>9</v>
      </c>
      <c r="D5" s="69">
        <v>36</v>
      </c>
    </row>
    <row r="6" spans="1:4" s="42" customFormat="1" ht="15.5" x14ac:dyDescent="0.35">
      <c r="A6" s="68" t="s">
        <v>6</v>
      </c>
      <c r="B6" s="68" t="s">
        <v>11</v>
      </c>
      <c r="C6" s="68" t="s">
        <v>8</v>
      </c>
      <c r="D6" s="69">
        <v>8722</v>
      </c>
    </row>
    <row r="7" spans="1:4" s="42" customFormat="1" ht="15.5" x14ac:dyDescent="0.35">
      <c r="A7" s="68" t="s">
        <v>6</v>
      </c>
      <c r="B7" s="68" t="s">
        <v>11</v>
      </c>
      <c r="C7" s="68" t="s">
        <v>9</v>
      </c>
      <c r="D7" s="69">
        <v>9964</v>
      </c>
    </row>
    <row r="8" spans="1:4" s="42" customFormat="1" ht="15.5" x14ac:dyDescent="0.35">
      <c r="A8" s="68" t="s">
        <v>6</v>
      </c>
      <c r="B8" s="68" t="s">
        <v>12</v>
      </c>
      <c r="C8" s="68" t="s">
        <v>8</v>
      </c>
      <c r="D8" s="69">
        <v>1024</v>
      </c>
    </row>
    <row r="9" spans="1:4" s="42" customFormat="1" ht="15.5" x14ac:dyDescent="0.35">
      <c r="A9" s="68" t="s">
        <v>6</v>
      </c>
      <c r="B9" s="68" t="s">
        <v>12</v>
      </c>
      <c r="C9" s="68" t="s">
        <v>9</v>
      </c>
      <c r="D9" s="69">
        <v>168</v>
      </c>
    </row>
    <row r="10" spans="1:4" s="42" customFormat="1" ht="15.5" x14ac:dyDescent="0.35">
      <c r="A10" s="68" t="s">
        <v>6</v>
      </c>
      <c r="B10" s="68" t="s">
        <v>13</v>
      </c>
      <c r="C10" s="68" t="s">
        <v>8</v>
      </c>
      <c r="D10" s="69">
        <v>311</v>
      </c>
    </row>
    <row r="11" spans="1:4" s="42" customFormat="1" ht="15.5" x14ac:dyDescent="0.35">
      <c r="A11" s="68" t="s">
        <v>6</v>
      </c>
      <c r="B11" s="68" t="s">
        <v>13</v>
      </c>
      <c r="C11" s="68" t="s">
        <v>9</v>
      </c>
      <c r="D11" s="69">
        <v>2115</v>
      </c>
    </row>
    <row r="12" spans="1:4" s="42" customFormat="1" ht="15.5" x14ac:dyDescent="0.35">
      <c r="A12" s="68" t="s">
        <v>6</v>
      </c>
      <c r="B12" s="68" t="s">
        <v>14</v>
      </c>
      <c r="C12" s="68" t="s">
        <v>8</v>
      </c>
      <c r="D12" s="69">
        <v>839</v>
      </c>
    </row>
    <row r="13" spans="1:4" s="42" customFormat="1" ht="15.5" x14ac:dyDescent="0.35">
      <c r="A13" s="68" t="s">
        <v>6</v>
      </c>
      <c r="B13" s="68" t="s">
        <v>14</v>
      </c>
      <c r="C13" s="68" t="s">
        <v>9</v>
      </c>
      <c r="D13" s="69">
        <v>955</v>
      </c>
    </row>
    <row r="14" spans="1:4" s="42" customFormat="1" ht="15.5" x14ac:dyDescent="0.35">
      <c r="A14" s="68" t="s">
        <v>6</v>
      </c>
      <c r="B14" s="68" t="s">
        <v>15</v>
      </c>
      <c r="C14" s="68" t="s">
        <v>8</v>
      </c>
      <c r="D14" s="69">
        <v>1331</v>
      </c>
    </row>
    <row r="15" spans="1:4" s="42" customFormat="1" ht="15.5" x14ac:dyDescent="0.35">
      <c r="A15" s="68" t="s">
        <v>6</v>
      </c>
      <c r="B15" s="68" t="s">
        <v>15</v>
      </c>
      <c r="C15" s="68" t="s">
        <v>9</v>
      </c>
      <c r="D15" s="69">
        <v>1330</v>
      </c>
    </row>
    <row r="16" spans="1:4" s="42" customFormat="1" ht="15.5" x14ac:dyDescent="0.35">
      <c r="A16" s="68" t="s">
        <v>16</v>
      </c>
      <c r="B16" s="68" t="s">
        <v>7</v>
      </c>
      <c r="C16" s="68" t="s">
        <v>8</v>
      </c>
      <c r="D16" s="69">
        <v>497</v>
      </c>
    </row>
    <row r="17" spans="1:4" s="42" customFormat="1" ht="15.5" x14ac:dyDescent="0.35">
      <c r="A17" s="68" t="s">
        <v>16</v>
      </c>
      <c r="B17" s="68" t="s">
        <v>7</v>
      </c>
      <c r="C17" s="68" t="s">
        <v>9</v>
      </c>
      <c r="D17" s="69">
        <v>60</v>
      </c>
    </row>
    <row r="18" spans="1:4" s="42" customFormat="1" ht="15.5" x14ac:dyDescent="0.35">
      <c r="A18" s="68" t="s">
        <v>16</v>
      </c>
      <c r="B18" s="68" t="s">
        <v>10</v>
      </c>
      <c r="C18" s="68" t="s">
        <v>8</v>
      </c>
      <c r="D18" s="69">
        <v>335</v>
      </c>
    </row>
    <row r="19" spans="1:4" s="42" customFormat="1" ht="15.5" x14ac:dyDescent="0.35">
      <c r="A19" s="68" t="s">
        <v>16</v>
      </c>
      <c r="B19" s="68" t="s">
        <v>10</v>
      </c>
      <c r="C19" s="68" t="s">
        <v>9</v>
      </c>
      <c r="D19" s="69">
        <v>34</v>
      </c>
    </row>
    <row r="20" spans="1:4" s="42" customFormat="1" ht="15.5" x14ac:dyDescent="0.35">
      <c r="A20" s="68" t="s">
        <v>16</v>
      </c>
      <c r="B20" s="68" t="s">
        <v>11</v>
      </c>
      <c r="C20" s="68" t="s">
        <v>8</v>
      </c>
      <c r="D20" s="69">
        <v>7796</v>
      </c>
    </row>
    <row r="21" spans="1:4" s="42" customFormat="1" ht="15.5" x14ac:dyDescent="0.35">
      <c r="A21" s="68" t="s">
        <v>16</v>
      </c>
      <c r="B21" s="68" t="s">
        <v>11</v>
      </c>
      <c r="C21" s="68" t="s">
        <v>9</v>
      </c>
      <c r="D21" s="69">
        <v>7793</v>
      </c>
    </row>
    <row r="22" spans="1:4" s="42" customFormat="1" ht="15.5" x14ac:dyDescent="0.35">
      <c r="A22" s="68" t="s">
        <v>16</v>
      </c>
      <c r="B22" s="68" t="s">
        <v>12</v>
      </c>
      <c r="C22" s="68" t="s">
        <v>8</v>
      </c>
      <c r="D22" s="69">
        <v>918</v>
      </c>
    </row>
    <row r="23" spans="1:4" s="42" customFormat="1" ht="15.5" x14ac:dyDescent="0.35">
      <c r="A23" s="68" t="s">
        <v>16</v>
      </c>
      <c r="B23" s="68" t="s">
        <v>12</v>
      </c>
      <c r="C23" s="68" t="s">
        <v>9</v>
      </c>
      <c r="D23" s="69">
        <v>133</v>
      </c>
    </row>
    <row r="24" spans="1:4" s="42" customFormat="1" ht="15.5" x14ac:dyDescent="0.35">
      <c r="A24" s="68" t="s">
        <v>16</v>
      </c>
      <c r="B24" s="68" t="s">
        <v>13</v>
      </c>
      <c r="C24" s="68" t="s">
        <v>8</v>
      </c>
      <c r="D24" s="69">
        <v>315</v>
      </c>
    </row>
    <row r="25" spans="1:4" s="42" customFormat="1" ht="15.5" x14ac:dyDescent="0.35">
      <c r="A25" s="68" t="s">
        <v>16</v>
      </c>
      <c r="B25" s="68" t="s">
        <v>13</v>
      </c>
      <c r="C25" s="68" t="s">
        <v>9</v>
      </c>
      <c r="D25" s="69">
        <v>1941</v>
      </c>
    </row>
    <row r="26" spans="1:4" s="42" customFormat="1" ht="15.5" x14ac:dyDescent="0.35">
      <c r="A26" s="68" t="s">
        <v>16</v>
      </c>
      <c r="B26" s="68" t="s">
        <v>14</v>
      </c>
      <c r="C26" s="68" t="s">
        <v>8</v>
      </c>
      <c r="D26" s="69">
        <v>849</v>
      </c>
    </row>
    <row r="27" spans="1:4" s="42" customFormat="1" ht="15.5" x14ac:dyDescent="0.35">
      <c r="A27" s="68" t="s">
        <v>16</v>
      </c>
      <c r="B27" s="68" t="s">
        <v>14</v>
      </c>
      <c r="C27" s="68" t="s">
        <v>9</v>
      </c>
      <c r="D27" s="69">
        <v>869</v>
      </c>
    </row>
    <row r="28" spans="1:4" s="42" customFormat="1" ht="15.5" x14ac:dyDescent="0.35">
      <c r="A28" s="68" t="s">
        <v>16</v>
      </c>
      <c r="B28" s="68" t="s">
        <v>15</v>
      </c>
      <c r="C28" s="68" t="s">
        <v>8</v>
      </c>
      <c r="D28" s="69">
        <v>1227</v>
      </c>
    </row>
    <row r="29" spans="1:4" s="42" customFormat="1" ht="15.5" x14ac:dyDescent="0.35">
      <c r="A29" s="68" t="s">
        <v>16</v>
      </c>
      <c r="B29" s="68" t="s">
        <v>15</v>
      </c>
      <c r="C29" s="68" t="s">
        <v>9</v>
      </c>
      <c r="D29" s="69">
        <v>1079</v>
      </c>
    </row>
    <row r="30" spans="1:4" s="42" customFormat="1" ht="15.5" x14ac:dyDescent="0.35">
      <c r="A30" s="68" t="s">
        <v>17</v>
      </c>
      <c r="B30" s="68" t="s">
        <v>7</v>
      </c>
      <c r="C30" s="68" t="s">
        <v>8</v>
      </c>
      <c r="D30" s="69">
        <v>499</v>
      </c>
    </row>
    <row r="31" spans="1:4" s="42" customFormat="1" ht="15.5" x14ac:dyDescent="0.35">
      <c r="A31" s="68" t="s">
        <v>17</v>
      </c>
      <c r="B31" s="68" t="s">
        <v>7</v>
      </c>
      <c r="C31" s="68" t="s">
        <v>9</v>
      </c>
      <c r="D31" s="69">
        <v>40</v>
      </c>
    </row>
    <row r="32" spans="1:4" s="42" customFormat="1" ht="15.5" x14ac:dyDescent="0.35">
      <c r="A32" s="68" t="s">
        <v>17</v>
      </c>
      <c r="B32" s="68" t="s">
        <v>10</v>
      </c>
      <c r="C32" s="68" t="s">
        <v>8</v>
      </c>
      <c r="D32" s="69">
        <v>356</v>
      </c>
    </row>
    <row r="33" spans="1:4" s="42" customFormat="1" ht="15.5" x14ac:dyDescent="0.35">
      <c r="A33" s="68" t="s">
        <v>17</v>
      </c>
      <c r="B33" s="68" t="s">
        <v>10</v>
      </c>
      <c r="C33" s="68" t="s">
        <v>9</v>
      </c>
      <c r="D33" s="69">
        <v>23</v>
      </c>
    </row>
    <row r="34" spans="1:4" s="42" customFormat="1" ht="15.5" x14ac:dyDescent="0.35">
      <c r="A34" s="68" t="s">
        <v>17</v>
      </c>
      <c r="B34" s="68" t="s">
        <v>11</v>
      </c>
      <c r="C34" s="68" t="s">
        <v>8</v>
      </c>
      <c r="D34" s="69">
        <v>7421</v>
      </c>
    </row>
    <row r="35" spans="1:4" s="42" customFormat="1" ht="15.5" x14ac:dyDescent="0.35">
      <c r="A35" s="68" t="s">
        <v>17</v>
      </c>
      <c r="B35" s="68" t="s">
        <v>11</v>
      </c>
      <c r="C35" s="68" t="s">
        <v>9</v>
      </c>
      <c r="D35" s="69">
        <v>5922</v>
      </c>
    </row>
    <row r="36" spans="1:4" s="42" customFormat="1" ht="15.5" x14ac:dyDescent="0.35">
      <c r="A36" s="68" t="s">
        <v>17</v>
      </c>
      <c r="B36" s="68" t="s">
        <v>12</v>
      </c>
      <c r="C36" s="68" t="s">
        <v>8</v>
      </c>
      <c r="D36" s="69">
        <v>835</v>
      </c>
    </row>
    <row r="37" spans="1:4" s="42" customFormat="1" ht="15.5" x14ac:dyDescent="0.35">
      <c r="A37" s="68" t="s">
        <v>17</v>
      </c>
      <c r="B37" s="68" t="s">
        <v>12</v>
      </c>
      <c r="C37" s="68" t="s">
        <v>9</v>
      </c>
      <c r="D37" s="69">
        <v>80</v>
      </c>
    </row>
    <row r="38" spans="1:4" s="42" customFormat="1" ht="15.5" x14ac:dyDescent="0.35">
      <c r="A38" s="68" t="s">
        <v>17</v>
      </c>
      <c r="B38" s="68" t="s">
        <v>13</v>
      </c>
      <c r="C38" s="68" t="s">
        <v>8</v>
      </c>
      <c r="D38" s="69">
        <v>258</v>
      </c>
    </row>
    <row r="39" spans="1:4" s="42" customFormat="1" ht="15.5" x14ac:dyDescent="0.35">
      <c r="A39" s="68" t="s">
        <v>17</v>
      </c>
      <c r="B39" s="68" t="s">
        <v>13</v>
      </c>
      <c r="C39" s="68" t="s">
        <v>9</v>
      </c>
      <c r="D39" s="69">
        <v>1544</v>
      </c>
    </row>
    <row r="40" spans="1:4" s="42" customFormat="1" ht="15.5" x14ac:dyDescent="0.35">
      <c r="A40" s="68" t="s">
        <v>17</v>
      </c>
      <c r="B40" s="68" t="s">
        <v>14</v>
      </c>
      <c r="C40" s="68" t="s">
        <v>8</v>
      </c>
      <c r="D40" s="69">
        <v>781</v>
      </c>
    </row>
    <row r="41" spans="1:4" s="42" customFormat="1" ht="15.5" x14ac:dyDescent="0.35">
      <c r="A41" s="68" t="s">
        <v>17</v>
      </c>
      <c r="B41" s="68" t="s">
        <v>14</v>
      </c>
      <c r="C41" s="68" t="s">
        <v>9</v>
      </c>
      <c r="D41" s="69">
        <v>699</v>
      </c>
    </row>
    <row r="42" spans="1:4" s="42" customFormat="1" ht="15.5" x14ac:dyDescent="0.35">
      <c r="A42" s="68" t="s">
        <v>17</v>
      </c>
      <c r="B42" s="68" t="s">
        <v>15</v>
      </c>
      <c r="C42" s="68" t="s">
        <v>8</v>
      </c>
      <c r="D42" s="69">
        <v>1072</v>
      </c>
    </row>
    <row r="43" spans="1:4" s="42" customFormat="1" ht="15.5" x14ac:dyDescent="0.35">
      <c r="A43" s="68" t="s">
        <v>17</v>
      </c>
      <c r="B43" s="68" t="s">
        <v>15</v>
      </c>
      <c r="C43" s="68" t="s">
        <v>9</v>
      </c>
      <c r="D43" s="69">
        <v>791</v>
      </c>
    </row>
    <row r="44" spans="1:4" s="42" customFormat="1" ht="15.5" x14ac:dyDescent="0.35">
      <c r="A44" s="68" t="s">
        <v>18</v>
      </c>
      <c r="B44" s="68" t="s">
        <v>7</v>
      </c>
      <c r="C44" s="68" t="s">
        <v>8</v>
      </c>
      <c r="D44" s="69">
        <v>554</v>
      </c>
    </row>
    <row r="45" spans="1:4" s="42" customFormat="1" ht="15.5" x14ac:dyDescent="0.35">
      <c r="A45" s="68" t="s">
        <v>18</v>
      </c>
      <c r="B45" s="68" t="s">
        <v>7</v>
      </c>
      <c r="C45" s="68" t="s">
        <v>9</v>
      </c>
      <c r="D45" s="69">
        <v>36</v>
      </c>
    </row>
    <row r="46" spans="1:4" s="42" customFormat="1" ht="15.5" x14ac:dyDescent="0.35">
      <c r="A46" s="68" t="s">
        <v>18</v>
      </c>
      <c r="B46" s="68" t="s">
        <v>10</v>
      </c>
      <c r="C46" s="68" t="s">
        <v>8</v>
      </c>
      <c r="D46" s="69">
        <v>313</v>
      </c>
    </row>
    <row r="47" spans="1:4" s="42" customFormat="1" ht="15.5" x14ac:dyDescent="0.35">
      <c r="A47" s="68" t="s">
        <v>18</v>
      </c>
      <c r="B47" s="68" t="s">
        <v>10</v>
      </c>
      <c r="C47" s="68" t="s">
        <v>9</v>
      </c>
      <c r="D47" s="69">
        <v>17</v>
      </c>
    </row>
    <row r="48" spans="1:4" s="42" customFormat="1" ht="15.5" x14ac:dyDescent="0.35">
      <c r="A48" s="68" t="s">
        <v>18</v>
      </c>
      <c r="B48" s="68" t="s">
        <v>11</v>
      </c>
      <c r="C48" s="68" t="s">
        <v>8</v>
      </c>
      <c r="D48" s="69">
        <v>7392</v>
      </c>
    </row>
    <row r="49" spans="1:4" s="42" customFormat="1" ht="15.5" x14ac:dyDescent="0.35">
      <c r="A49" s="68" t="s">
        <v>18</v>
      </c>
      <c r="B49" s="68" t="s">
        <v>11</v>
      </c>
      <c r="C49" s="68" t="s">
        <v>9</v>
      </c>
      <c r="D49" s="69">
        <v>4963</v>
      </c>
    </row>
    <row r="50" spans="1:4" s="42" customFormat="1" ht="15.5" x14ac:dyDescent="0.35">
      <c r="A50" s="68" t="s">
        <v>18</v>
      </c>
      <c r="B50" s="68" t="s">
        <v>12</v>
      </c>
      <c r="C50" s="68" t="s">
        <v>8</v>
      </c>
      <c r="D50" s="69">
        <v>956</v>
      </c>
    </row>
    <row r="51" spans="1:4" s="42" customFormat="1" ht="15.5" x14ac:dyDescent="0.35">
      <c r="A51" s="68" t="s">
        <v>18</v>
      </c>
      <c r="B51" s="68" t="s">
        <v>12</v>
      </c>
      <c r="C51" s="68" t="s">
        <v>9</v>
      </c>
      <c r="D51" s="69">
        <v>76</v>
      </c>
    </row>
    <row r="52" spans="1:4" s="42" customFormat="1" ht="15.5" x14ac:dyDescent="0.35">
      <c r="A52" s="68" t="s">
        <v>18</v>
      </c>
      <c r="B52" s="68" t="s">
        <v>13</v>
      </c>
      <c r="C52" s="68" t="s">
        <v>8</v>
      </c>
      <c r="D52" s="69">
        <v>318</v>
      </c>
    </row>
    <row r="53" spans="1:4" s="42" customFormat="1" ht="15.5" x14ac:dyDescent="0.35">
      <c r="A53" s="68" t="s">
        <v>18</v>
      </c>
      <c r="B53" s="68" t="s">
        <v>13</v>
      </c>
      <c r="C53" s="68" t="s">
        <v>9</v>
      </c>
      <c r="D53" s="69">
        <v>1634</v>
      </c>
    </row>
    <row r="54" spans="1:4" s="42" customFormat="1" ht="15.5" x14ac:dyDescent="0.35">
      <c r="A54" s="68" t="s">
        <v>18</v>
      </c>
      <c r="B54" s="68" t="s">
        <v>14</v>
      </c>
      <c r="C54" s="68" t="s">
        <v>8</v>
      </c>
      <c r="D54" s="69">
        <v>811</v>
      </c>
    </row>
    <row r="55" spans="1:4" s="42" customFormat="1" ht="15.5" x14ac:dyDescent="0.35">
      <c r="A55" s="68" t="s">
        <v>18</v>
      </c>
      <c r="B55" s="68" t="s">
        <v>14</v>
      </c>
      <c r="C55" s="68" t="s">
        <v>9</v>
      </c>
      <c r="D55" s="69">
        <v>716</v>
      </c>
    </row>
    <row r="56" spans="1:4" s="42" customFormat="1" ht="15.5" x14ac:dyDescent="0.35">
      <c r="A56" s="68" t="s">
        <v>18</v>
      </c>
      <c r="B56" s="68" t="s">
        <v>15</v>
      </c>
      <c r="C56" s="68" t="s">
        <v>8</v>
      </c>
      <c r="D56" s="69">
        <v>1123</v>
      </c>
    </row>
    <row r="57" spans="1:4" s="42" customFormat="1" ht="15.5" x14ac:dyDescent="0.35">
      <c r="A57" s="68" t="s">
        <v>18</v>
      </c>
      <c r="B57" s="68" t="s">
        <v>15</v>
      </c>
      <c r="C57" s="68" t="s">
        <v>9</v>
      </c>
      <c r="D57" s="69">
        <v>750</v>
      </c>
    </row>
    <row r="58" spans="1:4" s="42" customFormat="1" ht="15.5" x14ac:dyDescent="0.35">
      <c r="A58" s="68" t="s">
        <v>19</v>
      </c>
      <c r="B58" s="68" t="s">
        <v>7</v>
      </c>
      <c r="C58" s="68" t="s">
        <v>8</v>
      </c>
      <c r="D58" s="69">
        <v>596</v>
      </c>
    </row>
    <row r="59" spans="1:4" s="42" customFormat="1" ht="15.5" x14ac:dyDescent="0.35">
      <c r="A59" s="68" t="s">
        <v>19</v>
      </c>
      <c r="B59" s="68" t="s">
        <v>7</v>
      </c>
      <c r="C59" s="68" t="s">
        <v>9</v>
      </c>
      <c r="D59" s="69">
        <v>37</v>
      </c>
    </row>
    <row r="60" spans="1:4" s="42" customFormat="1" ht="15.5" x14ac:dyDescent="0.35">
      <c r="A60" s="68" t="s">
        <v>19</v>
      </c>
      <c r="B60" s="68" t="s">
        <v>10</v>
      </c>
      <c r="C60" s="68" t="s">
        <v>8</v>
      </c>
      <c r="D60" s="69">
        <v>293</v>
      </c>
    </row>
    <row r="61" spans="1:4" s="42" customFormat="1" ht="15.5" x14ac:dyDescent="0.35">
      <c r="A61" s="68" t="s">
        <v>19</v>
      </c>
      <c r="B61" s="68" t="s">
        <v>10</v>
      </c>
      <c r="C61" s="68" t="s">
        <v>9</v>
      </c>
      <c r="D61" s="69">
        <v>16</v>
      </c>
    </row>
    <row r="62" spans="1:4" s="42" customFormat="1" ht="15.5" x14ac:dyDescent="0.35">
      <c r="A62" s="68" t="s">
        <v>19</v>
      </c>
      <c r="B62" s="68" t="s">
        <v>11</v>
      </c>
      <c r="C62" s="68" t="s">
        <v>8</v>
      </c>
      <c r="D62" s="69">
        <v>7227</v>
      </c>
    </row>
    <row r="63" spans="1:4" s="42" customFormat="1" ht="15.5" x14ac:dyDescent="0.35">
      <c r="A63" s="68" t="s">
        <v>19</v>
      </c>
      <c r="B63" s="68" t="s">
        <v>11</v>
      </c>
      <c r="C63" s="68" t="s">
        <v>9</v>
      </c>
      <c r="D63" s="69">
        <v>4884</v>
      </c>
    </row>
    <row r="64" spans="1:4" s="42" customFormat="1" ht="15.5" x14ac:dyDescent="0.35">
      <c r="A64" s="68" t="s">
        <v>19</v>
      </c>
      <c r="B64" s="68" t="s">
        <v>12</v>
      </c>
      <c r="C64" s="68" t="s">
        <v>8</v>
      </c>
      <c r="D64" s="69">
        <v>903</v>
      </c>
    </row>
    <row r="65" spans="1:4" s="42" customFormat="1" ht="15.5" x14ac:dyDescent="0.35">
      <c r="A65" s="68" t="s">
        <v>19</v>
      </c>
      <c r="B65" s="68" t="s">
        <v>12</v>
      </c>
      <c r="C65" s="68" t="s">
        <v>9</v>
      </c>
      <c r="D65" s="69">
        <v>51</v>
      </c>
    </row>
    <row r="66" spans="1:4" s="42" customFormat="1" ht="15.5" x14ac:dyDescent="0.35">
      <c r="A66" s="68" t="s">
        <v>19</v>
      </c>
      <c r="B66" s="68" t="s">
        <v>13</v>
      </c>
      <c r="C66" s="68" t="s">
        <v>8</v>
      </c>
      <c r="D66" s="69">
        <v>300</v>
      </c>
    </row>
    <row r="67" spans="1:4" s="42" customFormat="1" ht="15.5" x14ac:dyDescent="0.35">
      <c r="A67" s="68" t="s">
        <v>19</v>
      </c>
      <c r="B67" s="68" t="s">
        <v>13</v>
      </c>
      <c r="C67" s="68" t="s">
        <v>9</v>
      </c>
      <c r="D67" s="69">
        <v>1852</v>
      </c>
    </row>
    <row r="68" spans="1:4" s="42" customFormat="1" ht="15.5" x14ac:dyDescent="0.35">
      <c r="A68" s="68" t="s">
        <v>19</v>
      </c>
      <c r="B68" s="68" t="s">
        <v>14</v>
      </c>
      <c r="C68" s="68" t="s">
        <v>8</v>
      </c>
      <c r="D68" s="69">
        <v>830</v>
      </c>
    </row>
    <row r="69" spans="1:4" s="42" customFormat="1" ht="15.5" x14ac:dyDescent="0.35">
      <c r="A69" s="68" t="s">
        <v>19</v>
      </c>
      <c r="B69" s="68" t="s">
        <v>14</v>
      </c>
      <c r="C69" s="68" t="s">
        <v>9</v>
      </c>
      <c r="D69" s="69">
        <v>688</v>
      </c>
    </row>
    <row r="70" spans="1:4" s="42" customFormat="1" ht="15.5" x14ac:dyDescent="0.35">
      <c r="A70" s="68" t="s">
        <v>19</v>
      </c>
      <c r="B70" s="68" t="s">
        <v>15</v>
      </c>
      <c r="C70" s="68" t="s">
        <v>8</v>
      </c>
      <c r="D70" s="69">
        <v>1123</v>
      </c>
    </row>
    <row r="71" spans="1:4" s="42" customFormat="1" ht="15.5" x14ac:dyDescent="0.35">
      <c r="A71" s="68" t="s">
        <v>19</v>
      </c>
      <c r="B71" s="68" t="s">
        <v>15</v>
      </c>
      <c r="C71" s="68" t="s">
        <v>9</v>
      </c>
      <c r="D71" s="69">
        <v>676</v>
      </c>
    </row>
    <row r="72" spans="1:4" s="42" customFormat="1" ht="15.5" x14ac:dyDescent="0.35">
      <c r="A72" s="68" t="s">
        <v>20</v>
      </c>
      <c r="B72" s="68" t="s">
        <v>7</v>
      </c>
      <c r="C72" s="68" t="s">
        <v>8</v>
      </c>
      <c r="D72" s="69">
        <v>577</v>
      </c>
    </row>
    <row r="73" spans="1:4" s="42" customFormat="1" ht="15.5" x14ac:dyDescent="0.35">
      <c r="A73" s="68" t="s">
        <v>20</v>
      </c>
      <c r="B73" s="68" t="s">
        <v>7</v>
      </c>
      <c r="C73" s="68" t="s">
        <v>9</v>
      </c>
      <c r="D73" s="69">
        <v>28</v>
      </c>
    </row>
    <row r="74" spans="1:4" s="42" customFormat="1" ht="15.5" x14ac:dyDescent="0.35">
      <c r="A74" s="68" t="s">
        <v>20</v>
      </c>
      <c r="B74" s="68" t="s">
        <v>10</v>
      </c>
      <c r="C74" s="68" t="s">
        <v>8</v>
      </c>
      <c r="D74" s="69">
        <v>279</v>
      </c>
    </row>
    <row r="75" spans="1:4" s="42" customFormat="1" ht="15.5" x14ac:dyDescent="0.35">
      <c r="A75" s="68" t="s">
        <v>20</v>
      </c>
      <c r="B75" s="68" t="s">
        <v>10</v>
      </c>
      <c r="C75" s="68" t="s">
        <v>9</v>
      </c>
      <c r="D75" s="69">
        <v>17</v>
      </c>
    </row>
    <row r="76" spans="1:4" s="42" customFormat="1" ht="15.5" x14ac:dyDescent="0.35">
      <c r="A76" s="68" t="s">
        <v>20</v>
      </c>
      <c r="B76" s="68" t="s">
        <v>11</v>
      </c>
      <c r="C76" s="68" t="s">
        <v>8</v>
      </c>
      <c r="D76" s="69">
        <v>7407</v>
      </c>
    </row>
    <row r="77" spans="1:4" s="42" customFormat="1" ht="15.5" x14ac:dyDescent="0.35">
      <c r="A77" s="68" t="s">
        <v>20</v>
      </c>
      <c r="B77" s="68" t="s">
        <v>11</v>
      </c>
      <c r="C77" s="68" t="s">
        <v>9</v>
      </c>
      <c r="D77" s="69">
        <v>5804</v>
      </c>
    </row>
    <row r="78" spans="1:4" s="42" customFormat="1" ht="15.5" x14ac:dyDescent="0.35">
      <c r="A78" s="68" t="s">
        <v>20</v>
      </c>
      <c r="B78" s="68" t="s">
        <v>12</v>
      </c>
      <c r="C78" s="68" t="s">
        <v>8</v>
      </c>
      <c r="D78" s="69">
        <v>882</v>
      </c>
    </row>
    <row r="79" spans="1:4" s="42" customFormat="1" ht="15.5" x14ac:dyDescent="0.35">
      <c r="A79" s="68" t="s">
        <v>20</v>
      </c>
      <c r="B79" s="68" t="s">
        <v>12</v>
      </c>
      <c r="C79" s="68" t="s">
        <v>9</v>
      </c>
      <c r="D79" s="69">
        <v>56</v>
      </c>
    </row>
    <row r="80" spans="1:4" s="42" customFormat="1" ht="15.5" x14ac:dyDescent="0.35">
      <c r="A80" s="68" t="s">
        <v>20</v>
      </c>
      <c r="B80" s="68" t="s">
        <v>13</v>
      </c>
      <c r="C80" s="68" t="s">
        <v>8</v>
      </c>
      <c r="D80" s="69">
        <v>325</v>
      </c>
    </row>
    <row r="81" spans="1:4" s="42" customFormat="1" ht="15.5" x14ac:dyDescent="0.35">
      <c r="A81" s="68" t="s">
        <v>20</v>
      </c>
      <c r="B81" s="68" t="s">
        <v>13</v>
      </c>
      <c r="C81" s="68" t="s">
        <v>9</v>
      </c>
      <c r="D81" s="69">
        <v>1970</v>
      </c>
    </row>
    <row r="82" spans="1:4" s="42" customFormat="1" ht="15.5" x14ac:dyDescent="0.35">
      <c r="A82" s="68" t="s">
        <v>20</v>
      </c>
      <c r="B82" s="68" t="s">
        <v>14</v>
      </c>
      <c r="C82" s="68" t="s">
        <v>8</v>
      </c>
      <c r="D82" s="69">
        <v>830</v>
      </c>
    </row>
    <row r="83" spans="1:4" s="42" customFormat="1" ht="15.5" x14ac:dyDescent="0.35">
      <c r="A83" s="68" t="s">
        <v>20</v>
      </c>
      <c r="B83" s="68" t="s">
        <v>14</v>
      </c>
      <c r="C83" s="68" t="s">
        <v>9</v>
      </c>
      <c r="D83" s="69">
        <v>781</v>
      </c>
    </row>
    <row r="84" spans="1:4" s="42" customFormat="1" ht="15.5" x14ac:dyDescent="0.35">
      <c r="A84" s="68" t="s">
        <v>20</v>
      </c>
      <c r="B84" s="68" t="s">
        <v>15</v>
      </c>
      <c r="C84" s="68" t="s">
        <v>8</v>
      </c>
      <c r="D84" s="69">
        <v>1129</v>
      </c>
    </row>
    <row r="85" spans="1:4" s="42" customFormat="1" ht="15.5" x14ac:dyDescent="0.35">
      <c r="A85" s="68" t="s">
        <v>20</v>
      </c>
      <c r="B85" s="68" t="s">
        <v>15</v>
      </c>
      <c r="C85" s="68" t="s">
        <v>9</v>
      </c>
      <c r="D85" s="69">
        <v>779</v>
      </c>
    </row>
    <row r="86" spans="1:4" s="42" customFormat="1" ht="15.5" x14ac:dyDescent="0.35">
      <c r="A86" s="68" t="s">
        <v>21</v>
      </c>
      <c r="B86" s="68" t="s">
        <v>7</v>
      </c>
      <c r="C86" s="68" t="s">
        <v>8</v>
      </c>
      <c r="D86" s="69">
        <v>598</v>
      </c>
    </row>
    <row r="87" spans="1:4" s="42" customFormat="1" ht="15.5" x14ac:dyDescent="0.35">
      <c r="A87" s="68" t="s">
        <v>21</v>
      </c>
      <c r="B87" s="68" t="s">
        <v>7</v>
      </c>
      <c r="C87" s="68" t="s">
        <v>9</v>
      </c>
      <c r="D87" s="69">
        <v>40</v>
      </c>
    </row>
    <row r="88" spans="1:4" s="42" customFormat="1" ht="15.5" x14ac:dyDescent="0.35">
      <c r="A88" s="68" t="s">
        <v>21</v>
      </c>
      <c r="B88" s="68" t="s">
        <v>10</v>
      </c>
      <c r="C88" s="68" t="s">
        <v>8</v>
      </c>
      <c r="D88" s="69">
        <v>274</v>
      </c>
    </row>
    <row r="89" spans="1:4" s="42" customFormat="1" ht="15.5" x14ac:dyDescent="0.35">
      <c r="A89" s="68" t="s">
        <v>21</v>
      </c>
      <c r="B89" s="68" t="s">
        <v>10</v>
      </c>
      <c r="C89" s="68" t="s">
        <v>9</v>
      </c>
      <c r="D89" s="69">
        <v>22</v>
      </c>
    </row>
    <row r="90" spans="1:4" s="42" customFormat="1" ht="15.5" x14ac:dyDescent="0.35">
      <c r="A90" s="68" t="s">
        <v>21</v>
      </c>
      <c r="B90" s="68" t="s">
        <v>11</v>
      </c>
      <c r="C90" s="68" t="s">
        <v>8</v>
      </c>
      <c r="D90" s="69">
        <v>7590</v>
      </c>
    </row>
    <row r="91" spans="1:4" s="42" customFormat="1" ht="15.5" x14ac:dyDescent="0.35">
      <c r="A91" s="68" t="s">
        <v>21</v>
      </c>
      <c r="B91" s="68" t="s">
        <v>11</v>
      </c>
      <c r="C91" s="68" t="s">
        <v>9</v>
      </c>
      <c r="D91" s="69">
        <v>7353</v>
      </c>
    </row>
    <row r="92" spans="1:4" s="42" customFormat="1" ht="15.5" x14ac:dyDescent="0.35">
      <c r="A92" s="68" t="s">
        <v>21</v>
      </c>
      <c r="B92" s="68" t="s">
        <v>12</v>
      </c>
      <c r="C92" s="68" t="s">
        <v>8</v>
      </c>
      <c r="D92" s="69">
        <v>871</v>
      </c>
    </row>
    <row r="93" spans="1:4" s="42" customFormat="1" ht="15.5" x14ac:dyDescent="0.35">
      <c r="A93" s="68" t="s">
        <v>21</v>
      </c>
      <c r="B93" s="68" t="s">
        <v>12</v>
      </c>
      <c r="C93" s="68" t="s">
        <v>9</v>
      </c>
      <c r="D93" s="69">
        <v>81</v>
      </c>
    </row>
    <row r="94" spans="1:4" s="42" customFormat="1" ht="15.5" x14ac:dyDescent="0.35">
      <c r="A94" s="68" t="s">
        <v>21</v>
      </c>
      <c r="B94" s="68" t="s">
        <v>13</v>
      </c>
      <c r="C94" s="68" t="s">
        <v>8</v>
      </c>
      <c r="D94" s="69">
        <v>299</v>
      </c>
    </row>
    <row r="95" spans="1:4" s="42" customFormat="1" ht="15.5" x14ac:dyDescent="0.35">
      <c r="A95" s="68" t="s">
        <v>21</v>
      </c>
      <c r="B95" s="68" t="s">
        <v>13</v>
      </c>
      <c r="C95" s="68" t="s">
        <v>9</v>
      </c>
      <c r="D95" s="69">
        <v>2458</v>
      </c>
    </row>
    <row r="96" spans="1:4" s="42" customFormat="1" ht="15.5" x14ac:dyDescent="0.35">
      <c r="A96" s="68" t="s">
        <v>21</v>
      </c>
      <c r="B96" s="68" t="s">
        <v>14</v>
      </c>
      <c r="C96" s="68" t="s">
        <v>8</v>
      </c>
      <c r="D96" s="69">
        <v>851</v>
      </c>
    </row>
    <row r="97" spans="1:4" s="42" customFormat="1" ht="15.5" x14ac:dyDescent="0.35">
      <c r="A97" s="68" t="s">
        <v>21</v>
      </c>
      <c r="B97" s="68" t="s">
        <v>14</v>
      </c>
      <c r="C97" s="68" t="s">
        <v>9</v>
      </c>
      <c r="D97" s="69">
        <v>920</v>
      </c>
    </row>
    <row r="98" spans="1:4" s="42" customFormat="1" ht="15.5" x14ac:dyDescent="0.35">
      <c r="A98" s="68" t="s">
        <v>21</v>
      </c>
      <c r="B98" s="68" t="s">
        <v>15</v>
      </c>
      <c r="C98" s="68" t="s">
        <v>8</v>
      </c>
      <c r="D98" s="69">
        <v>1237</v>
      </c>
    </row>
    <row r="99" spans="1:4" s="42" customFormat="1" ht="15.5" x14ac:dyDescent="0.35">
      <c r="A99" s="68" t="s">
        <v>21</v>
      </c>
      <c r="B99" s="68" t="s">
        <v>15</v>
      </c>
      <c r="C99" s="68" t="s">
        <v>9</v>
      </c>
      <c r="D99" s="69">
        <v>959</v>
      </c>
    </row>
    <row r="100" spans="1:4" s="42" customFormat="1" ht="15.5" x14ac:dyDescent="0.35">
      <c r="A100" s="68" t="s">
        <v>22</v>
      </c>
      <c r="B100" s="68" t="s">
        <v>7</v>
      </c>
      <c r="C100" s="68" t="s">
        <v>8</v>
      </c>
      <c r="D100" s="69">
        <v>538</v>
      </c>
    </row>
    <row r="101" spans="1:4" s="42" customFormat="1" ht="15.5" x14ac:dyDescent="0.35">
      <c r="A101" s="68" t="s">
        <v>22</v>
      </c>
      <c r="B101" s="68" t="s">
        <v>7</v>
      </c>
      <c r="C101" s="68" t="s">
        <v>9</v>
      </c>
      <c r="D101" s="69">
        <v>37</v>
      </c>
    </row>
    <row r="102" spans="1:4" s="42" customFormat="1" ht="15.5" x14ac:dyDescent="0.35">
      <c r="A102" s="68" t="s">
        <v>22</v>
      </c>
      <c r="B102" s="68" t="s">
        <v>10</v>
      </c>
      <c r="C102" s="68" t="s">
        <v>8</v>
      </c>
      <c r="D102" s="69">
        <v>276</v>
      </c>
    </row>
    <row r="103" spans="1:4" s="42" customFormat="1" ht="15.5" x14ac:dyDescent="0.35">
      <c r="A103" s="68" t="s">
        <v>22</v>
      </c>
      <c r="B103" s="68" t="s">
        <v>10</v>
      </c>
      <c r="C103" s="68" t="s">
        <v>9</v>
      </c>
      <c r="D103" s="69">
        <v>17</v>
      </c>
    </row>
    <row r="104" spans="1:4" s="42" customFormat="1" ht="15.5" x14ac:dyDescent="0.35">
      <c r="A104" s="68" t="s">
        <v>22</v>
      </c>
      <c r="B104" s="68" t="s">
        <v>11</v>
      </c>
      <c r="C104" s="68" t="s">
        <v>8</v>
      </c>
      <c r="D104" s="69">
        <v>7198</v>
      </c>
    </row>
    <row r="105" spans="1:4" s="42" customFormat="1" ht="15.5" x14ac:dyDescent="0.35">
      <c r="A105" s="68" t="s">
        <v>22</v>
      </c>
      <c r="B105" s="68" t="s">
        <v>11</v>
      </c>
      <c r="C105" s="68" t="s">
        <v>9</v>
      </c>
      <c r="D105" s="69">
        <v>6485</v>
      </c>
    </row>
    <row r="106" spans="1:4" s="42" customFormat="1" ht="15.5" x14ac:dyDescent="0.35">
      <c r="A106" s="68" t="s">
        <v>22</v>
      </c>
      <c r="B106" s="68" t="s">
        <v>12</v>
      </c>
      <c r="C106" s="68" t="s">
        <v>8</v>
      </c>
      <c r="D106" s="69">
        <v>851</v>
      </c>
    </row>
    <row r="107" spans="1:4" s="42" customFormat="1" ht="15.5" x14ac:dyDescent="0.35">
      <c r="A107" s="68" t="s">
        <v>22</v>
      </c>
      <c r="B107" s="68" t="s">
        <v>12</v>
      </c>
      <c r="C107" s="68" t="s">
        <v>9</v>
      </c>
      <c r="D107" s="69">
        <v>77</v>
      </c>
    </row>
    <row r="108" spans="1:4" s="42" customFormat="1" ht="15.5" x14ac:dyDescent="0.35">
      <c r="A108" s="68" t="s">
        <v>22</v>
      </c>
      <c r="B108" s="68" t="s">
        <v>13</v>
      </c>
      <c r="C108" s="68" t="s">
        <v>8</v>
      </c>
      <c r="D108" s="69">
        <v>321</v>
      </c>
    </row>
    <row r="109" spans="1:4" s="42" customFormat="1" ht="15.5" x14ac:dyDescent="0.35">
      <c r="A109" s="68" t="s">
        <v>22</v>
      </c>
      <c r="B109" s="68" t="s">
        <v>13</v>
      </c>
      <c r="C109" s="68" t="s">
        <v>9</v>
      </c>
      <c r="D109" s="69">
        <v>2560</v>
      </c>
    </row>
    <row r="110" spans="1:4" s="42" customFormat="1" ht="15.5" x14ac:dyDescent="0.35">
      <c r="A110" s="68" t="s">
        <v>22</v>
      </c>
      <c r="B110" s="68" t="s">
        <v>14</v>
      </c>
      <c r="C110" s="68" t="s">
        <v>8</v>
      </c>
      <c r="D110" s="69">
        <v>887</v>
      </c>
    </row>
    <row r="111" spans="1:4" s="42" customFormat="1" ht="15.5" x14ac:dyDescent="0.35">
      <c r="A111" s="68" t="s">
        <v>22</v>
      </c>
      <c r="B111" s="68" t="s">
        <v>14</v>
      </c>
      <c r="C111" s="68" t="s">
        <v>9</v>
      </c>
      <c r="D111" s="69">
        <v>991</v>
      </c>
    </row>
    <row r="112" spans="1:4" s="42" customFormat="1" ht="15.5" x14ac:dyDescent="0.35">
      <c r="A112" s="68" t="s">
        <v>22</v>
      </c>
      <c r="B112" s="68" t="s">
        <v>15</v>
      </c>
      <c r="C112" s="68" t="s">
        <v>8</v>
      </c>
      <c r="D112" s="69">
        <v>1227</v>
      </c>
    </row>
    <row r="113" spans="1:4" s="42" customFormat="1" ht="15.5" x14ac:dyDescent="0.35">
      <c r="A113" s="68" t="s">
        <v>22</v>
      </c>
      <c r="B113" s="68" t="s">
        <v>15</v>
      </c>
      <c r="C113" s="68" t="s">
        <v>9</v>
      </c>
      <c r="D113" s="69">
        <v>1002</v>
      </c>
    </row>
    <row r="114" spans="1:4" s="42" customFormat="1" ht="15.5" x14ac:dyDescent="0.35">
      <c r="A114" s="68" t="s">
        <v>23</v>
      </c>
      <c r="B114" s="68" t="s">
        <v>7</v>
      </c>
      <c r="C114" s="68" t="s">
        <v>8</v>
      </c>
      <c r="D114" s="69">
        <v>779</v>
      </c>
    </row>
    <row r="115" spans="1:4" s="42" customFormat="1" ht="15.5" x14ac:dyDescent="0.35">
      <c r="A115" s="68" t="s">
        <v>23</v>
      </c>
      <c r="B115" s="68" t="s">
        <v>7</v>
      </c>
      <c r="C115" s="68" t="s">
        <v>9</v>
      </c>
      <c r="D115" s="69">
        <v>41</v>
      </c>
    </row>
    <row r="116" spans="1:4" s="42" customFormat="1" ht="15.5" x14ac:dyDescent="0.35">
      <c r="A116" s="68" t="s">
        <v>23</v>
      </c>
      <c r="B116" s="68" t="s">
        <v>10</v>
      </c>
      <c r="C116" s="68" t="s">
        <v>8</v>
      </c>
      <c r="D116" s="69">
        <v>290</v>
      </c>
    </row>
    <row r="117" spans="1:4" s="42" customFormat="1" ht="15.5" x14ac:dyDescent="0.35">
      <c r="A117" s="68" t="s">
        <v>23</v>
      </c>
      <c r="B117" s="68" t="s">
        <v>10</v>
      </c>
      <c r="C117" s="68" t="s">
        <v>9</v>
      </c>
      <c r="D117" s="69">
        <v>26</v>
      </c>
    </row>
    <row r="118" spans="1:4" s="42" customFormat="1" ht="15.5" x14ac:dyDescent="0.35">
      <c r="A118" s="68" t="s">
        <v>23</v>
      </c>
      <c r="B118" s="68" t="s">
        <v>11</v>
      </c>
      <c r="C118" s="68" t="s">
        <v>8</v>
      </c>
      <c r="D118" s="69">
        <v>7158</v>
      </c>
    </row>
    <row r="119" spans="1:4" s="42" customFormat="1" ht="15.5" x14ac:dyDescent="0.35">
      <c r="A119" s="68" t="s">
        <v>23</v>
      </c>
      <c r="B119" s="68" t="s">
        <v>11</v>
      </c>
      <c r="C119" s="68" t="s">
        <v>9</v>
      </c>
      <c r="D119" s="69">
        <v>6078</v>
      </c>
    </row>
    <row r="120" spans="1:4" s="42" customFormat="1" ht="15.5" x14ac:dyDescent="0.35">
      <c r="A120" s="68" t="s">
        <v>23</v>
      </c>
      <c r="B120" s="68" t="s">
        <v>12</v>
      </c>
      <c r="C120" s="68" t="s">
        <v>8</v>
      </c>
      <c r="D120" s="69">
        <v>844</v>
      </c>
    </row>
    <row r="121" spans="1:4" s="42" customFormat="1" ht="15.5" x14ac:dyDescent="0.35">
      <c r="A121" s="68" t="s">
        <v>23</v>
      </c>
      <c r="B121" s="68" t="s">
        <v>12</v>
      </c>
      <c r="C121" s="68" t="s">
        <v>9</v>
      </c>
      <c r="D121" s="69">
        <v>79</v>
      </c>
    </row>
    <row r="122" spans="1:4" s="42" customFormat="1" ht="15.5" x14ac:dyDescent="0.35">
      <c r="A122" s="68" t="s">
        <v>23</v>
      </c>
      <c r="B122" s="68" t="s">
        <v>13</v>
      </c>
      <c r="C122" s="68" t="s">
        <v>8</v>
      </c>
      <c r="D122" s="69">
        <v>325</v>
      </c>
    </row>
    <row r="123" spans="1:4" s="42" customFormat="1" ht="15.5" x14ac:dyDescent="0.35">
      <c r="A123" s="68" t="s">
        <v>23</v>
      </c>
      <c r="B123" s="68" t="s">
        <v>13</v>
      </c>
      <c r="C123" s="68" t="s">
        <v>9</v>
      </c>
      <c r="D123" s="69">
        <v>2139</v>
      </c>
    </row>
    <row r="124" spans="1:4" s="42" customFormat="1" ht="15.5" x14ac:dyDescent="0.35">
      <c r="A124" s="68" t="s">
        <v>23</v>
      </c>
      <c r="B124" s="68" t="s">
        <v>14</v>
      </c>
      <c r="C124" s="68" t="s">
        <v>8</v>
      </c>
      <c r="D124" s="69">
        <v>1001</v>
      </c>
    </row>
    <row r="125" spans="1:4" s="42" customFormat="1" ht="15.5" x14ac:dyDescent="0.35">
      <c r="A125" s="68" t="s">
        <v>23</v>
      </c>
      <c r="B125" s="68" t="s">
        <v>14</v>
      </c>
      <c r="C125" s="68" t="s">
        <v>9</v>
      </c>
      <c r="D125" s="69">
        <v>915</v>
      </c>
    </row>
    <row r="126" spans="1:4" s="42" customFormat="1" ht="15.5" x14ac:dyDescent="0.35">
      <c r="A126" s="68" t="s">
        <v>23</v>
      </c>
      <c r="B126" s="68" t="s">
        <v>15</v>
      </c>
      <c r="C126" s="68" t="s">
        <v>8</v>
      </c>
      <c r="D126" s="69">
        <v>1281</v>
      </c>
    </row>
    <row r="127" spans="1:4" s="42" customFormat="1" ht="15.5" x14ac:dyDescent="0.35">
      <c r="A127" s="68" t="s">
        <v>23</v>
      </c>
      <c r="B127" s="68" t="s">
        <v>15</v>
      </c>
      <c r="C127" s="68" t="s">
        <v>9</v>
      </c>
      <c r="D127" s="69">
        <v>982</v>
      </c>
    </row>
    <row r="128" spans="1:4" s="42" customFormat="1" ht="15.5" x14ac:dyDescent="0.35">
      <c r="A128" s="68" t="s">
        <v>24</v>
      </c>
      <c r="B128" s="68" t="s">
        <v>7</v>
      </c>
      <c r="C128" s="68" t="s">
        <v>8</v>
      </c>
      <c r="D128" s="69">
        <v>603</v>
      </c>
    </row>
    <row r="129" spans="1:4" s="42" customFormat="1" ht="15.5" x14ac:dyDescent="0.35">
      <c r="A129" s="68" t="s">
        <v>24</v>
      </c>
      <c r="B129" s="68" t="s">
        <v>7</v>
      </c>
      <c r="C129" s="68" t="s">
        <v>9</v>
      </c>
      <c r="D129" s="69">
        <v>36</v>
      </c>
    </row>
    <row r="130" spans="1:4" s="42" customFormat="1" ht="15.5" x14ac:dyDescent="0.35">
      <c r="A130" s="68" t="s">
        <v>24</v>
      </c>
      <c r="B130" s="68" t="s">
        <v>10</v>
      </c>
      <c r="C130" s="68" t="s">
        <v>8</v>
      </c>
      <c r="D130" s="69">
        <v>230</v>
      </c>
    </row>
    <row r="131" spans="1:4" s="42" customFormat="1" ht="15.5" x14ac:dyDescent="0.35">
      <c r="A131" s="68" t="s">
        <v>24</v>
      </c>
      <c r="B131" s="68" t="s">
        <v>10</v>
      </c>
      <c r="C131" s="68" t="s">
        <v>9</v>
      </c>
      <c r="D131" s="69">
        <v>20</v>
      </c>
    </row>
    <row r="132" spans="1:4" s="42" customFormat="1" ht="15.5" x14ac:dyDescent="0.35">
      <c r="A132" s="68" t="s">
        <v>24</v>
      </c>
      <c r="B132" s="68" t="s">
        <v>11</v>
      </c>
      <c r="C132" s="68" t="s">
        <v>8</v>
      </c>
      <c r="D132" s="69">
        <v>6735</v>
      </c>
    </row>
    <row r="133" spans="1:4" s="42" customFormat="1" ht="15.5" x14ac:dyDescent="0.35">
      <c r="A133" s="68" t="s">
        <v>24</v>
      </c>
      <c r="B133" s="68" t="s">
        <v>11</v>
      </c>
      <c r="C133" s="68" t="s">
        <v>9</v>
      </c>
      <c r="D133" s="69">
        <v>5962</v>
      </c>
    </row>
    <row r="134" spans="1:4" s="42" customFormat="1" ht="15.5" x14ac:dyDescent="0.35">
      <c r="A134" s="68" t="s">
        <v>24</v>
      </c>
      <c r="B134" s="68" t="s">
        <v>12</v>
      </c>
      <c r="C134" s="68" t="s">
        <v>8</v>
      </c>
      <c r="D134" s="69">
        <v>787</v>
      </c>
    </row>
    <row r="135" spans="1:4" s="42" customFormat="1" ht="15.5" x14ac:dyDescent="0.35">
      <c r="A135" s="68" t="s">
        <v>24</v>
      </c>
      <c r="B135" s="68" t="s">
        <v>12</v>
      </c>
      <c r="C135" s="68" t="s">
        <v>9</v>
      </c>
      <c r="D135" s="69">
        <v>66</v>
      </c>
    </row>
    <row r="136" spans="1:4" s="42" customFormat="1" ht="15.5" x14ac:dyDescent="0.35">
      <c r="A136" s="68" t="s">
        <v>24</v>
      </c>
      <c r="B136" s="68" t="s">
        <v>13</v>
      </c>
      <c r="C136" s="68" t="s">
        <v>8</v>
      </c>
      <c r="D136" s="69">
        <v>304</v>
      </c>
    </row>
    <row r="137" spans="1:4" s="42" customFormat="1" ht="15.5" x14ac:dyDescent="0.35">
      <c r="A137" s="68" t="s">
        <v>24</v>
      </c>
      <c r="B137" s="68" t="s">
        <v>13</v>
      </c>
      <c r="C137" s="68" t="s">
        <v>9</v>
      </c>
      <c r="D137" s="69">
        <v>1912</v>
      </c>
    </row>
    <row r="138" spans="1:4" s="42" customFormat="1" ht="15.5" x14ac:dyDescent="0.35">
      <c r="A138" s="68" t="s">
        <v>24</v>
      </c>
      <c r="B138" s="68" t="s">
        <v>14</v>
      </c>
      <c r="C138" s="68" t="s">
        <v>8</v>
      </c>
      <c r="D138" s="69">
        <v>910</v>
      </c>
    </row>
    <row r="139" spans="1:4" s="42" customFormat="1" ht="15.5" x14ac:dyDescent="0.35">
      <c r="A139" s="68" t="s">
        <v>24</v>
      </c>
      <c r="B139" s="68" t="s">
        <v>14</v>
      </c>
      <c r="C139" s="68" t="s">
        <v>9</v>
      </c>
      <c r="D139" s="69">
        <v>861</v>
      </c>
    </row>
    <row r="140" spans="1:4" s="42" customFormat="1" ht="15.5" x14ac:dyDescent="0.35">
      <c r="A140" s="68" t="s">
        <v>24</v>
      </c>
      <c r="B140" s="68" t="s">
        <v>15</v>
      </c>
      <c r="C140" s="68" t="s">
        <v>8</v>
      </c>
      <c r="D140" s="69">
        <v>1155</v>
      </c>
    </row>
    <row r="141" spans="1:4" s="42" customFormat="1" ht="15.5" x14ac:dyDescent="0.35">
      <c r="A141" s="68" t="s">
        <v>24</v>
      </c>
      <c r="B141" s="68" t="s">
        <v>15</v>
      </c>
      <c r="C141" s="68" t="s">
        <v>9</v>
      </c>
      <c r="D141" s="69">
        <v>987</v>
      </c>
    </row>
    <row r="142" spans="1:4" s="42" customFormat="1" ht="15.5" x14ac:dyDescent="0.35">
      <c r="A142" s="68" t="s">
        <v>25</v>
      </c>
      <c r="B142" s="68" t="s">
        <v>7</v>
      </c>
      <c r="C142" s="68" t="s">
        <v>8</v>
      </c>
      <c r="D142" s="69">
        <v>554</v>
      </c>
    </row>
    <row r="143" spans="1:4" s="42" customFormat="1" ht="15.5" x14ac:dyDescent="0.35">
      <c r="A143" s="68" t="s">
        <v>25</v>
      </c>
      <c r="B143" s="68" t="s">
        <v>7</v>
      </c>
      <c r="C143" s="68" t="s">
        <v>9</v>
      </c>
      <c r="D143" s="69">
        <v>30</v>
      </c>
    </row>
    <row r="144" spans="1:4" s="42" customFormat="1" ht="15.5" x14ac:dyDescent="0.35">
      <c r="A144" s="68" t="s">
        <v>25</v>
      </c>
      <c r="B144" s="68" t="s">
        <v>10</v>
      </c>
      <c r="C144" s="68" t="s">
        <v>8</v>
      </c>
      <c r="D144" s="69">
        <v>173</v>
      </c>
    </row>
    <row r="145" spans="1:4" s="42" customFormat="1" ht="15.5" x14ac:dyDescent="0.35">
      <c r="A145" s="68" t="s">
        <v>25</v>
      </c>
      <c r="B145" s="68" t="s">
        <v>10</v>
      </c>
      <c r="C145" s="68" t="s">
        <v>9</v>
      </c>
      <c r="D145" s="69">
        <v>15</v>
      </c>
    </row>
    <row r="146" spans="1:4" s="42" customFormat="1" ht="15.5" x14ac:dyDescent="0.35">
      <c r="A146" s="68" t="s">
        <v>25</v>
      </c>
      <c r="B146" s="68" t="s">
        <v>11</v>
      </c>
      <c r="C146" s="68" t="s">
        <v>8</v>
      </c>
      <c r="D146" s="69">
        <v>5916</v>
      </c>
    </row>
    <row r="147" spans="1:4" s="42" customFormat="1" ht="15.5" x14ac:dyDescent="0.35">
      <c r="A147" s="68" t="s">
        <v>25</v>
      </c>
      <c r="B147" s="68" t="s">
        <v>11</v>
      </c>
      <c r="C147" s="68" t="s">
        <v>9</v>
      </c>
      <c r="D147" s="69">
        <v>4936</v>
      </c>
    </row>
    <row r="148" spans="1:4" s="42" customFormat="1" ht="15.5" x14ac:dyDescent="0.35">
      <c r="A148" s="68" t="s">
        <v>25</v>
      </c>
      <c r="B148" s="68" t="s">
        <v>12</v>
      </c>
      <c r="C148" s="68" t="s">
        <v>8</v>
      </c>
      <c r="D148" s="69">
        <v>764</v>
      </c>
    </row>
    <row r="149" spans="1:4" s="42" customFormat="1" ht="15.5" x14ac:dyDescent="0.35">
      <c r="A149" s="68" t="s">
        <v>25</v>
      </c>
      <c r="B149" s="68" t="s">
        <v>12</v>
      </c>
      <c r="C149" s="68" t="s">
        <v>9</v>
      </c>
      <c r="D149" s="69">
        <v>70</v>
      </c>
    </row>
    <row r="150" spans="1:4" s="42" customFormat="1" ht="15.5" x14ac:dyDescent="0.35">
      <c r="A150" s="68" t="s">
        <v>25</v>
      </c>
      <c r="B150" s="68" t="s">
        <v>13</v>
      </c>
      <c r="C150" s="68" t="s">
        <v>8</v>
      </c>
      <c r="D150" s="69">
        <v>283</v>
      </c>
    </row>
    <row r="151" spans="1:4" s="42" customFormat="1" ht="15.5" x14ac:dyDescent="0.35">
      <c r="A151" s="68" t="s">
        <v>25</v>
      </c>
      <c r="B151" s="68" t="s">
        <v>13</v>
      </c>
      <c r="C151" s="68" t="s">
        <v>9</v>
      </c>
      <c r="D151" s="69">
        <v>1128</v>
      </c>
    </row>
    <row r="152" spans="1:4" s="42" customFormat="1" ht="15.5" x14ac:dyDescent="0.35">
      <c r="A152" s="68" t="s">
        <v>25</v>
      </c>
      <c r="B152" s="68" t="s">
        <v>14</v>
      </c>
      <c r="C152" s="68" t="s">
        <v>8</v>
      </c>
      <c r="D152" s="69">
        <v>849</v>
      </c>
    </row>
    <row r="153" spans="1:4" s="42" customFormat="1" ht="15.5" x14ac:dyDescent="0.35">
      <c r="A153" s="68" t="s">
        <v>25</v>
      </c>
      <c r="B153" s="68" t="s">
        <v>14</v>
      </c>
      <c r="C153" s="68" t="s">
        <v>9</v>
      </c>
      <c r="D153" s="69">
        <v>738</v>
      </c>
    </row>
    <row r="154" spans="1:4" s="42" customFormat="1" ht="15.5" x14ac:dyDescent="0.35">
      <c r="A154" s="68" t="s">
        <v>25</v>
      </c>
      <c r="B154" s="68" t="s">
        <v>15</v>
      </c>
      <c r="C154" s="68" t="s">
        <v>8</v>
      </c>
      <c r="D154" s="69">
        <v>1212</v>
      </c>
    </row>
    <row r="155" spans="1:4" s="42" customFormat="1" ht="15.5" x14ac:dyDescent="0.35">
      <c r="A155" s="68" t="s">
        <v>25</v>
      </c>
      <c r="B155" s="68" t="s">
        <v>15</v>
      </c>
      <c r="C155" s="68" t="s">
        <v>9</v>
      </c>
      <c r="D155" s="69">
        <v>857</v>
      </c>
    </row>
    <row r="156" spans="1:4" s="42" customFormat="1" ht="15.5" x14ac:dyDescent="0.35">
      <c r="A156" s="68" t="s">
        <v>76</v>
      </c>
      <c r="B156" s="68" t="s">
        <v>7</v>
      </c>
      <c r="C156" s="68" t="s">
        <v>8</v>
      </c>
      <c r="D156" s="69">
        <v>597</v>
      </c>
    </row>
    <row r="157" spans="1:4" s="42" customFormat="1" ht="15.5" x14ac:dyDescent="0.35">
      <c r="A157" s="68" t="s">
        <v>76</v>
      </c>
      <c r="B157" s="68" t="s">
        <v>7</v>
      </c>
      <c r="C157" s="68" t="s">
        <v>9</v>
      </c>
      <c r="D157" s="69">
        <v>19</v>
      </c>
    </row>
    <row r="158" spans="1:4" s="42" customFormat="1" ht="15.5" x14ac:dyDescent="0.35">
      <c r="A158" s="68" t="s">
        <v>76</v>
      </c>
      <c r="B158" s="68" t="s">
        <v>10</v>
      </c>
      <c r="C158" s="68" t="s">
        <v>8</v>
      </c>
      <c r="D158" s="69">
        <v>226</v>
      </c>
    </row>
    <row r="159" spans="1:4" s="42" customFormat="1" ht="15.5" x14ac:dyDescent="0.35">
      <c r="A159" s="68" t="s">
        <v>76</v>
      </c>
      <c r="B159" s="68" t="s">
        <v>10</v>
      </c>
      <c r="C159" s="68" t="s">
        <v>9</v>
      </c>
      <c r="D159" s="69">
        <v>15</v>
      </c>
    </row>
    <row r="160" spans="1:4" s="42" customFormat="1" ht="15.5" x14ac:dyDescent="0.35">
      <c r="A160" s="68" t="s">
        <v>76</v>
      </c>
      <c r="B160" s="68" t="s">
        <v>11</v>
      </c>
      <c r="C160" s="68" t="s">
        <v>8</v>
      </c>
      <c r="D160" s="69">
        <v>6479</v>
      </c>
    </row>
    <row r="161" spans="1:4" s="42" customFormat="1" ht="15.5" x14ac:dyDescent="0.35">
      <c r="A161" s="68" t="s">
        <v>76</v>
      </c>
      <c r="B161" s="68" t="s">
        <v>11</v>
      </c>
      <c r="C161" s="68" t="s">
        <v>9</v>
      </c>
      <c r="D161" s="69">
        <v>4362</v>
      </c>
    </row>
    <row r="162" spans="1:4" s="42" customFormat="1" ht="15.5" x14ac:dyDescent="0.35">
      <c r="A162" s="68" t="s">
        <v>76</v>
      </c>
      <c r="B162" s="68" t="s">
        <v>12</v>
      </c>
      <c r="C162" s="68" t="s">
        <v>8</v>
      </c>
      <c r="D162" s="69">
        <v>826</v>
      </c>
    </row>
    <row r="163" spans="1:4" s="42" customFormat="1" ht="15.5" x14ac:dyDescent="0.35">
      <c r="A163" s="68" t="s">
        <v>76</v>
      </c>
      <c r="B163" s="68" t="s">
        <v>12</v>
      </c>
      <c r="C163" s="68" t="s">
        <v>9</v>
      </c>
      <c r="D163" s="69">
        <v>58</v>
      </c>
    </row>
    <row r="164" spans="1:4" s="42" customFormat="1" ht="15.5" x14ac:dyDescent="0.35">
      <c r="A164" s="68" t="s">
        <v>76</v>
      </c>
      <c r="B164" s="68" t="s">
        <v>13</v>
      </c>
      <c r="C164" s="68" t="s">
        <v>8</v>
      </c>
      <c r="D164" s="69">
        <v>283</v>
      </c>
    </row>
    <row r="165" spans="1:4" s="42" customFormat="1" ht="15.5" x14ac:dyDescent="0.35">
      <c r="A165" s="68" t="s">
        <v>76</v>
      </c>
      <c r="B165" s="68" t="s">
        <v>13</v>
      </c>
      <c r="C165" s="68" t="s">
        <v>9</v>
      </c>
      <c r="D165" s="69">
        <v>1778</v>
      </c>
    </row>
    <row r="166" spans="1:4" s="42" customFormat="1" ht="15.5" x14ac:dyDescent="0.35">
      <c r="A166" s="68" t="s">
        <v>76</v>
      </c>
      <c r="B166" s="68" t="s">
        <v>14</v>
      </c>
      <c r="C166" s="68" t="s">
        <v>8</v>
      </c>
      <c r="D166" s="69">
        <v>883</v>
      </c>
    </row>
    <row r="167" spans="1:4" s="42" customFormat="1" ht="15.5" x14ac:dyDescent="0.35">
      <c r="A167" s="68" t="s">
        <v>76</v>
      </c>
      <c r="B167" s="68" t="s">
        <v>14</v>
      </c>
      <c r="C167" s="68" t="s">
        <v>9</v>
      </c>
      <c r="D167" s="69">
        <v>791</v>
      </c>
    </row>
    <row r="168" spans="1:4" s="42" customFormat="1" ht="15.5" x14ac:dyDescent="0.35">
      <c r="A168" s="68" t="s">
        <v>76</v>
      </c>
      <c r="B168" s="68" t="s">
        <v>15</v>
      </c>
      <c r="C168" s="68" t="s">
        <v>8</v>
      </c>
      <c r="D168" s="69">
        <v>1312</v>
      </c>
    </row>
    <row r="169" spans="1:4" s="42" customFormat="1" ht="15.5" x14ac:dyDescent="0.35">
      <c r="A169" s="68" t="s">
        <v>76</v>
      </c>
      <c r="B169" s="68" t="s">
        <v>15</v>
      </c>
      <c r="C169" s="68" t="s">
        <v>9</v>
      </c>
      <c r="D169" s="69">
        <v>756</v>
      </c>
    </row>
    <row r="170" spans="1:4" s="42" customFormat="1" ht="15.5" x14ac:dyDescent="0.35">
      <c r="A170" s="68" t="s">
        <v>88</v>
      </c>
      <c r="B170" s="68" t="s">
        <v>7</v>
      </c>
      <c r="C170" s="68" t="s">
        <v>8</v>
      </c>
      <c r="D170" s="69">
        <v>670</v>
      </c>
    </row>
    <row r="171" spans="1:4" s="42" customFormat="1" ht="15.5" x14ac:dyDescent="0.35">
      <c r="A171" s="68" t="s">
        <v>88</v>
      </c>
      <c r="B171" s="68" t="s">
        <v>7</v>
      </c>
      <c r="C171" s="68" t="s">
        <v>9</v>
      </c>
      <c r="D171" s="69">
        <v>28</v>
      </c>
    </row>
    <row r="172" spans="1:4" s="42" customFormat="1" ht="15.5" x14ac:dyDescent="0.35">
      <c r="A172" s="68" t="s">
        <v>88</v>
      </c>
      <c r="B172" s="68" t="s">
        <v>10</v>
      </c>
      <c r="C172" s="68" t="s">
        <v>8</v>
      </c>
      <c r="D172" s="69">
        <v>227</v>
      </c>
    </row>
    <row r="173" spans="1:4" s="42" customFormat="1" ht="15.5" x14ac:dyDescent="0.35">
      <c r="A173" s="68" t="s">
        <v>88</v>
      </c>
      <c r="B173" s="68" t="s">
        <v>10</v>
      </c>
      <c r="C173" s="68" t="s">
        <v>9</v>
      </c>
      <c r="D173" s="69">
        <v>24</v>
      </c>
    </row>
    <row r="174" spans="1:4" s="42" customFormat="1" ht="15.5" x14ac:dyDescent="0.35">
      <c r="A174" s="68" t="s">
        <v>88</v>
      </c>
      <c r="B174" s="68" t="s">
        <v>11</v>
      </c>
      <c r="C174" s="68" t="s">
        <v>8</v>
      </c>
      <c r="D174" s="69">
        <v>6616</v>
      </c>
    </row>
    <row r="175" spans="1:4" s="42" customFormat="1" ht="15.5" x14ac:dyDescent="0.35">
      <c r="A175" s="68" t="s">
        <v>88</v>
      </c>
      <c r="B175" s="68" t="s">
        <v>11</v>
      </c>
      <c r="C175" s="68" t="s">
        <v>9</v>
      </c>
      <c r="D175" s="69">
        <v>4049</v>
      </c>
    </row>
    <row r="176" spans="1:4" s="42" customFormat="1" ht="15.5" x14ac:dyDescent="0.35">
      <c r="A176" s="68" t="s">
        <v>88</v>
      </c>
      <c r="B176" s="68" t="s">
        <v>12</v>
      </c>
      <c r="C176" s="68" t="s">
        <v>8</v>
      </c>
      <c r="D176" s="69">
        <v>935</v>
      </c>
    </row>
    <row r="177" spans="1:4" s="42" customFormat="1" ht="15.5" x14ac:dyDescent="0.35">
      <c r="A177" s="68" t="s">
        <v>88</v>
      </c>
      <c r="B177" s="68" t="s">
        <v>12</v>
      </c>
      <c r="C177" s="68" t="s">
        <v>9</v>
      </c>
      <c r="D177" s="69">
        <v>51</v>
      </c>
    </row>
    <row r="178" spans="1:4" s="42" customFormat="1" ht="15.5" x14ac:dyDescent="0.35">
      <c r="A178" s="68" t="s">
        <v>88</v>
      </c>
      <c r="B178" s="68" t="s">
        <v>13</v>
      </c>
      <c r="C178" s="68" t="s">
        <v>8</v>
      </c>
      <c r="D178" s="69">
        <v>380</v>
      </c>
    </row>
    <row r="179" spans="1:4" s="42" customFormat="1" ht="15.5" x14ac:dyDescent="0.35">
      <c r="A179" s="68" t="s">
        <v>88</v>
      </c>
      <c r="B179" s="68" t="s">
        <v>13</v>
      </c>
      <c r="C179" s="68" t="s">
        <v>9</v>
      </c>
      <c r="D179" s="69">
        <v>2162</v>
      </c>
    </row>
    <row r="180" spans="1:4" s="42" customFormat="1" ht="15.5" x14ac:dyDescent="0.35">
      <c r="A180" s="68" t="s">
        <v>88</v>
      </c>
      <c r="B180" s="68" t="s">
        <v>14</v>
      </c>
      <c r="C180" s="68" t="s">
        <v>8</v>
      </c>
      <c r="D180" s="69">
        <v>1033</v>
      </c>
    </row>
    <row r="181" spans="1:4" s="42" customFormat="1" ht="15.5" x14ac:dyDescent="0.35">
      <c r="A181" s="68" t="s">
        <v>88</v>
      </c>
      <c r="B181" s="68" t="s">
        <v>14</v>
      </c>
      <c r="C181" s="68" t="s">
        <v>9</v>
      </c>
      <c r="D181" s="69">
        <v>721</v>
      </c>
    </row>
    <row r="182" spans="1:4" s="42" customFormat="1" ht="15.5" x14ac:dyDescent="0.35">
      <c r="A182" s="68" t="s">
        <v>88</v>
      </c>
      <c r="B182" s="68" t="s">
        <v>15</v>
      </c>
      <c r="C182" s="68" t="s">
        <v>8</v>
      </c>
      <c r="D182" s="69">
        <v>1401</v>
      </c>
    </row>
    <row r="183" spans="1:4" s="42" customFormat="1" ht="15.5" x14ac:dyDescent="0.35">
      <c r="A183" s="68" t="s">
        <v>88</v>
      </c>
      <c r="B183" s="68" t="s">
        <v>15</v>
      </c>
      <c r="C183" s="68" t="s">
        <v>9</v>
      </c>
      <c r="D183" s="69">
        <v>849</v>
      </c>
    </row>
    <row r="184" spans="1:4" s="42" customFormat="1" ht="15.5" x14ac:dyDescent="0.35">
      <c r="A184" s="68" t="s">
        <v>87</v>
      </c>
      <c r="B184" s="68" t="s">
        <v>7</v>
      </c>
      <c r="C184" s="68" t="s">
        <v>8</v>
      </c>
      <c r="D184" s="69">
        <v>588</v>
      </c>
    </row>
    <row r="185" spans="1:4" s="42" customFormat="1" ht="15.5" x14ac:dyDescent="0.35">
      <c r="A185" s="68" t="s">
        <v>87</v>
      </c>
      <c r="B185" s="68" t="s">
        <v>7</v>
      </c>
      <c r="C185" s="68" t="s">
        <v>9</v>
      </c>
      <c r="D185" s="69">
        <v>19</v>
      </c>
    </row>
    <row r="186" spans="1:4" s="42" customFormat="1" ht="15.5" x14ac:dyDescent="0.35">
      <c r="A186" s="68" t="s">
        <v>87</v>
      </c>
      <c r="B186" s="68" t="s">
        <v>10</v>
      </c>
      <c r="C186" s="68" t="s">
        <v>8</v>
      </c>
      <c r="D186" s="69">
        <v>219</v>
      </c>
    </row>
    <row r="187" spans="1:4" s="42" customFormat="1" ht="15.5" x14ac:dyDescent="0.35">
      <c r="A187" s="68" t="s">
        <v>87</v>
      </c>
      <c r="B187" s="68" t="s">
        <v>10</v>
      </c>
      <c r="C187" s="68" t="s">
        <v>9</v>
      </c>
      <c r="D187" s="69">
        <v>25</v>
      </c>
    </row>
    <row r="188" spans="1:4" s="42" customFormat="1" ht="15.5" x14ac:dyDescent="0.35">
      <c r="A188" s="68" t="s">
        <v>87</v>
      </c>
      <c r="B188" s="68" t="s">
        <v>11</v>
      </c>
      <c r="C188" s="68" t="s">
        <v>8</v>
      </c>
      <c r="D188" s="69">
        <v>6840</v>
      </c>
    </row>
    <row r="189" spans="1:4" s="42" customFormat="1" ht="15.5" x14ac:dyDescent="0.35">
      <c r="A189" s="68" t="s">
        <v>87</v>
      </c>
      <c r="B189" s="68" t="s">
        <v>11</v>
      </c>
      <c r="C189" s="68" t="s">
        <v>9</v>
      </c>
      <c r="D189" s="69">
        <v>3959</v>
      </c>
    </row>
    <row r="190" spans="1:4" s="42" customFormat="1" ht="15.5" x14ac:dyDescent="0.35">
      <c r="A190" s="68" t="s">
        <v>87</v>
      </c>
      <c r="B190" s="68" t="s">
        <v>12</v>
      </c>
      <c r="C190" s="68" t="s">
        <v>8</v>
      </c>
      <c r="D190" s="69">
        <v>869</v>
      </c>
    </row>
    <row r="191" spans="1:4" s="42" customFormat="1" ht="15.5" x14ac:dyDescent="0.35">
      <c r="A191" s="68" t="s">
        <v>87</v>
      </c>
      <c r="B191" s="68" t="s">
        <v>12</v>
      </c>
      <c r="C191" s="68" t="s">
        <v>9</v>
      </c>
      <c r="D191" s="69">
        <v>45</v>
      </c>
    </row>
    <row r="192" spans="1:4" s="42" customFormat="1" ht="15.5" x14ac:dyDescent="0.35">
      <c r="A192" s="68" t="s">
        <v>87</v>
      </c>
      <c r="B192" s="68" t="s">
        <v>13</v>
      </c>
      <c r="C192" s="68" t="s">
        <v>8</v>
      </c>
      <c r="D192" s="69">
        <v>329</v>
      </c>
    </row>
    <row r="193" spans="1:4" s="42" customFormat="1" ht="15.5" x14ac:dyDescent="0.35">
      <c r="A193" s="68" t="s">
        <v>87</v>
      </c>
      <c r="B193" s="68" t="s">
        <v>13</v>
      </c>
      <c r="C193" s="68" t="s">
        <v>9</v>
      </c>
      <c r="D193" s="69">
        <v>1781</v>
      </c>
    </row>
    <row r="194" spans="1:4" s="42" customFormat="1" ht="15.5" x14ac:dyDescent="0.35">
      <c r="A194" s="68" t="s">
        <v>87</v>
      </c>
      <c r="B194" s="68" t="s">
        <v>14</v>
      </c>
      <c r="C194" s="68" t="s">
        <v>8</v>
      </c>
      <c r="D194" s="69">
        <v>1056</v>
      </c>
    </row>
    <row r="195" spans="1:4" s="42" customFormat="1" ht="15.5" x14ac:dyDescent="0.35">
      <c r="A195" s="68" t="s">
        <v>87</v>
      </c>
      <c r="B195" s="68" t="s">
        <v>14</v>
      </c>
      <c r="C195" s="68" t="s">
        <v>9</v>
      </c>
      <c r="D195" s="69">
        <v>769</v>
      </c>
    </row>
    <row r="196" spans="1:4" s="42" customFormat="1" ht="15.5" x14ac:dyDescent="0.35">
      <c r="A196" s="68" t="s">
        <v>87</v>
      </c>
      <c r="B196" s="68" t="s">
        <v>15</v>
      </c>
      <c r="C196" s="68" t="s">
        <v>8</v>
      </c>
      <c r="D196" s="69">
        <v>1381</v>
      </c>
    </row>
    <row r="197" spans="1:4" s="42" customFormat="1" ht="15.5" x14ac:dyDescent="0.35">
      <c r="A197" s="68" t="s">
        <v>87</v>
      </c>
      <c r="B197" s="68" t="s">
        <v>15</v>
      </c>
      <c r="C197" s="68" t="s">
        <v>9</v>
      </c>
      <c r="D197" s="69">
        <v>785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CC74-7F87-4829-8780-BA48D0980E96}">
  <dimension ref="A1:D197"/>
  <sheetViews>
    <sheetView workbookViewId="0"/>
  </sheetViews>
  <sheetFormatPr defaultRowHeight="14.5" x14ac:dyDescent="0.35"/>
  <cols>
    <col min="1" max="1" width="20.453125" bestFit="1" customWidth="1"/>
    <col min="2" max="2" width="25.1796875" bestFit="1" customWidth="1"/>
    <col min="3" max="3" width="15.453125" bestFit="1" customWidth="1"/>
    <col min="4" max="4" width="30.453125" bestFit="1" customWidth="1"/>
  </cols>
  <sheetData>
    <row r="1" spans="1:4" ht="15.5" x14ac:dyDescent="0.35">
      <c r="A1" s="67" t="s">
        <v>0</v>
      </c>
      <c r="B1" s="67" t="s">
        <v>1</v>
      </c>
      <c r="C1" s="67" t="s">
        <v>2</v>
      </c>
      <c r="D1" s="67" t="s">
        <v>4</v>
      </c>
    </row>
    <row r="2" spans="1:4" ht="15.5" x14ac:dyDescent="0.35">
      <c r="A2" s="68" t="s">
        <v>6</v>
      </c>
      <c r="B2" s="68" t="s">
        <v>7</v>
      </c>
      <c r="C2" s="68" t="s">
        <v>8</v>
      </c>
      <c r="D2" s="69">
        <v>0</v>
      </c>
    </row>
    <row r="3" spans="1:4" ht="15.5" x14ac:dyDescent="0.35">
      <c r="A3" s="68" t="s">
        <v>6</v>
      </c>
      <c r="B3" s="68" t="s">
        <v>7</v>
      </c>
      <c r="C3" s="68" t="s">
        <v>9</v>
      </c>
      <c r="D3" s="69">
        <v>0</v>
      </c>
    </row>
    <row r="4" spans="1:4" ht="15.5" x14ac:dyDescent="0.35">
      <c r="A4" s="68" t="s">
        <v>6</v>
      </c>
      <c r="B4" s="68" t="s">
        <v>10</v>
      </c>
      <c r="C4" s="68" t="s">
        <v>8</v>
      </c>
      <c r="D4" s="69">
        <v>0</v>
      </c>
    </row>
    <row r="5" spans="1:4" ht="15.5" x14ac:dyDescent="0.35">
      <c r="A5" s="68" t="s">
        <v>6</v>
      </c>
      <c r="B5" s="68" t="s">
        <v>10</v>
      </c>
      <c r="C5" s="68" t="s">
        <v>9</v>
      </c>
      <c r="D5" s="69">
        <v>0</v>
      </c>
    </row>
    <row r="6" spans="1:4" ht="15.5" x14ac:dyDescent="0.35">
      <c r="A6" s="68" t="s">
        <v>6</v>
      </c>
      <c r="B6" s="68" t="s">
        <v>11</v>
      </c>
      <c r="C6" s="68" t="s">
        <v>8</v>
      </c>
      <c r="D6" s="69">
        <v>17</v>
      </c>
    </row>
    <row r="7" spans="1:4" ht="15.5" x14ac:dyDescent="0.35">
      <c r="A7" s="68" t="s">
        <v>6</v>
      </c>
      <c r="B7" s="68" t="s">
        <v>11</v>
      </c>
      <c r="C7" s="68" t="s">
        <v>9</v>
      </c>
      <c r="D7" s="69">
        <v>19</v>
      </c>
    </row>
    <row r="8" spans="1:4" ht="15.5" x14ac:dyDescent="0.35">
      <c r="A8" s="68" t="s">
        <v>6</v>
      </c>
      <c r="B8" s="68" t="s">
        <v>12</v>
      </c>
      <c r="C8" s="68" t="s">
        <v>8</v>
      </c>
      <c r="D8" s="69">
        <v>1</v>
      </c>
    </row>
    <row r="9" spans="1:4" ht="15.5" x14ac:dyDescent="0.35">
      <c r="A9" s="68" t="s">
        <v>6</v>
      </c>
      <c r="B9" s="68" t="s">
        <v>12</v>
      </c>
      <c r="C9" s="68" t="s">
        <v>9</v>
      </c>
      <c r="D9" s="69">
        <v>0</v>
      </c>
    </row>
    <row r="10" spans="1:4" ht="15.5" x14ac:dyDescent="0.35">
      <c r="A10" s="68" t="s">
        <v>6</v>
      </c>
      <c r="B10" s="68" t="s">
        <v>13</v>
      </c>
      <c r="C10" s="68" t="s">
        <v>8</v>
      </c>
      <c r="D10" s="69">
        <v>0</v>
      </c>
    </row>
    <row r="11" spans="1:4" ht="15.5" x14ac:dyDescent="0.35">
      <c r="A11" s="68" t="s">
        <v>6</v>
      </c>
      <c r="B11" s="68" t="s">
        <v>13</v>
      </c>
      <c r="C11" s="68" t="s">
        <v>9</v>
      </c>
      <c r="D11" s="69">
        <v>0</v>
      </c>
    </row>
    <row r="12" spans="1:4" ht="15.5" x14ac:dyDescent="0.35">
      <c r="A12" s="68" t="s">
        <v>6</v>
      </c>
      <c r="B12" s="68" t="s">
        <v>14</v>
      </c>
      <c r="C12" s="68" t="s">
        <v>8</v>
      </c>
      <c r="D12" s="69">
        <v>1</v>
      </c>
    </row>
    <row r="13" spans="1:4" ht="15.5" x14ac:dyDescent="0.35">
      <c r="A13" s="68" t="s">
        <v>6</v>
      </c>
      <c r="B13" s="68" t="s">
        <v>14</v>
      </c>
      <c r="C13" s="68" t="s">
        <v>9</v>
      </c>
      <c r="D13" s="69">
        <v>0</v>
      </c>
    </row>
    <row r="14" spans="1:4" ht="15.5" x14ac:dyDescent="0.35">
      <c r="A14" s="68" t="s">
        <v>6</v>
      </c>
      <c r="B14" s="68" t="s">
        <v>15</v>
      </c>
      <c r="C14" s="68" t="s">
        <v>91</v>
      </c>
      <c r="D14" s="69">
        <v>1</v>
      </c>
    </row>
    <row r="15" spans="1:4" ht="15.5" x14ac:dyDescent="0.35">
      <c r="A15" s="68" t="s">
        <v>6</v>
      </c>
      <c r="B15" s="68" t="s">
        <v>15</v>
      </c>
      <c r="C15" s="68" t="s">
        <v>9</v>
      </c>
      <c r="D15" s="69">
        <v>2</v>
      </c>
    </row>
    <row r="16" spans="1:4" ht="15.5" x14ac:dyDescent="0.35">
      <c r="A16" s="68" t="s">
        <v>16</v>
      </c>
      <c r="B16" s="68" t="s">
        <v>7</v>
      </c>
      <c r="C16" s="68" t="s">
        <v>8</v>
      </c>
      <c r="D16" s="69">
        <v>0</v>
      </c>
    </row>
    <row r="17" spans="1:4" ht="15.5" x14ac:dyDescent="0.35">
      <c r="A17" s="68" t="s">
        <v>16</v>
      </c>
      <c r="B17" s="68" t="s">
        <v>7</v>
      </c>
      <c r="C17" s="68" t="s">
        <v>9</v>
      </c>
      <c r="D17" s="69">
        <v>0</v>
      </c>
    </row>
    <row r="18" spans="1:4" ht="15.5" x14ac:dyDescent="0.35">
      <c r="A18" s="68" t="s">
        <v>16</v>
      </c>
      <c r="B18" s="68" t="s">
        <v>10</v>
      </c>
      <c r="C18" s="68" t="s">
        <v>8</v>
      </c>
      <c r="D18" s="69">
        <v>0</v>
      </c>
    </row>
    <row r="19" spans="1:4" ht="15.5" x14ac:dyDescent="0.35">
      <c r="A19" s="68" t="s">
        <v>16</v>
      </c>
      <c r="B19" s="68" t="s">
        <v>10</v>
      </c>
      <c r="C19" s="68" t="s">
        <v>9</v>
      </c>
      <c r="D19" s="69">
        <v>0</v>
      </c>
    </row>
    <row r="20" spans="1:4" ht="15.5" x14ac:dyDescent="0.35">
      <c r="A20" s="68" t="s">
        <v>16</v>
      </c>
      <c r="B20" s="68" t="s">
        <v>11</v>
      </c>
      <c r="C20" s="68" t="s">
        <v>8</v>
      </c>
      <c r="D20" s="69">
        <v>14</v>
      </c>
    </row>
    <row r="21" spans="1:4" ht="15.5" x14ac:dyDescent="0.35">
      <c r="A21" s="68" t="s">
        <v>16</v>
      </c>
      <c r="B21" s="68" t="s">
        <v>11</v>
      </c>
      <c r="C21" s="68" t="s">
        <v>9</v>
      </c>
      <c r="D21" s="69">
        <v>11</v>
      </c>
    </row>
    <row r="22" spans="1:4" ht="15.5" x14ac:dyDescent="0.35">
      <c r="A22" s="68" t="s">
        <v>16</v>
      </c>
      <c r="B22" s="68" t="s">
        <v>12</v>
      </c>
      <c r="C22" s="68" t="s">
        <v>8</v>
      </c>
      <c r="D22" s="69">
        <v>0</v>
      </c>
    </row>
    <row r="23" spans="1:4" ht="15.5" x14ac:dyDescent="0.35">
      <c r="A23" s="68" t="s">
        <v>16</v>
      </c>
      <c r="B23" s="68" t="s">
        <v>12</v>
      </c>
      <c r="C23" s="68" t="s">
        <v>9</v>
      </c>
      <c r="D23" s="69">
        <v>0</v>
      </c>
    </row>
    <row r="24" spans="1:4" ht="15.5" x14ac:dyDescent="0.35">
      <c r="A24" s="68" t="s">
        <v>16</v>
      </c>
      <c r="B24" s="68" t="s">
        <v>13</v>
      </c>
      <c r="C24" s="68" t="s">
        <v>8</v>
      </c>
      <c r="D24" s="69">
        <v>0</v>
      </c>
    </row>
    <row r="25" spans="1:4" ht="15.5" x14ac:dyDescent="0.35">
      <c r="A25" s="68" t="s">
        <v>16</v>
      </c>
      <c r="B25" s="68" t="s">
        <v>13</v>
      </c>
      <c r="C25" s="68" t="s">
        <v>9</v>
      </c>
      <c r="D25" s="69">
        <v>0</v>
      </c>
    </row>
    <row r="26" spans="1:4" ht="15.5" x14ac:dyDescent="0.35">
      <c r="A26" s="68" t="s">
        <v>16</v>
      </c>
      <c r="B26" s="68" t="s">
        <v>14</v>
      </c>
      <c r="C26" s="68" t="s">
        <v>8</v>
      </c>
      <c r="D26" s="69">
        <v>6</v>
      </c>
    </row>
    <row r="27" spans="1:4" ht="15.5" x14ac:dyDescent="0.35">
      <c r="A27" s="68" t="s">
        <v>16</v>
      </c>
      <c r="B27" s="68" t="s">
        <v>14</v>
      </c>
      <c r="C27" s="68" t="s">
        <v>9</v>
      </c>
      <c r="D27" s="69">
        <v>1</v>
      </c>
    </row>
    <row r="28" spans="1:4" ht="15.5" x14ac:dyDescent="0.35">
      <c r="A28" s="68" t="s">
        <v>16</v>
      </c>
      <c r="B28" s="68" t="s">
        <v>15</v>
      </c>
      <c r="C28" s="68" t="s">
        <v>8</v>
      </c>
      <c r="D28" s="69">
        <v>1</v>
      </c>
    </row>
    <row r="29" spans="1:4" ht="15.5" x14ac:dyDescent="0.35">
      <c r="A29" s="68" t="s">
        <v>16</v>
      </c>
      <c r="B29" s="68" t="s">
        <v>15</v>
      </c>
      <c r="C29" s="68" t="s">
        <v>9</v>
      </c>
      <c r="D29" s="69">
        <v>0</v>
      </c>
    </row>
    <row r="30" spans="1:4" ht="15.5" x14ac:dyDescent="0.35">
      <c r="A30" s="68" t="s">
        <v>17</v>
      </c>
      <c r="B30" s="68" t="s">
        <v>7</v>
      </c>
      <c r="C30" s="68" t="s">
        <v>8</v>
      </c>
      <c r="D30" s="69">
        <v>0</v>
      </c>
    </row>
    <row r="31" spans="1:4" ht="15.5" x14ac:dyDescent="0.35">
      <c r="A31" s="68" t="s">
        <v>17</v>
      </c>
      <c r="B31" s="68" t="s">
        <v>7</v>
      </c>
      <c r="C31" s="68" t="s">
        <v>9</v>
      </c>
      <c r="D31" s="69">
        <v>0</v>
      </c>
    </row>
    <row r="32" spans="1:4" ht="15.5" x14ac:dyDescent="0.35">
      <c r="A32" s="68" t="s">
        <v>17</v>
      </c>
      <c r="B32" s="68" t="s">
        <v>10</v>
      </c>
      <c r="C32" s="68" t="s">
        <v>8</v>
      </c>
      <c r="D32" s="69">
        <v>0</v>
      </c>
    </row>
    <row r="33" spans="1:4" ht="15.5" x14ac:dyDescent="0.35">
      <c r="A33" s="68" t="s">
        <v>17</v>
      </c>
      <c r="B33" s="68" t="s">
        <v>10</v>
      </c>
      <c r="C33" s="68" t="s">
        <v>9</v>
      </c>
      <c r="D33" s="69">
        <v>0</v>
      </c>
    </row>
    <row r="34" spans="1:4" ht="15.5" x14ac:dyDescent="0.35">
      <c r="A34" s="68" t="s">
        <v>17</v>
      </c>
      <c r="B34" s="68" t="s">
        <v>11</v>
      </c>
      <c r="C34" s="68" t="s">
        <v>8</v>
      </c>
      <c r="D34" s="69">
        <v>11</v>
      </c>
    </row>
    <row r="35" spans="1:4" ht="15.5" x14ac:dyDescent="0.35">
      <c r="A35" s="68" t="s">
        <v>17</v>
      </c>
      <c r="B35" s="68" t="s">
        <v>11</v>
      </c>
      <c r="C35" s="68" t="s">
        <v>9</v>
      </c>
      <c r="D35" s="69">
        <v>17</v>
      </c>
    </row>
    <row r="36" spans="1:4" ht="15.5" x14ac:dyDescent="0.35">
      <c r="A36" s="68" t="s">
        <v>17</v>
      </c>
      <c r="B36" s="68" t="s">
        <v>12</v>
      </c>
      <c r="C36" s="68" t="s">
        <v>8</v>
      </c>
      <c r="D36" s="69">
        <v>2</v>
      </c>
    </row>
    <row r="37" spans="1:4" ht="15.5" x14ac:dyDescent="0.35">
      <c r="A37" s="68" t="s">
        <v>17</v>
      </c>
      <c r="B37" s="68" t="s">
        <v>12</v>
      </c>
      <c r="C37" s="68" t="s">
        <v>9</v>
      </c>
      <c r="D37" s="69">
        <v>0</v>
      </c>
    </row>
    <row r="38" spans="1:4" ht="15.5" x14ac:dyDescent="0.35">
      <c r="A38" s="68" t="s">
        <v>17</v>
      </c>
      <c r="B38" s="68" t="s">
        <v>13</v>
      </c>
      <c r="C38" s="68" t="s">
        <v>8</v>
      </c>
      <c r="D38" s="69">
        <v>0</v>
      </c>
    </row>
    <row r="39" spans="1:4" ht="15.5" x14ac:dyDescent="0.35">
      <c r="A39" s="68" t="s">
        <v>17</v>
      </c>
      <c r="B39" s="68" t="s">
        <v>13</v>
      </c>
      <c r="C39" s="68" t="s">
        <v>9</v>
      </c>
      <c r="D39" s="69">
        <v>0</v>
      </c>
    </row>
    <row r="40" spans="1:4" ht="15.5" x14ac:dyDescent="0.35">
      <c r="A40" s="68" t="s">
        <v>17</v>
      </c>
      <c r="B40" s="68" t="s">
        <v>14</v>
      </c>
      <c r="C40" s="68" t="s">
        <v>8</v>
      </c>
      <c r="D40" s="69">
        <v>1</v>
      </c>
    </row>
    <row r="41" spans="1:4" ht="15.5" x14ac:dyDescent="0.35">
      <c r="A41" s="68" t="s">
        <v>17</v>
      </c>
      <c r="B41" s="68" t="s">
        <v>14</v>
      </c>
      <c r="C41" s="68" t="s">
        <v>9</v>
      </c>
      <c r="D41" s="69">
        <v>0</v>
      </c>
    </row>
    <row r="42" spans="1:4" ht="15.5" x14ac:dyDescent="0.35">
      <c r="A42" s="68" t="s">
        <v>17</v>
      </c>
      <c r="B42" s="68" t="s">
        <v>15</v>
      </c>
      <c r="C42" s="68" t="s">
        <v>8</v>
      </c>
      <c r="D42" s="69">
        <v>2</v>
      </c>
    </row>
    <row r="43" spans="1:4" ht="15.5" x14ac:dyDescent="0.35">
      <c r="A43" s="68" t="s">
        <v>17</v>
      </c>
      <c r="B43" s="68" t="s">
        <v>15</v>
      </c>
      <c r="C43" s="68" t="s">
        <v>9</v>
      </c>
      <c r="D43" s="69">
        <v>2</v>
      </c>
    </row>
    <row r="44" spans="1:4" ht="15.5" x14ac:dyDescent="0.35">
      <c r="A44" s="68" t="s">
        <v>18</v>
      </c>
      <c r="B44" s="68" t="s">
        <v>7</v>
      </c>
      <c r="C44" s="68" t="s">
        <v>8</v>
      </c>
      <c r="D44" s="69">
        <v>0</v>
      </c>
    </row>
    <row r="45" spans="1:4" ht="15.5" x14ac:dyDescent="0.35">
      <c r="A45" s="68" t="s">
        <v>18</v>
      </c>
      <c r="B45" s="68" t="s">
        <v>7</v>
      </c>
      <c r="C45" s="68" t="s">
        <v>9</v>
      </c>
      <c r="D45" s="69">
        <v>0</v>
      </c>
    </row>
    <row r="46" spans="1:4" ht="15.5" x14ac:dyDescent="0.35">
      <c r="A46" s="68" t="s">
        <v>18</v>
      </c>
      <c r="B46" s="68" t="s">
        <v>10</v>
      </c>
      <c r="C46" s="68" t="s">
        <v>8</v>
      </c>
      <c r="D46" s="69">
        <v>0</v>
      </c>
    </row>
    <row r="47" spans="1:4" ht="15.5" x14ac:dyDescent="0.35">
      <c r="A47" s="68" t="s">
        <v>18</v>
      </c>
      <c r="B47" s="68" t="s">
        <v>10</v>
      </c>
      <c r="C47" s="68" t="s">
        <v>9</v>
      </c>
      <c r="D47" s="69">
        <v>0</v>
      </c>
    </row>
    <row r="48" spans="1:4" ht="15.5" x14ac:dyDescent="0.35">
      <c r="A48" s="68" t="s">
        <v>18</v>
      </c>
      <c r="B48" s="68" t="s">
        <v>11</v>
      </c>
      <c r="C48" s="68" t="s">
        <v>8</v>
      </c>
      <c r="D48" s="69">
        <v>11</v>
      </c>
    </row>
    <row r="49" spans="1:4" ht="15.5" x14ac:dyDescent="0.35">
      <c r="A49" s="68" t="s">
        <v>18</v>
      </c>
      <c r="B49" s="68" t="s">
        <v>11</v>
      </c>
      <c r="C49" s="68" t="s">
        <v>9</v>
      </c>
      <c r="D49" s="69">
        <v>13</v>
      </c>
    </row>
    <row r="50" spans="1:4" ht="15.5" x14ac:dyDescent="0.35">
      <c r="A50" s="68" t="s">
        <v>18</v>
      </c>
      <c r="B50" s="68" t="s">
        <v>12</v>
      </c>
      <c r="C50" s="68" t="s">
        <v>8</v>
      </c>
      <c r="D50" s="69">
        <v>1</v>
      </c>
    </row>
    <row r="51" spans="1:4" ht="15.5" x14ac:dyDescent="0.35">
      <c r="A51" s="68" t="s">
        <v>18</v>
      </c>
      <c r="B51" s="68" t="s">
        <v>12</v>
      </c>
      <c r="C51" s="68" t="s">
        <v>9</v>
      </c>
      <c r="D51" s="69">
        <v>0</v>
      </c>
    </row>
    <row r="52" spans="1:4" ht="15.5" x14ac:dyDescent="0.35">
      <c r="A52" s="68" t="s">
        <v>18</v>
      </c>
      <c r="B52" s="68" t="s">
        <v>13</v>
      </c>
      <c r="C52" s="68" t="s">
        <v>8</v>
      </c>
      <c r="D52" s="69">
        <v>0</v>
      </c>
    </row>
    <row r="53" spans="1:4" ht="15.5" x14ac:dyDescent="0.35">
      <c r="A53" s="68" t="s">
        <v>18</v>
      </c>
      <c r="B53" s="68" t="s">
        <v>13</v>
      </c>
      <c r="C53" s="68" t="s">
        <v>9</v>
      </c>
      <c r="D53" s="69">
        <v>0</v>
      </c>
    </row>
    <row r="54" spans="1:4" ht="15.5" x14ac:dyDescent="0.35">
      <c r="A54" s="68" t="s">
        <v>18</v>
      </c>
      <c r="B54" s="68" t="s">
        <v>14</v>
      </c>
      <c r="C54" s="68" t="s">
        <v>8</v>
      </c>
      <c r="D54" s="69">
        <v>5</v>
      </c>
    </row>
    <row r="55" spans="1:4" ht="15.5" x14ac:dyDescent="0.35">
      <c r="A55" s="68" t="s">
        <v>18</v>
      </c>
      <c r="B55" s="68" t="s">
        <v>14</v>
      </c>
      <c r="C55" s="68" t="s">
        <v>9</v>
      </c>
      <c r="D55" s="69">
        <v>1</v>
      </c>
    </row>
    <row r="56" spans="1:4" ht="15.5" x14ac:dyDescent="0.35">
      <c r="A56" s="68" t="s">
        <v>18</v>
      </c>
      <c r="B56" s="68" t="s">
        <v>15</v>
      </c>
      <c r="C56" s="68" t="s">
        <v>8</v>
      </c>
      <c r="D56" s="69">
        <v>0</v>
      </c>
    </row>
    <row r="57" spans="1:4" ht="15.5" x14ac:dyDescent="0.35">
      <c r="A57" s="68" t="s">
        <v>18</v>
      </c>
      <c r="B57" s="68" t="s">
        <v>15</v>
      </c>
      <c r="C57" s="68" t="s">
        <v>9</v>
      </c>
      <c r="D57" s="69">
        <v>0</v>
      </c>
    </row>
    <row r="58" spans="1:4" ht="15.5" x14ac:dyDescent="0.35">
      <c r="A58" s="68" t="s">
        <v>19</v>
      </c>
      <c r="B58" s="68" t="s">
        <v>7</v>
      </c>
      <c r="C58" s="68" t="s">
        <v>8</v>
      </c>
      <c r="D58" s="69">
        <v>0</v>
      </c>
    </row>
    <row r="59" spans="1:4" ht="15.5" x14ac:dyDescent="0.35">
      <c r="A59" s="68" t="s">
        <v>19</v>
      </c>
      <c r="B59" s="68" t="s">
        <v>7</v>
      </c>
      <c r="C59" s="68" t="s">
        <v>9</v>
      </c>
      <c r="D59" s="69">
        <v>0</v>
      </c>
    </row>
    <row r="60" spans="1:4" ht="15.5" x14ac:dyDescent="0.35">
      <c r="A60" s="68" t="s">
        <v>19</v>
      </c>
      <c r="B60" s="68" t="s">
        <v>10</v>
      </c>
      <c r="C60" s="68" t="s">
        <v>8</v>
      </c>
      <c r="D60" s="69">
        <v>0</v>
      </c>
    </row>
    <row r="61" spans="1:4" ht="15.5" x14ac:dyDescent="0.35">
      <c r="A61" s="68" t="s">
        <v>19</v>
      </c>
      <c r="B61" s="68" t="s">
        <v>10</v>
      </c>
      <c r="C61" s="68" t="s">
        <v>9</v>
      </c>
      <c r="D61" s="69">
        <v>0</v>
      </c>
    </row>
    <row r="62" spans="1:4" ht="15.5" x14ac:dyDescent="0.35">
      <c r="A62" s="68" t="s">
        <v>19</v>
      </c>
      <c r="B62" s="68" t="s">
        <v>11</v>
      </c>
      <c r="C62" s="68" t="s">
        <v>8</v>
      </c>
      <c r="D62" s="69">
        <v>17</v>
      </c>
    </row>
    <row r="63" spans="1:4" ht="15.5" x14ac:dyDescent="0.35">
      <c r="A63" s="68" t="s">
        <v>19</v>
      </c>
      <c r="B63" s="68" t="s">
        <v>11</v>
      </c>
      <c r="C63" s="68" t="s">
        <v>9</v>
      </c>
      <c r="D63" s="69">
        <v>14</v>
      </c>
    </row>
    <row r="64" spans="1:4" ht="15.5" x14ac:dyDescent="0.35">
      <c r="A64" s="68" t="s">
        <v>19</v>
      </c>
      <c r="B64" s="68" t="s">
        <v>12</v>
      </c>
      <c r="C64" s="68" t="s">
        <v>8</v>
      </c>
      <c r="D64" s="69">
        <v>2</v>
      </c>
    </row>
    <row r="65" spans="1:4" ht="15.5" x14ac:dyDescent="0.35">
      <c r="A65" s="68" t="s">
        <v>19</v>
      </c>
      <c r="B65" s="68" t="s">
        <v>12</v>
      </c>
      <c r="C65" s="68" t="s">
        <v>9</v>
      </c>
      <c r="D65" s="69">
        <v>0</v>
      </c>
    </row>
    <row r="66" spans="1:4" ht="15.5" x14ac:dyDescent="0.35">
      <c r="A66" s="68" t="s">
        <v>19</v>
      </c>
      <c r="B66" s="68" t="s">
        <v>13</v>
      </c>
      <c r="C66" s="68" t="s">
        <v>8</v>
      </c>
      <c r="D66" s="69">
        <v>0</v>
      </c>
    </row>
    <row r="67" spans="1:4" ht="15.5" x14ac:dyDescent="0.35">
      <c r="A67" s="68" t="s">
        <v>19</v>
      </c>
      <c r="B67" s="68" t="s">
        <v>13</v>
      </c>
      <c r="C67" s="68" t="s">
        <v>9</v>
      </c>
      <c r="D67" s="69">
        <v>0</v>
      </c>
    </row>
    <row r="68" spans="1:4" ht="15.5" x14ac:dyDescent="0.35">
      <c r="A68" s="68" t="s">
        <v>19</v>
      </c>
      <c r="B68" s="68" t="s">
        <v>14</v>
      </c>
      <c r="C68" s="68" t="s">
        <v>8</v>
      </c>
      <c r="D68" s="69">
        <v>2</v>
      </c>
    </row>
    <row r="69" spans="1:4" ht="15.5" x14ac:dyDescent="0.35">
      <c r="A69" s="68" t="s">
        <v>19</v>
      </c>
      <c r="B69" s="68" t="s">
        <v>14</v>
      </c>
      <c r="C69" s="68" t="s">
        <v>9</v>
      </c>
      <c r="D69" s="69">
        <v>0</v>
      </c>
    </row>
    <row r="70" spans="1:4" ht="15.5" x14ac:dyDescent="0.35">
      <c r="A70" s="68" t="s">
        <v>19</v>
      </c>
      <c r="B70" s="68" t="s">
        <v>15</v>
      </c>
      <c r="C70" s="68" t="s">
        <v>8</v>
      </c>
      <c r="D70" s="69">
        <v>1</v>
      </c>
    </row>
    <row r="71" spans="1:4" ht="15.5" x14ac:dyDescent="0.35">
      <c r="A71" s="68" t="s">
        <v>19</v>
      </c>
      <c r="B71" s="68" t="s">
        <v>15</v>
      </c>
      <c r="C71" s="68" t="s">
        <v>9</v>
      </c>
      <c r="D71" s="69">
        <v>0</v>
      </c>
    </row>
    <row r="72" spans="1:4" ht="15.5" x14ac:dyDescent="0.35">
      <c r="A72" s="68" t="s">
        <v>20</v>
      </c>
      <c r="B72" s="68" t="s">
        <v>7</v>
      </c>
      <c r="C72" s="68" t="s">
        <v>8</v>
      </c>
      <c r="D72" s="69">
        <v>0</v>
      </c>
    </row>
    <row r="73" spans="1:4" ht="15.5" x14ac:dyDescent="0.35">
      <c r="A73" s="68" t="s">
        <v>20</v>
      </c>
      <c r="B73" s="68" t="s">
        <v>7</v>
      </c>
      <c r="C73" s="68" t="s">
        <v>9</v>
      </c>
      <c r="D73" s="69">
        <v>0</v>
      </c>
    </row>
    <row r="74" spans="1:4" ht="15.5" x14ac:dyDescent="0.35">
      <c r="A74" s="68" t="s">
        <v>20</v>
      </c>
      <c r="B74" s="68" t="s">
        <v>10</v>
      </c>
      <c r="C74" s="68" t="s">
        <v>8</v>
      </c>
      <c r="D74" s="69">
        <v>0</v>
      </c>
    </row>
    <row r="75" spans="1:4" ht="15.5" x14ac:dyDescent="0.35">
      <c r="A75" s="68" t="s">
        <v>20</v>
      </c>
      <c r="B75" s="68" t="s">
        <v>10</v>
      </c>
      <c r="C75" s="68" t="s">
        <v>9</v>
      </c>
      <c r="D75" s="69">
        <v>0</v>
      </c>
    </row>
    <row r="76" spans="1:4" ht="15.5" x14ac:dyDescent="0.35">
      <c r="A76" s="68" t="s">
        <v>20</v>
      </c>
      <c r="B76" s="68" t="s">
        <v>11</v>
      </c>
      <c r="C76" s="68" t="s">
        <v>8</v>
      </c>
      <c r="D76" s="69">
        <v>9</v>
      </c>
    </row>
    <row r="77" spans="1:4" ht="15.5" x14ac:dyDescent="0.35">
      <c r="A77" s="68" t="s">
        <v>20</v>
      </c>
      <c r="B77" s="68" t="s">
        <v>11</v>
      </c>
      <c r="C77" s="68" t="s">
        <v>9</v>
      </c>
      <c r="D77" s="69">
        <v>10</v>
      </c>
    </row>
    <row r="78" spans="1:4" ht="15.5" x14ac:dyDescent="0.35">
      <c r="A78" s="68" t="s">
        <v>20</v>
      </c>
      <c r="B78" s="68" t="s">
        <v>12</v>
      </c>
      <c r="C78" s="68" t="s">
        <v>8</v>
      </c>
      <c r="D78" s="69">
        <v>3</v>
      </c>
    </row>
    <row r="79" spans="1:4" ht="15.5" x14ac:dyDescent="0.35">
      <c r="A79" s="68" t="s">
        <v>20</v>
      </c>
      <c r="B79" s="68" t="s">
        <v>12</v>
      </c>
      <c r="C79" s="68" t="s">
        <v>9</v>
      </c>
      <c r="D79" s="69">
        <v>0</v>
      </c>
    </row>
    <row r="80" spans="1:4" ht="15.5" x14ac:dyDescent="0.35">
      <c r="A80" s="68" t="s">
        <v>20</v>
      </c>
      <c r="B80" s="68" t="s">
        <v>13</v>
      </c>
      <c r="C80" s="68" t="s">
        <v>8</v>
      </c>
      <c r="D80" s="69">
        <v>0</v>
      </c>
    </row>
    <row r="81" spans="1:4" ht="15.5" x14ac:dyDescent="0.35">
      <c r="A81" s="68" t="s">
        <v>20</v>
      </c>
      <c r="B81" s="68" t="s">
        <v>13</v>
      </c>
      <c r="C81" s="68" t="s">
        <v>9</v>
      </c>
      <c r="D81" s="69">
        <v>0</v>
      </c>
    </row>
    <row r="82" spans="1:4" ht="15.5" x14ac:dyDescent="0.35">
      <c r="A82" s="68" t="s">
        <v>20</v>
      </c>
      <c r="B82" s="68" t="s">
        <v>14</v>
      </c>
      <c r="C82" s="68" t="s">
        <v>8</v>
      </c>
      <c r="D82" s="69">
        <v>4</v>
      </c>
    </row>
    <row r="83" spans="1:4" ht="15.5" x14ac:dyDescent="0.35">
      <c r="A83" s="68" t="s">
        <v>20</v>
      </c>
      <c r="B83" s="68" t="s">
        <v>14</v>
      </c>
      <c r="C83" s="68" t="s">
        <v>9</v>
      </c>
      <c r="D83" s="69">
        <v>0</v>
      </c>
    </row>
    <row r="84" spans="1:4" ht="15.5" x14ac:dyDescent="0.35">
      <c r="A84" s="68" t="s">
        <v>20</v>
      </c>
      <c r="B84" s="68" t="s">
        <v>15</v>
      </c>
      <c r="C84" s="68" t="s">
        <v>8</v>
      </c>
      <c r="D84" s="69">
        <v>0</v>
      </c>
    </row>
    <row r="85" spans="1:4" ht="15.5" x14ac:dyDescent="0.35">
      <c r="A85" s="68" t="s">
        <v>20</v>
      </c>
      <c r="B85" s="68" t="s">
        <v>15</v>
      </c>
      <c r="C85" s="68" t="s">
        <v>9</v>
      </c>
      <c r="D85" s="69">
        <v>0</v>
      </c>
    </row>
    <row r="86" spans="1:4" ht="15.5" x14ac:dyDescent="0.35">
      <c r="A86" s="68" t="s">
        <v>21</v>
      </c>
      <c r="B86" s="68" t="s">
        <v>7</v>
      </c>
      <c r="C86" s="68" t="s">
        <v>8</v>
      </c>
      <c r="D86" s="69">
        <v>0</v>
      </c>
    </row>
    <row r="87" spans="1:4" ht="15.5" x14ac:dyDescent="0.35">
      <c r="A87" s="68" t="s">
        <v>21</v>
      </c>
      <c r="B87" s="68" t="s">
        <v>7</v>
      </c>
      <c r="C87" s="68" t="s">
        <v>9</v>
      </c>
      <c r="D87" s="69">
        <v>0</v>
      </c>
    </row>
    <row r="88" spans="1:4" ht="15.5" x14ac:dyDescent="0.35">
      <c r="A88" s="68" t="s">
        <v>21</v>
      </c>
      <c r="B88" s="68" t="s">
        <v>10</v>
      </c>
      <c r="C88" s="68" t="s">
        <v>8</v>
      </c>
      <c r="D88" s="69">
        <v>0</v>
      </c>
    </row>
    <row r="89" spans="1:4" ht="15.5" x14ac:dyDescent="0.35">
      <c r="A89" s="68" t="s">
        <v>21</v>
      </c>
      <c r="B89" s="68" t="s">
        <v>10</v>
      </c>
      <c r="C89" s="68" t="s">
        <v>9</v>
      </c>
      <c r="D89" s="69">
        <v>0</v>
      </c>
    </row>
    <row r="90" spans="1:4" ht="15.5" x14ac:dyDescent="0.35">
      <c r="A90" s="68" t="s">
        <v>21</v>
      </c>
      <c r="B90" s="68" t="s">
        <v>11</v>
      </c>
      <c r="C90" s="68" t="s">
        <v>8</v>
      </c>
      <c r="D90" s="69">
        <v>11</v>
      </c>
    </row>
    <row r="91" spans="1:4" ht="15.5" x14ac:dyDescent="0.35">
      <c r="A91" s="68" t="s">
        <v>21</v>
      </c>
      <c r="B91" s="68" t="s">
        <v>11</v>
      </c>
      <c r="C91" s="68" t="s">
        <v>9</v>
      </c>
      <c r="D91" s="69">
        <v>6</v>
      </c>
    </row>
    <row r="92" spans="1:4" ht="15.5" x14ac:dyDescent="0.35">
      <c r="A92" s="68" t="s">
        <v>21</v>
      </c>
      <c r="B92" s="68" t="s">
        <v>12</v>
      </c>
      <c r="C92" s="68" t="s">
        <v>8</v>
      </c>
      <c r="D92" s="69">
        <v>1</v>
      </c>
    </row>
    <row r="93" spans="1:4" ht="15.5" x14ac:dyDescent="0.35">
      <c r="A93" s="68" t="s">
        <v>21</v>
      </c>
      <c r="B93" s="68" t="s">
        <v>12</v>
      </c>
      <c r="C93" s="68" t="s">
        <v>9</v>
      </c>
      <c r="D93" s="69">
        <v>0</v>
      </c>
    </row>
    <row r="94" spans="1:4" ht="15.5" x14ac:dyDescent="0.35">
      <c r="A94" s="68" t="s">
        <v>21</v>
      </c>
      <c r="B94" s="68" t="s">
        <v>13</v>
      </c>
      <c r="C94" s="68" t="s">
        <v>8</v>
      </c>
      <c r="D94" s="69">
        <v>0</v>
      </c>
    </row>
    <row r="95" spans="1:4" ht="15.5" x14ac:dyDescent="0.35">
      <c r="A95" s="68" t="s">
        <v>21</v>
      </c>
      <c r="B95" s="68" t="s">
        <v>13</v>
      </c>
      <c r="C95" s="68" t="s">
        <v>9</v>
      </c>
      <c r="D95" s="69">
        <v>0</v>
      </c>
    </row>
    <row r="96" spans="1:4" ht="15.5" x14ac:dyDescent="0.35">
      <c r="A96" s="68" t="s">
        <v>21</v>
      </c>
      <c r="B96" s="68" t="s">
        <v>14</v>
      </c>
      <c r="C96" s="68" t="s">
        <v>8</v>
      </c>
      <c r="D96" s="69">
        <v>1</v>
      </c>
    </row>
    <row r="97" spans="1:4" ht="15.5" x14ac:dyDescent="0.35">
      <c r="A97" s="68" t="s">
        <v>21</v>
      </c>
      <c r="B97" s="68" t="s">
        <v>14</v>
      </c>
      <c r="C97" s="68" t="s">
        <v>9</v>
      </c>
      <c r="D97" s="69">
        <v>0</v>
      </c>
    </row>
    <row r="98" spans="1:4" ht="15.5" x14ac:dyDescent="0.35">
      <c r="A98" s="68" t="s">
        <v>21</v>
      </c>
      <c r="B98" s="68" t="s">
        <v>15</v>
      </c>
      <c r="C98" s="68" t="s">
        <v>8</v>
      </c>
      <c r="D98" s="69">
        <v>1</v>
      </c>
    </row>
    <row r="99" spans="1:4" ht="15.5" x14ac:dyDescent="0.35">
      <c r="A99" s="68" t="s">
        <v>21</v>
      </c>
      <c r="B99" s="68" t="s">
        <v>15</v>
      </c>
      <c r="C99" s="68" t="s">
        <v>9</v>
      </c>
      <c r="D99" s="69">
        <v>0</v>
      </c>
    </row>
    <row r="100" spans="1:4" ht="15.5" x14ac:dyDescent="0.35">
      <c r="A100" s="68" t="s">
        <v>22</v>
      </c>
      <c r="B100" s="68" t="s">
        <v>7</v>
      </c>
      <c r="C100" s="68" t="s">
        <v>8</v>
      </c>
      <c r="D100" s="69">
        <v>0</v>
      </c>
    </row>
    <row r="101" spans="1:4" ht="15.5" x14ac:dyDescent="0.35">
      <c r="A101" s="68" t="s">
        <v>22</v>
      </c>
      <c r="B101" s="68" t="s">
        <v>7</v>
      </c>
      <c r="C101" s="68" t="s">
        <v>9</v>
      </c>
      <c r="D101" s="69">
        <v>0</v>
      </c>
    </row>
    <row r="102" spans="1:4" ht="15.5" x14ac:dyDescent="0.35">
      <c r="A102" s="68" t="s">
        <v>22</v>
      </c>
      <c r="B102" s="68" t="s">
        <v>10</v>
      </c>
      <c r="C102" s="68" t="s">
        <v>8</v>
      </c>
      <c r="D102" s="69">
        <v>0</v>
      </c>
    </row>
    <row r="103" spans="1:4" ht="15.5" x14ac:dyDescent="0.35">
      <c r="A103" s="68" t="s">
        <v>22</v>
      </c>
      <c r="B103" s="68" t="s">
        <v>10</v>
      </c>
      <c r="C103" s="68" t="s">
        <v>9</v>
      </c>
      <c r="D103" s="69">
        <v>0</v>
      </c>
    </row>
    <row r="104" spans="1:4" ht="15.5" x14ac:dyDescent="0.35">
      <c r="A104" s="68" t="s">
        <v>22</v>
      </c>
      <c r="B104" s="68" t="s">
        <v>11</v>
      </c>
      <c r="C104" s="68" t="s">
        <v>8</v>
      </c>
      <c r="D104" s="69">
        <v>10</v>
      </c>
    </row>
    <row r="105" spans="1:4" ht="15.5" x14ac:dyDescent="0.35">
      <c r="A105" s="68" t="s">
        <v>22</v>
      </c>
      <c r="B105" s="68" t="s">
        <v>11</v>
      </c>
      <c r="C105" s="68" t="s">
        <v>9</v>
      </c>
      <c r="D105" s="69">
        <v>15</v>
      </c>
    </row>
    <row r="106" spans="1:4" ht="15.5" x14ac:dyDescent="0.35">
      <c r="A106" s="68" t="s">
        <v>22</v>
      </c>
      <c r="B106" s="68" t="s">
        <v>12</v>
      </c>
      <c r="C106" s="68" t="s">
        <v>8</v>
      </c>
      <c r="D106" s="69">
        <v>0</v>
      </c>
    </row>
    <row r="107" spans="1:4" ht="15.5" x14ac:dyDescent="0.35">
      <c r="A107" s="68" t="s">
        <v>22</v>
      </c>
      <c r="B107" s="68" t="s">
        <v>12</v>
      </c>
      <c r="C107" s="68" t="s">
        <v>9</v>
      </c>
      <c r="D107" s="69">
        <v>0</v>
      </c>
    </row>
    <row r="108" spans="1:4" ht="15.5" x14ac:dyDescent="0.35">
      <c r="A108" s="68" t="s">
        <v>22</v>
      </c>
      <c r="B108" s="68" t="s">
        <v>13</v>
      </c>
      <c r="C108" s="68" t="s">
        <v>8</v>
      </c>
      <c r="D108" s="69">
        <v>0</v>
      </c>
    </row>
    <row r="109" spans="1:4" ht="15.5" x14ac:dyDescent="0.35">
      <c r="A109" s="68" t="s">
        <v>22</v>
      </c>
      <c r="B109" s="68" t="s">
        <v>13</v>
      </c>
      <c r="C109" s="68" t="s">
        <v>9</v>
      </c>
      <c r="D109" s="69">
        <v>0</v>
      </c>
    </row>
    <row r="110" spans="1:4" ht="15.5" x14ac:dyDescent="0.35">
      <c r="A110" s="68" t="s">
        <v>22</v>
      </c>
      <c r="B110" s="68" t="s">
        <v>14</v>
      </c>
      <c r="C110" s="68" t="s">
        <v>8</v>
      </c>
      <c r="D110" s="69">
        <v>3</v>
      </c>
    </row>
    <row r="111" spans="1:4" ht="15.5" x14ac:dyDescent="0.35">
      <c r="A111" s="68" t="s">
        <v>22</v>
      </c>
      <c r="B111" s="68" t="s">
        <v>14</v>
      </c>
      <c r="C111" s="68" t="s">
        <v>9</v>
      </c>
      <c r="D111" s="69">
        <v>0</v>
      </c>
    </row>
    <row r="112" spans="1:4" ht="15.5" x14ac:dyDescent="0.35">
      <c r="A112" s="68" t="s">
        <v>22</v>
      </c>
      <c r="B112" s="68" t="s">
        <v>15</v>
      </c>
      <c r="C112" s="68" t="s">
        <v>8</v>
      </c>
      <c r="D112" s="69">
        <v>2</v>
      </c>
    </row>
    <row r="113" spans="1:4" ht="15.5" x14ac:dyDescent="0.35">
      <c r="A113" s="68" t="s">
        <v>22</v>
      </c>
      <c r="B113" s="68" t="s">
        <v>15</v>
      </c>
      <c r="C113" s="68" t="s">
        <v>9</v>
      </c>
      <c r="D113" s="69">
        <v>0</v>
      </c>
    </row>
    <row r="114" spans="1:4" ht="15.5" x14ac:dyDescent="0.35">
      <c r="A114" s="68" t="s">
        <v>23</v>
      </c>
      <c r="B114" s="68" t="s">
        <v>7</v>
      </c>
      <c r="C114" s="68" t="s">
        <v>8</v>
      </c>
      <c r="D114" s="69">
        <v>1</v>
      </c>
    </row>
    <row r="115" spans="1:4" ht="15.5" x14ac:dyDescent="0.35">
      <c r="A115" s="68" t="s">
        <v>23</v>
      </c>
      <c r="B115" s="68" t="s">
        <v>7</v>
      </c>
      <c r="C115" s="68" t="s">
        <v>9</v>
      </c>
      <c r="D115" s="69">
        <v>0</v>
      </c>
    </row>
    <row r="116" spans="1:4" ht="15.5" x14ac:dyDescent="0.35">
      <c r="A116" s="68" t="s">
        <v>23</v>
      </c>
      <c r="B116" s="68" t="s">
        <v>10</v>
      </c>
      <c r="C116" s="68" t="s">
        <v>8</v>
      </c>
      <c r="D116" s="69">
        <v>0</v>
      </c>
    </row>
    <row r="117" spans="1:4" ht="15.5" x14ac:dyDescent="0.35">
      <c r="A117" s="68" t="s">
        <v>23</v>
      </c>
      <c r="B117" s="68" t="s">
        <v>10</v>
      </c>
      <c r="C117" s="68" t="s">
        <v>9</v>
      </c>
      <c r="D117" s="69">
        <v>0</v>
      </c>
    </row>
    <row r="118" spans="1:4" ht="15.5" x14ac:dyDescent="0.35">
      <c r="A118" s="68" t="s">
        <v>23</v>
      </c>
      <c r="B118" s="68" t="s">
        <v>11</v>
      </c>
      <c r="C118" s="68" t="s">
        <v>8</v>
      </c>
      <c r="D118" s="69">
        <v>4</v>
      </c>
    </row>
    <row r="119" spans="1:4" ht="15.5" x14ac:dyDescent="0.35">
      <c r="A119" s="68" t="s">
        <v>23</v>
      </c>
      <c r="B119" s="68" t="s">
        <v>11</v>
      </c>
      <c r="C119" s="68" t="s">
        <v>9</v>
      </c>
      <c r="D119" s="69">
        <v>6</v>
      </c>
    </row>
    <row r="120" spans="1:4" ht="15.5" x14ac:dyDescent="0.35">
      <c r="A120" s="68" t="s">
        <v>23</v>
      </c>
      <c r="B120" s="68" t="s">
        <v>12</v>
      </c>
      <c r="C120" s="68" t="s">
        <v>8</v>
      </c>
      <c r="D120" s="69">
        <v>1</v>
      </c>
    </row>
    <row r="121" spans="1:4" ht="15.5" x14ac:dyDescent="0.35">
      <c r="A121" s="68" t="s">
        <v>23</v>
      </c>
      <c r="B121" s="68" t="s">
        <v>12</v>
      </c>
      <c r="C121" s="68" t="s">
        <v>9</v>
      </c>
      <c r="D121" s="69">
        <v>0</v>
      </c>
    </row>
    <row r="122" spans="1:4" ht="15.5" x14ac:dyDescent="0.35">
      <c r="A122" s="68" t="s">
        <v>23</v>
      </c>
      <c r="B122" s="68" t="s">
        <v>13</v>
      </c>
      <c r="C122" s="68" t="s">
        <v>8</v>
      </c>
      <c r="D122" s="69">
        <v>0</v>
      </c>
    </row>
    <row r="123" spans="1:4" ht="15.5" x14ac:dyDescent="0.35">
      <c r="A123" s="68" t="s">
        <v>23</v>
      </c>
      <c r="B123" s="68" t="s">
        <v>13</v>
      </c>
      <c r="C123" s="68" t="s">
        <v>9</v>
      </c>
      <c r="D123" s="69">
        <v>1</v>
      </c>
    </row>
    <row r="124" spans="1:4" ht="15.5" x14ac:dyDescent="0.35">
      <c r="A124" s="68" t="s">
        <v>23</v>
      </c>
      <c r="B124" s="68" t="s">
        <v>14</v>
      </c>
      <c r="C124" s="68" t="s">
        <v>8</v>
      </c>
      <c r="D124" s="69">
        <v>6</v>
      </c>
    </row>
    <row r="125" spans="1:4" ht="15.5" x14ac:dyDescent="0.35">
      <c r="A125" s="68" t="s">
        <v>23</v>
      </c>
      <c r="B125" s="68" t="s">
        <v>14</v>
      </c>
      <c r="C125" s="68" t="s">
        <v>9</v>
      </c>
      <c r="D125" s="69">
        <v>0</v>
      </c>
    </row>
    <row r="126" spans="1:4" ht="15.5" x14ac:dyDescent="0.35">
      <c r="A126" s="68" t="s">
        <v>23</v>
      </c>
      <c r="B126" s="68" t="s">
        <v>15</v>
      </c>
      <c r="C126" s="68" t="s">
        <v>8</v>
      </c>
      <c r="D126" s="69">
        <v>0</v>
      </c>
    </row>
    <row r="127" spans="1:4" ht="15.5" x14ac:dyDescent="0.35">
      <c r="A127" s="68" t="s">
        <v>23</v>
      </c>
      <c r="B127" s="68" t="s">
        <v>15</v>
      </c>
      <c r="C127" s="68" t="s">
        <v>9</v>
      </c>
      <c r="D127" s="69">
        <v>3</v>
      </c>
    </row>
    <row r="128" spans="1:4" ht="15.5" x14ac:dyDescent="0.35">
      <c r="A128" s="68" t="s">
        <v>24</v>
      </c>
      <c r="B128" s="68" t="s">
        <v>7</v>
      </c>
      <c r="C128" s="68" t="s">
        <v>8</v>
      </c>
      <c r="D128" s="69">
        <v>0</v>
      </c>
    </row>
    <row r="129" spans="1:4" ht="15.5" x14ac:dyDescent="0.35">
      <c r="A129" s="68" t="s">
        <v>24</v>
      </c>
      <c r="B129" s="68" t="s">
        <v>7</v>
      </c>
      <c r="C129" s="68" t="s">
        <v>9</v>
      </c>
      <c r="D129" s="69">
        <v>0</v>
      </c>
    </row>
    <row r="130" spans="1:4" ht="15.5" x14ac:dyDescent="0.35">
      <c r="A130" s="68" t="s">
        <v>24</v>
      </c>
      <c r="B130" s="68" t="s">
        <v>10</v>
      </c>
      <c r="C130" s="68" t="s">
        <v>8</v>
      </c>
      <c r="D130" s="69">
        <v>0</v>
      </c>
    </row>
    <row r="131" spans="1:4" ht="15.5" x14ac:dyDescent="0.35">
      <c r="A131" s="68" t="s">
        <v>24</v>
      </c>
      <c r="B131" s="68" t="s">
        <v>10</v>
      </c>
      <c r="C131" s="68" t="s">
        <v>9</v>
      </c>
      <c r="D131" s="69">
        <v>0</v>
      </c>
    </row>
    <row r="132" spans="1:4" ht="15.5" x14ac:dyDescent="0.35">
      <c r="A132" s="68" t="s">
        <v>24</v>
      </c>
      <c r="B132" s="68" t="s">
        <v>11</v>
      </c>
      <c r="C132" s="68" t="s">
        <v>8</v>
      </c>
      <c r="D132" s="69">
        <v>3</v>
      </c>
    </row>
    <row r="133" spans="1:4" ht="15.5" x14ac:dyDescent="0.35">
      <c r="A133" s="68" t="s">
        <v>24</v>
      </c>
      <c r="B133" s="68" t="s">
        <v>11</v>
      </c>
      <c r="C133" s="68" t="s">
        <v>9</v>
      </c>
      <c r="D133" s="69">
        <v>10</v>
      </c>
    </row>
    <row r="134" spans="1:4" ht="15.5" x14ac:dyDescent="0.35">
      <c r="A134" s="68" t="s">
        <v>24</v>
      </c>
      <c r="B134" s="68" t="s">
        <v>12</v>
      </c>
      <c r="C134" s="68" t="s">
        <v>8</v>
      </c>
      <c r="D134" s="69">
        <v>1</v>
      </c>
    </row>
    <row r="135" spans="1:4" ht="15.5" x14ac:dyDescent="0.35">
      <c r="A135" s="68" t="s">
        <v>24</v>
      </c>
      <c r="B135" s="68" t="s">
        <v>12</v>
      </c>
      <c r="C135" s="68" t="s">
        <v>9</v>
      </c>
      <c r="D135" s="69">
        <v>0</v>
      </c>
    </row>
    <row r="136" spans="1:4" ht="15.5" x14ac:dyDescent="0.35">
      <c r="A136" s="68" t="s">
        <v>24</v>
      </c>
      <c r="B136" s="68" t="s">
        <v>13</v>
      </c>
      <c r="C136" s="68" t="s">
        <v>8</v>
      </c>
      <c r="D136" s="69">
        <v>0</v>
      </c>
    </row>
    <row r="137" spans="1:4" ht="15.5" x14ac:dyDescent="0.35">
      <c r="A137" s="68" t="s">
        <v>24</v>
      </c>
      <c r="B137" s="68" t="s">
        <v>13</v>
      </c>
      <c r="C137" s="68" t="s">
        <v>9</v>
      </c>
      <c r="D137" s="69">
        <v>0</v>
      </c>
    </row>
    <row r="138" spans="1:4" ht="15.5" x14ac:dyDescent="0.35">
      <c r="A138" s="68" t="s">
        <v>24</v>
      </c>
      <c r="B138" s="68" t="s">
        <v>14</v>
      </c>
      <c r="C138" s="68" t="s">
        <v>8</v>
      </c>
      <c r="D138" s="69">
        <v>1</v>
      </c>
    </row>
    <row r="139" spans="1:4" ht="15.5" x14ac:dyDescent="0.35">
      <c r="A139" s="68" t="s">
        <v>24</v>
      </c>
      <c r="B139" s="68" t="s">
        <v>14</v>
      </c>
      <c r="C139" s="68" t="s">
        <v>9</v>
      </c>
      <c r="D139" s="69">
        <v>1</v>
      </c>
    </row>
    <row r="140" spans="1:4" ht="15.5" x14ac:dyDescent="0.35">
      <c r="A140" s="68" t="s">
        <v>24</v>
      </c>
      <c r="B140" s="68" t="s">
        <v>15</v>
      </c>
      <c r="C140" s="68" t="s">
        <v>8</v>
      </c>
      <c r="D140" s="69">
        <v>0</v>
      </c>
    </row>
    <row r="141" spans="1:4" ht="15.5" x14ac:dyDescent="0.35">
      <c r="A141" s="68" t="s">
        <v>24</v>
      </c>
      <c r="B141" s="68" t="s">
        <v>15</v>
      </c>
      <c r="C141" s="68" t="s">
        <v>9</v>
      </c>
      <c r="D141" s="69">
        <v>1</v>
      </c>
    </row>
    <row r="142" spans="1:4" ht="15.5" x14ac:dyDescent="0.35">
      <c r="A142" s="68" t="s">
        <v>25</v>
      </c>
      <c r="B142" s="68" t="s">
        <v>7</v>
      </c>
      <c r="C142" s="68" t="s">
        <v>8</v>
      </c>
      <c r="D142" s="69">
        <v>0</v>
      </c>
    </row>
    <row r="143" spans="1:4" ht="15.5" x14ac:dyDescent="0.35">
      <c r="A143" s="68" t="s">
        <v>25</v>
      </c>
      <c r="B143" s="68" t="s">
        <v>7</v>
      </c>
      <c r="C143" s="68" t="s">
        <v>9</v>
      </c>
      <c r="D143" s="69">
        <v>0</v>
      </c>
    </row>
    <row r="144" spans="1:4" ht="15.5" x14ac:dyDescent="0.35">
      <c r="A144" s="68" t="s">
        <v>25</v>
      </c>
      <c r="B144" s="68" t="s">
        <v>10</v>
      </c>
      <c r="C144" s="68" t="s">
        <v>8</v>
      </c>
      <c r="D144" s="69">
        <v>0</v>
      </c>
    </row>
    <row r="145" spans="1:4" ht="15.5" x14ac:dyDescent="0.35">
      <c r="A145" s="68" t="s">
        <v>25</v>
      </c>
      <c r="B145" s="68" t="s">
        <v>10</v>
      </c>
      <c r="C145" s="68" t="s">
        <v>9</v>
      </c>
      <c r="D145" s="69">
        <v>0</v>
      </c>
    </row>
    <row r="146" spans="1:4" ht="15.5" x14ac:dyDescent="0.35">
      <c r="A146" s="68" t="s">
        <v>25</v>
      </c>
      <c r="B146" s="68" t="s">
        <v>11</v>
      </c>
      <c r="C146" s="68" t="s">
        <v>8</v>
      </c>
      <c r="D146" s="69">
        <v>11</v>
      </c>
    </row>
    <row r="147" spans="1:4" ht="15.5" x14ac:dyDescent="0.35">
      <c r="A147" s="68" t="s">
        <v>25</v>
      </c>
      <c r="B147" s="68" t="s">
        <v>11</v>
      </c>
      <c r="C147" s="68" t="s">
        <v>9</v>
      </c>
      <c r="D147" s="69">
        <v>11</v>
      </c>
    </row>
    <row r="148" spans="1:4" ht="15.5" x14ac:dyDescent="0.35">
      <c r="A148" s="68" t="s">
        <v>25</v>
      </c>
      <c r="B148" s="68" t="s">
        <v>12</v>
      </c>
      <c r="C148" s="68" t="s">
        <v>8</v>
      </c>
      <c r="D148" s="69">
        <v>1</v>
      </c>
    </row>
    <row r="149" spans="1:4" ht="15.5" x14ac:dyDescent="0.35">
      <c r="A149" s="68" t="s">
        <v>25</v>
      </c>
      <c r="B149" s="68" t="s">
        <v>12</v>
      </c>
      <c r="C149" s="68" t="s">
        <v>9</v>
      </c>
      <c r="D149" s="69">
        <v>0</v>
      </c>
    </row>
    <row r="150" spans="1:4" ht="15.5" x14ac:dyDescent="0.35">
      <c r="A150" s="68" t="s">
        <v>25</v>
      </c>
      <c r="B150" s="68" t="s">
        <v>13</v>
      </c>
      <c r="C150" s="68" t="s">
        <v>8</v>
      </c>
      <c r="D150" s="69">
        <v>0</v>
      </c>
    </row>
    <row r="151" spans="1:4" ht="15.5" x14ac:dyDescent="0.35">
      <c r="A151" s="68" t="s">
        <v>25</v>
      </c>
      <c r="B151" s="68" t="s">
        <v>13</v>
      </c>
      <c r="C151" s="68" t="s">
        <v>9</v>
      </c>
      <c r="D151" s="69">
        <v>0</v>
      </c>
    </row>
    <row r="152" spans="1:4" ht="15.5" x14ac:dyDescent="0.35">
      <c r="A152" s="68" t="s">
        <v>25</v>
      </c>
      <c r="B152" s="68" t="s">
        <v>14</v>
      </c>
      <c r="C152" s="68" t="s">
        <v>8</v>
      </c>
      <c r="D152" s="69">
        <v>3</v>
      </c>
    </row>
    <row r="153" spans="1:4" ht="15.5" x14ac:dyDescent="0.35">
      <c r="A153" s="68" t="s">
        <v>25</v>
      </c>
      <c r="B153" s="68" t="s">
        <v>14</v>
      </c>
      <c r="C153" s="68" t="s">
        <v>9</v>
      </c>
      <c r="D153" s="69">
        <v>0</v>
      </c>
    </row>
    <row r="154" spans="1:4" ht="15.5" x14ac:dyDescent="0.35">
      <c r="A154" s="68" t="s">
        <v>25</v>
      </c>
      <c r="B154" s="68" t="s">
        <v>15</v>
      </c>
      <c r="C154" s="68" t="s">
        <v>8</v>
      </c>
      <c r="D154" s="69">
        <v>0</v>
      </c>
    </row>
    <row r="155" spans="1:4" ht="15.5" x14ac:dyDescent="0.35">
      <c r="A155" s="68" t="s">
        <v>25</v>
      </c>
      <c r="B155" s="68" t="s">
        <v>15</v>
      </c>
      <c r="C155" s="68" t="s">
        <v>9</v>
      </c>
      <c r="D155" s="69">
        <v>0</v>
      </c>
    </row>
    <row r="156" spans="1:4" ht="15.5" x14ac:dyDescent="0.35">
      <c r="A156" s="68" t="s">
        <v>76</v>
      </c>
      <c r="B156" s="68" t="s">
        <v>7</v>
      </c>
      <c r="C156" s="68" t="s">
        <v>8</v>
      </c>
      <c r="D156" s="69">
        <v>0</v>
      </c>
    </row>
    <row r="157" spans="1:4" ht="15.5" x14ac:dyDescent="0.35">
      <c r="A157" s="68" t="s">
        <v>76</v>
      </c>
      <c r="B157" s="68" t="s">
        <v>7</v>
      </c>
      <c r="C157" s="68" t="s">
        <v>9</v>
      </c>
      <c r="D157" s="69">
        <v>0</v>
      </c>
    </row>
    <row r="158" spans="1:4" ht="15.5" x14ac:dyDescent="0.35">
      <c r="A158" s="68" t="s">
        <v>76</v>
      </c>
      <c r="B158" s="68" t="s">
        <v>10</v>
      </c>
      <c r="C158" s="68" t="s">
        <v>8</v>
      </c>
      <c r="D158" s="69">
        <v>0</v>
      </c>
    </row>
    <row r="159" spans="1:4" ht="15.5" x14ac:dyDescent="0.35">
      <c r="A159" s="68" t="s">
        <v>76</v>
      </c>
      <c r="B159" s="68" t="s">
        <v>10</v>
      </c>
      <c r="C159" s="68" t="s">
        <v>9</v>
      </c>
      <c r="D159" s="69">
        <v>0</v>
      </c>
    </row>
    <row r="160" spans="1:4" ht="15.5" x14ac:dyDescent="0.35">
      <c r="A160" s="68" t="s">
        <v>76</v>
      </c>
      <c r="B160" s="68" t="s">
        <v>11</v>
      </c>
      <c r="C160" s="68" t="s">
        <v>8</v>
      </c>
      <c r="D160" s="69">
        <v>17</v>
      </c>
    </row>
    <row r="161" spans="1:4" ht="15.5" x14ac:dyDescent="0.35">
      <c r="A161" s="68" t="s">
        <v>76</v>
      </c>
      <c r="B161" s="68" t="s">
        <v>11</v>
      </c>
      <c r="C161" s="68" t="s">
        <v>9</v>
      </c>
      <c r="D161" s="69">
        <v>9</v>
      </c>
    </row>
    <row r="162" spans="1:4" ht="15.5" x14ac:dyDescent="0.35">
      <c r="A162" s="68" t="s">
        <v>76</v>
      </c>
      <c r="B162" s="68" t="s">
        <v>12</v>
      </c>
      <c r="C162" s="68" t="s">
        <v>8</v>
      </c>
      <c r="D162" s="69">
        <v>2</v>
      </c>
    </row>
    <row r="163" spans="1:4" ht="15.5" x14ac:dyDescent="0.35">
      <c r="A163" s="68" t="s">
        <v>76</v>
      </c>
      <c r="B163" s="68" t="s">
        <v>12</v>
      </c>
      <c r="C163" s="68" t="s">
        <v>9</v>
      </c>
      <c r="D163" s="69">
        <v>0</v>
      </c>
    </row>
    <row r="164" spans="1:4" ht="15.5" x14ac:dyDescent="0.35">
      <c r="A164" s="68" t="s">
        <v>76</v>
      </c>
      <c r="B164" s="68" t="s">
        <v>13</v>
      </c>
      <c r="C164" s="68" t="s">
        <v>8</v>
      </c>
      <c r="D164" s="69">
        <v>1</v>
      </c>
    </row>
    <row r="165" spans="1:4" ht="15.5" x14ac:dyDescent="0.35">
      <c r="A165" s="68" t="s">
        <v>76</v>
      </c>
      <c r="B165" s="68" t="s">
        <v>13</v>
      </c>
      <c r="C165" s="68" t="s">
        <v>9</v>
      </c>
      <c r="D165" s="69">
        <v>0</v>
      </c>
    </row>
    <row r="166" spans="1:4" ht="15.5" x14ac:dyDescent="0.35">
      <c r="A166" s="68" t="s">
        <v>76</v>
      </c>
      <c r="B166" s="68" t="s">
        <v>14</v>
      </c>
      <c r="C166" s="68" t="s">
        <v>8</v>
      </c>
      <c r="D166" s="69">
        <v>5</v>
      </c>
    </row>
    <row r="167" spans="1:4" ht="15.5" x14ac:dyDescent="0.35">
      <c r="A167" s="68" t="s">
        <v>76</v>
      </c>
      <c r="B167" s="68" t="s">
        <v>14</v>
      </c>
      <c r="C167" s="68" t="s">
        <v>9</v>
      </c>
      <c r="D167" s="69">
        <v>0</v>
      </c>
    </row>
    <row r="168" spans="1:4" ht="15.5" x14ac:dyDescent="0.35">
      <c r="A168" s="68" t="s">
        <v>76</v>
      </c>
      <c r="B168" s="68" t="s">
        <v>15</v>
      </c>
      <c r="C168" s="68" t="s">
        <v>8</v>
      </c>
      <c r="D168" s="69">
        <v>2</v>
      </c>
    </row>
    <row r="169" spans="1:4" ht="15.5" x14ac:dyDescent="0.35">
      <c r="A169" s="68" t="s">
        <v>76</v>
      </c>
      <c r="B169" s="68" t="s">
        <v>15</v>
      </c>
      <c r="C169" s="68" t="s">
        <v>9</v>
      </c>
      <c r="D169" s="69">
        <v>0</v>
      </c>
    </row>
    <row r="170" spans="1:4" ht="15.5" x14ac:dyDescent="0.35">
      <c r="A170" s="68" t="s">
        <v>88</v>
      </c>
      <c r="B170" s="68" t="s">
        <v>7</v>
      </c>
      <c r="C170" s="68" t="s">
        <v>8</v>
      </c>
      <c r="D170" s="69">
        <v>0</v>
      </c>
    </row>
    <row r="171" spans="1:4" ht="15.5" x14ac:dyDescent="0.35">
      <c r="A171" s="68" t="s">
        <v>88</v>
      </c>
      <c r="B171" s="68" t="s">
        <v>7</v>
      </c>
      <c r="C171" s="68" t="s">
        <v>9</v>
      </c>
      <c r="D171" s="69">
        <v>0</v>
      </c>
    </row>
    <row r="172" spans="1:4" ht="15.5" x14ac:dyDescent="0.35">
      <c r="A172" s="68" t="s">
        <v>88</v>
      </c>
      <c r="B172" s="68" t="s">
        <v>10</v>
      </c>
      <c r="C172" s="68" t="s">
        <v>8</v>
      </c>
      <c r="D172" s="69">
        <v>0</v>
      </c>
    </row>
    <row r="173" spans="1:4" ht="15.5" x14ac:dyDescent="0.35">
      <c r="A173" s="68" t="s">
        <v>88</v>
      </c>
      <c r="B173" s="68" t="s">
        <v>10</v>
      </c>
      <c r="C173" s="68" t="s">
        <v>9</v>
      </c>
      <c r="D173" s="69">
        <v>0</v>
      </c>
    </row>
    <row r="174" spans="1:4" ht="15.5" x14ac:dyDescent="0.35">
      <c r="A174" s="68" t="s">
        <v>88</v>
      </c>
      <c r="B174" s="68" t="s">
        <v>11</v>
      </c>
      <c r="C174" s="68" t="s">
        <v>8</v>
      </c>
      <c r="D174" s="69">
        <v>11</v>
      </c>
    </row>
    <row r="175" spans="1:4" ht="15.5" x14ac:dyDescent="0.35">
      <c r="A175" s="68" t="s">
        <v>88</v>
      </c>
      <c r="B175" s="68" t="s">
        <v>11</v>
      </c>
      <c r="C175" s="68" t="s">
        <v>9</v>
      </c>
      <c r="D175" s="69">
        <v>3</v>
      </c>
    </row>
    <row r="176" spans="1:4" ht="15.5" x14ac:dyDescent="0.35">
      <c r="A176" s="68" t="s">
        <v>88</v>
      </c>
      <c r="B176" s="68" t="s">
        <v>12</v>
      </c>
      <c r="C176" s="68" t="s">
        <v>8</v>
      </c>
      <c r="D176" s="69">
        <v>1</v>
      </c>
    </row>
    <row r="177" spans="1:4" ht="15.5" x14ac:dyDescent="0.35">
      <c r="A177" s="68" t="s">
        <v>88</v>
      </c>
      <c r="B177" s="68" t="s">
        <v>12</v>
      </c>
      <c r="C177" s="68" t="s">
        <v>9</v>
      </c>
      <c r="D177" s="69">
        <v>0</v>
      </c>
    </row>
    <row r="178" spans="1:4" ht="15.5" x14ac:dyDescent="0.35">
      <c r="A178" s="68" t="s">
        <v>88</v>
      </c>
      <c r="B178" s="68" t="s">
        <v>13</v>
      </c>
      <c r="C178" s="68" t="s">
        <v>8</v>
      </c>
      <c r="D178" s="69">
        <v>0</v>
      </c>
    </row>
    <row r="179" spans="1:4" ht="15.5" x14ac:dyDescent="0.35">
      <c r="A179" s="68" t="s">
        <v>88</v>
      </c>
      <c r="B179" s="68" t="s">
        <v>13</v>
      </c>
      <c r="C179" s="68" t="s">
        <v>9</v>
      </c>
      <c r="D179" s="69">
        <v>0</v>
      </c>
    </row>
    <row r="180" spans="1:4" ht="15.5" x14ac:dyDescent="0.35">
      <c r="A180" s="68" t="s">
        <v>88</v>
      </c>
      <c r="B180" s="68" t="s">
        <v>14</v>
      </c>
      <c r="C180" s="68" t="s">
        <v>8</v>
      </c>
      <c r="D180" s="69">
        <v>4</v>
      </c>
    </row>
    <row r="181" spans="1:4" ht="15.5" x14ac:dyDescent="0.35">
      <c r="A181" s="68" t="s">
        <v>88</v>
      </c>
      <c r="B181" s="68" t="s">
        <v>14</v>
      </c>
      <c r="C181" s="68" t="s">
        <v>9</v>
      </c>
      <c r="D181" s="69">
        <v>2</v>
      </c>
    </row>
    <row r="182" spans="1:4" ht="15.5" x14ac:dyDescent="0.35">
      <c r="A182" s="68" t="s">
        <v>88</v>
      </c>
      <c r="B182" s="68" t="s">
        <v>15</v>
      </c>
      <c r="C182" s="68" t="s">
        <v>8</v>
      </c>
      <c r="D182" s="69">
        <v>0</v>
      </c>
    </row>
    <row r="183" spans="1:4" ht="15.5" x14ac:dyDescent="0.35">
      <c r="A183" s="68" t="s">
        <v>88</v>
      </c>
      <c r="B183" s="68" t="s">
        <v>15</v>
      </c>
      <c r="C183" s="68" t="s">
        <v>9</v>
      </c>
      <c r="D183" s="69">
        <v>1</v>
      </c>
    </row>
    <row r="184" spans="1:4" ht="15.5" x14ac:dyDescent="0.35">
      <c r="A184" s="68" t="s">
        <v>87</v>
      </c>
      <c r="B184" s="68" t="s">
        <v>7</v>
      </c>
      <c r="C184" s="68" t="s">
        <v>8</v>
      </c>
      <c r="D184" s="69">
        <v>1</v>
      </c>
    </row>
    <row r="185" spans="1:4" ht="15.5" x14ac:dyDescent="0.35">
      <c r="A185" s="68" t="s">
        <v>87</v>
      </c>
      <c r="B185" s="68" t="s">
        <v>7</v>
      </c>
      <c r="C185" s="68" t="s">
        <v>9</v>
      </c>
      <c r="D185" s="69">
        <v>0</v>
      </c>
    </row>
    <row r="186" spans="1:4" ht="15.5" x14ac:dyDescent="0.35">
      <c r="A186" s="68" t="s">
        <v>87</v>
      </c>
      <c r="B186" s="68" t="s">
        <v>10</v>
      </c>
      <c r="C186" s="68" t="s">
        <v>8</v>
      </c>
      <c r="D186" s="69">
        <v>0</v>
      </c>
    </row>
    <row r="187" spans="1:4" ht="15.5" x14ac:dyDescent="0.35">
      <c r="A187" s="68" t="s">
        <v>87</v>
      </c>
      <c r="B187" s="68" t="s">
        <v>10</v>
      </c>
      <c r="C187" s="68" t="s">
        <v>9</v>
      </c>
      <c r="D187" s="69">
        <v>0</v>
      </c>
    </row>
    <row r="188" spans="1:4" ht="15.5" x14ac:dyDescent="0.35">
      <c r="A188" s="68" t="s">
        <v>87</v>
      </c>
      <c r="B188" s="68" t="s">
        <v>11</v>
      </c>
      <c r="C188" s="68" t="s">
        <v>8</v>
      </c>
      <c r="D188" s="69">
        <v>16</v>
      </c>
    </row>
    <row r="189" spans="1:4" ht="15.5" x14ac:dyDescent="0.35">
      <c r="A189" s="68" t="s">
        <v>87</v>
      </c>
      <c r="B189" s="68" t="s">
        <v>11</v>
      </c>
      <c r="C189" s="68" t="s">
        <v>9</v>
      </c>
      <c r="D189" s="69">
        <v>9</v>
      </c>
    </row>
    <row r="190" spans="1:4" ht="15.5" x14ac:dyDescent="0.35">
      <c r="A190" s="68" t="s">
        <v>87</v>
      </c>
      <c r="B190" s="68" t="s">
        <v>12</v>
      </c>
      <c r="C190" s="68" t="s">
        <v>8</v>
      </c>
      <c r="D190" s="69">
        <v>0</v>
      </c>
    </row>
    <row r="191" spans="1:4" ht="15.5" x14ac:dyDescent="0.35">
      <c r="A191" s="68" t="s">
        <v>87</v>
      </c>
      <c r="B191" s="68" t="s">
        <v>12</v>
      </c>
      <c r="C191" s="68" t="s">
        <v>9</v>
      </c>
      <c r="D191" s="69">
        <v>0</v>
      </c>
    </row>
    <row r="192" spans="1:4" ht="15.5" x14ac:dyDescent="0.35">
      <c r="A192" s="68" t="s">
        <v>87</v>
      </c>
      <c r="B192" s="68" t="s">
        <v>13</v>
      </c>
      <c r="C192" s="68" t="s">
        <v>8</v>
      </c>
      <c r="D192" s="69">
        <v>1</v>
      </c>
    </row>
    <row r="193" spans="1:4" ht="15.5" x14ac:dyDescent="0.35">
      <c r="A193" s="68" t="s">
        <v>87</v>
      </c>
      <c r="B193" s="68" t="s">
        <v>13</v>
      </c>
      <c r="C193" s="68" t="s">
        <v>9</v>
      </c>
      <c r="D193" s="69">
        <v>0</v>
      </c>
    </row>
    <row r="194" spans="1:4" ht="15.5" x14ac:dyDescent="0.35">
      <c r="A194" s="68" t="s">
        <v>87</v>
      </c>
      <c r="B194" s="68" t="s">
        <v>14</v>
      </c>
      <c r="C194" s="68" t="s">
        <v>8</v>
      </c>
      <c r="D194" s="69">
        <v>5</v>
      </c>
    </row>
    <row r="195" spans="1:4" ht="15.5" x14ac:dyDescent="0.35">
      <c r="A195" s="68" t="s">
        <v>87</v>
      </c>
      <c r="B195" s="68" t="s">
        <v>14</v>
      </c>
      <c r="C195" s="68" t="s">
        <v>9</v>
      </c>
      <c r="D195" s="69">
        <v>0</v>
      </c>
    </row>
    <row r="196" spans="1:4" ht="15.5" x14ac:dyDescent="0.35">
      <c r="A196" s="68" t="s">
        <v>87</v>
      </c>
      <c r="B196" s="68" t="s">
        <v>15</v>
      </c>
      <c r="C196" s="68" t="s">
        <v>8</v>
      </c>
      <c r="D196" s="69">
        <v>2</v>
      </c>
    </row>
    <row r="197" spans="1:4" ht="15.5" x14ac:dyDescent="0.35">
      <c r="A197" s="68" t="s">
        <v>87</v>
      </c>
      <c r="B197" s="68" t="s">
        <v>15</v>
      </c>
      <c r="C197" s="68" t="s">
        <v>9</v>
      </c>
      <c r="D197" s="69">
        <v>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C2CB-CBD0-4577-B313-1CAE47CD78EE}">
  <dimension ref="A1:D197"/>
  <sheetViews>
    <sheetView workbookViewId="0"/>
  </sheetViews>
  <sheetFormatPr defaultRowHeight="14.5" x14ac:dyDescent="0.35"/>
  <cols>
    <col min="1" max="1" width="20" bestFit="1" customWidth="1"/>
    <col min="2" max="2" width="27.81640625" bestFit="1" customWidth="1"/>
    <col min="3" max="3" width="14.81640625" bestFit="1" customWidth="1"/>
    <col min="4" max="4" width="35.1796875" bestFit="1" customWidth="1"/>
  </cols>
  <sheetData>
    <row r="1" spans="1:4" ht="15.5" x14ac:dyDescent="0.35">
      <c r="A1" s="67" t="s">
        <v>0</v>
      </c>
      <c r="B1" s="67" t="s">
        <v>1</v>
      </c>
      <c r="C1" s="67" t="s">
        <v>2</v>
      </c>
      <c r="D1" s="67" t="s">
        <v>3</v>
      </c>
    </row>
    <row r="2" spans="1:4" ht="15.5" x14ac:dyDescent="0.35">
      <c r="A2" s="70" t="s">
        <v>6</v>
      </c>
      <c r="B2" s="70" t="s">
        <v>7</v>
      </c>
      <c r="C2" s="70" t="s">
        <v>8</v>
      </c>
      <c r="D2" s="71">
        <v>6</v>
      </c>
    </row>
    <row r="3" spans="1:4" ht="15.5" x14ac:dyDescent="0.35">
      <c r="A3" s="70" t="s">
        <v>6</v>
      </c>
      <c r="B3" s="70" t="s">
        <v>7</v>
      </c>
      <c r="C3" s="70" t="s">
        <v>9</v>
      </c>
      <c r="D3" s="71">
        <v>0</v>
      </c>
    </row>
    <row r="4" spans="1:4" ht="15.5" x14ac:dyDescent="0.35">
      <c r="A4" s="70" t="s">
        <v>6</v>
      </c>
      <c r="B4" s="70" t="s">
        <v>10</v>
      </c>
      <c r="C4" s="70" t="s">
        <v>8</v>
      </c>
      <c r="D4" s="71">
        <v>11</v>
      </c>
    </row>
    <row r="5" spans="1:4" ht="15.5" x14ac:dyDescent="0.35">
      <c r="A5" s="70" t="s">
        <v>6</v>
      </c>
      <c r="B5" s="70" t="s">
        <v>10</v>
      </c>
      <c r="C5" s="70" t="s">
        <v>9</v>
      </c>
      <c r="D5" s="71">
        <v>2</v>
      </c>
    </row>
    <row r="6" spans="1:4" ht="15.5" x14ac:dyDescent="0.35">
      <c r="A6" s="70" t="s">
        <v>6</v>
      </c>
      <c r="B6" s="70" t="s">
        <v>11</v>
      </c>
      <c r="C6" s="70" t="s">
        <v>8</v>
      </c>
      <c r="D6" s="71">
        <v>257</v>
      </c>
    </row>
    <row r="7" spans="1:4" ht="15.5" x14ac:dyDescent="0.35">
      <c r="A7" s="70" t="s">
        <v>6</v>
      </c>
      <c r="B7" s="70" t="s">
        <v>11</v>
      </c>
      <c r="C7" s="70" t="s">
        <v>9</v>
      </c>
      <c r="D7" s="71">
        <v>33</v>
      </c>
    </row>
    <row r="8" spans="1:4" ht="15.5" x14ac:dyDescent="0.35">
      <c r="A8" s="70" t="s">
        <v>6</v>
      </c>
      <c r="B8" s="70" t="s">
        <v>12</v>
      </c>
      <c r="C8" s="70" t="s">
        <v>8</v>
      </c>
      <c r="D8" s="71">
        <v>23</v>
      </c>
    </row>
    <row r="9" spans="1:4" ht="15.5" x14ac:dyDescent="0.35">
      <c r="A9" s="70" t="s">
        <v>6</v>
      </c>
      <c r="B9" s="70" t="s">
        <v>12</v>
      </c>
      <c r="C9" s="70" t="s">
        <v>9</v>
      </c>
      <c r="D9" s="71">
        <v>2</v>
      </c>
    </row>
    <row r="10" spans="1:4" ht="15.5" x14ac:dyDescent="0.35">
      <c r="A10" s="70" t="s">
        <v>6</v>
      </c>
      <c r="B10" s="70" t="s">
        <v>13</v>
      </c>
      <c r="C10" s="70" t="s">
        <v>8</v>
      </c>
      <c r="D10" s="71">
        <v>18</v>
      </c>
    </row>
    <row r="11" spans="1:4" ht="15.5" x14ac:dyDescent="0.35">
      <c r="A11" s="70" t="s">
        <v>6</v>
      </c>
      <c r="B11" s="70" t="s">
        <v>13</v>
      </c>
      <c r="C11" s="70" t="s">
        <v>9</v>
      </c>
      <c r="D11" s="71">
        <v>5</v>
      </c>
    </row>
    <row r="12" spans="1:4" ht="15.5" x14ac:dyDescent="0.35">
      <c r="A12" s="70" t="s">
        <v>6</v>
      </c>
      <c r="B12" s="70" t="s">
        <v>14</v>
      </c>
      <c r="C12" s="70" t="s">
        <v>8</v>
      </c>
      <c r="D12" s="71">
        <v>46</v>
      </c>
    </row>
    <row r="13" spans="1:4" ht="15.5" x14ac:dyDescent="0.35">
      <c r="A13" s="70" t="s">
        <v>6</v>
      </c>
      <c r="B13" s="70" t="s">
        <v>14</v>
      </c>
      <c r="C13" s="70" t="s">
        <v>9</v>
      </c>
      <c r="D13" s="71">
        <v>7</v>
      </c>
    </row>
    <row r="14" spans="1:4" ht="15.5" x14ac:dyDescent="0.35">
      <c r="A14" s="70" t="s">
        <v>6</v>
      </c>
      <c r="B14" s="70" t="s">
        <v>15</v>
      </c>
      <c r="C14" s="70" t="s">
        <v>8</v>
      </c>
      <c r="D14" s="71">
        <v>27</v>
      </c>
    </row>
    <row r="15" spans="1:4" ht="15.5" x14ac:dyDescent="0.35">
      <c r="A15" s="70" t="s">
        <v>6</v>
      </c>
      <c r="B15" s="70" t="s">
        <v>15</v>
      </c>
      <c r="C15" s="70" t="s">
        <v>9</v>
      </c>
      <c r="D15" s="71">
        <v>5</v>
      </c>
    </row>
    <row r="16" spans="1:4" ht="15.5" x14ac:dyDescent="0.35">
      <c r="A16" s="70" t="s">
        <v>16</v>
      </c>
      <c r="B16" s="70" t="s">
        <v>7</v>
      </c>
      <c r="C16" s="70" t="s">
        <v>8</v>
      </c>
      <c r="D16" s="71">
        <v>6</v>
      </c>
    </row>
    <row r="17" spans="1:4" ht="15.5" x14ac:dyDescent="0.35">
      <c r="A17" s="70" t="s">
        <v>16</v>
      </c>
      <c r="B17" s="70" t="s">
        <v>7</v>
      </c>
      <c r="C17" s="70" t="s">
        <v>9</v>
      </c>
      <c r="D17" s="71">
        <v>0</v>
      </c>
    </row>
    <row r="18" spans="1:4" ht="15.5" x14ac:dyDescent="0.35">
      <c r="A18" s="70" t="s">
        <v>16</v>
      </c>
      <c r="B18" s="70" t="s">
        <v>10</v>
      </c>
      <c r="C18" s="70" t="s">
        <v>8</v>
      </c>
      <c r="D18" s="71">
        <v>13</v>
      </c>
    </row>
    <row r="19" spans="1:4" ht="15.5" x14ac:dyDescent="0.35">
      <c r="A19" s="70" t="s">
        <v>16</v>
      </c>
      <c r="B19" s="70" t="s">
        <v>10</v>
      </c>
      <c r="C19" s="70" t="s">
        <v>9</v>
      </c>
      <c r="D19" s="71">
        <v>3</v>
      </c>
    </row>
    <row r="20" spans="1:4" ht="15.5" x14ac:dyDescent="0.35">
      <c r="A20" s="70" t="s">
        <v>16</v>
      </c>
      <c r="B20" s="70" t="s">
        <v>11</v>
      </c>
      <c r="C20" s="70" t="s">
        <v>8</v>
      </c>
      <c r="D20" s="71">
        <v>290</v>
      </c>
    </row>
    <row r="21" spans="1:4" ht="15.5" x14ac:dyDescent="0.35">
      <c r="A21" s="70" t="s">
        <v>16</v>
      </c>
      <c r="B21" s="70" t="s">
        <v>11</v>
      </c>
      <c r="C21" s="70" t="s">
        <v>9</v>
      </c>
      <c r="D21" s="71">
        <v>43</v>
      </c>
    </row>
    <row r="22" spans="1:4" ht="15.5" x14ac:dyDescent="0.35">
      <c r="A22" s="70" t="s">
        <v>16</v>
      </c>
      <c r="B22" s="70" t="s">
        <v>12</v>
      </c>
      <c r="C22" s="70" t="s">
        <v>8</v>
      </c>
      <c r="D22" s="71">
        <v>19</v>
      </c>
    </row>
    <row r="23" spans="1:4" ht="15.5" x14ac:dyDescent="0.35">
      <c r="A23" s="70" t="s">
        <v>16</v>
      </c>
      <c r="B23" s="70" t="s">
        <v>12</v>
      </c>
      <c r="C23" s="70" t="s">
        <v>9</v>
      </c>
      <c r="D23" s="71">
        <v>1</v>
      </c>
    </row>
    <row r="24" spans="1:4" ht="15.5" x14ac:dyDescent="0.35">
      <c r="A24" s="70" t="s">
        <v>16</v>
      </c>
      <c r="B24" s="70" t="s">
        <v>13</v>
      </c>
      <c r="C24" s="70" t="s">
        <v>8</v>
      </c>
      <c r="D24" s="71">
        <v>13</v>
      </c>
    </row>
    <row r="25" spans="1:4" ht="15.5" x14ac:dyDescent="0.35">
      <c r="A25" s="70" t="s">
        <v>16</v>
      </c>
      <c r="B25" s="70" t="s">
        <v>13</v>
      </c>
      <c r="C25" s="70" t="s">
        <v>9</v>
      </c>
      <c r="D25" s="71">
        <v>4</v>
      </c>
    </row>
    <row r="26" spans="1:4" ht="15.5" x14ac:dyDescent="0.35">
      <c r="A26" s="70" t="s">
        <v>16</v>
      </c>
      <c r="B26" s="70" t="s">
        <v>14</v>
      </c>
      <c r="C26" s="70" t="s">
        <v>8</v>
      </c>
      <c r="D26" s="71">
        <v>90</v>
      </c>
    </row>
    <row r="27" spans="1:4" ht="15.5" x14ac:dyDescent="0.35">
      <c r="A27" s="70" t="s">
        <v>16</v>
      </c>
      <c r="B27" s="70" t="s">
        <v>14</v>
      </c>
      <c r="C27" s="70" t="s">
        <v>9</v>
      </c>
      <c r="D27" s="71">
        <v>9</v>
      </c>
    </row>
    <row r="28" spans="1:4" ht="15.5" x14ac:dyDescent="0.35">
      <c r="A28" s="70" t="s">
        <v>16</v>
      </c>
      <c r="B28" s="70" t="s">
        <v>15</v>
      </c>
      <c r="C28" s="70" t="s">
        <v>8</v>
      </c>
      <c r="D28" s="71">
        <v>32</v>
      </c>
    </row>
    <row r="29" spans="1:4" ht="15.5" x14ac:dyDescent="0.35">
      <c r="A29" s="70" t="s">
        <v>16</v>
      </c>
      <c r="B29" s="70" t="s">
        <v>15</v>
      </c>
      <c r="C29" s="70" t="s">
        <v>9</v>
      </c>
      <c r="D29" s="71">
        <v>9</v>
      </c>
    </row>
    <row r="30" spans="1:4" ht="15.5" x14ac:dyDescent="0.35">
      <c r="A30" s="70" t="s">
        <v>17</v>
      </c>
      <c r="B30" s="70" t="s">
        <v>7</v>
      </c>
      <c r="C30" s="70" t="s">
        <v>8</v>
      </c>
      <c r="D30" s="71">
        <v>6</v>
      </c>
    </row>
    <row r="31" spans="1:4" ht="15.5" x14ac:dyDescent="0.35">
      <c r="A31" s="70" t="s">
        <v>17</v>
      </c>
      <c r="B31" s="70" t="s">
        <v>7</v>
      </c>
      <c r="C31" s="70" t="s">
        <v>9</v>
      </c>
      <c r="D31" s="71">
        <v>0</v>
      </c>
    </row>
    <row r="32" spans="1:4" ht="15.5" x14ac:dyDescent="0.35">
      <c r="A32" s="70" t="s">
        <v>17</v>
      </c>
      <c r="B32" s="70" t="s">
        <v>10</v>
      </c>
      <c r="C32" s="70" t="s">
        <v>8</v>
      </c>
      <c r="D32" s="71">
        <v>8</v>
      </c>
    </row>
    <row r="33" spans="1:4" ht="15.5" x14ac:dyDescent="0.35">
      <c r="A33" s="70" t="s">
        <v>17</v>
      </c>
      <c r="B33" s="70" t="s">
        <v>10</v>
      </c>
      <c r="C33" s="70" t="s">
        <v>9</v>
      </c>
      <c r="D33" s="71">
        <v>1</v>
      </c>
    </row>
    <row r="34" spans="1:4" ht="15.5" x14ac:dyDescent="0.35">
      <c r="A34" s="70" t="s">
        <v>17</v>
      </c>
      <c r="B34" s="70" t="s">
        <v>11</v>
      </c>
      <c r="C34" s="70" t="s">
        <v>8</v>
      </c>
      <c r="D34" s="71">
        <v>264</v>
      </c>
    </row>
    <row r="35" spans="1:4" ht="15.5" x14ac:dyDescent="0.35">
      <c r="A35" s="70" t="s">
        <v>17</v>
      </c>
      <c r="B35" s="70" t="s">
        <v>11</v>
      </c>
      <c r="C35" s="70" t="s">
        <v>9</v>
      </c>
      <c r="D35" s="71">
        <v>31</v>
      </c>
    </row>
    <row r="36" spans="1:4" ht="15.5" x14ac:dyDescent="0.35">
      <c r="A36" s="70" t="s">
        <v>17</v>
      </c>
      <c r="B36" s="70" t="s">
        <v>12</v>
      </c>
      <c r="C36" s="70" t="s">
        <v>8</v>
      </c>
      <c r="D36" s="71">
        <v>37</v>
      </c>
    </row>
    <row r="37" spans="1:4" ht="15.5" x14ac:dyDescent="0.35">
      <c r="A37" s="70" t="s">
        <v>17</v>
      </c>
      <c r="B37" s="70" t="s">
        <v>12</v>
      </c>
      <c r="C37" s="70" t="s">
        <v>9</v>
      </c>
      <c r="D37" s="71">
        <v>0</v>
      </c>
    </row>
    <row r="38" spans="1:4" ht="15.5" x14ac:dyDescent="0.35">
      <c r="A38" s="70" t="s">
        <v>17</v>
      </c>
      <c r="B38" s="70" t="s">
        <v>13</v>
      </c>
      <c r="C38" s="70" t="s">
        <v>8</v>
      </c>
      <c r="D38" s="71">
        <v>17</v>
      </c>
    </row>
    <row r="39" spans="1:4" ht="15.5" x14ac:dyDescent="0.35">
      <c r="A39" s="70" t="s">
        <v>17</v>
      </c>
      <c r="B39" s="70" t="s">
        <v>13</v>
      </c>
      <c r="C39" s="70" t="s">
        <v>9</v>
      </c>
      <c r="D39" s="71">
        <v>3</v>
      </c>
    </row>
    <row r="40" spans="1:4" ht="15.5" x14ac:dyDescent="0.35">
      <c r="A40" s="70" t="s">
        <v>17</v>
      </c>
      <c r="B40" s="70" t="s">
        <v>14</v>
      </c>
      <c r="C40" s="70" t="s">
        <v>8</v>
      </c>
      <c r="D40" s="71">
        <v>61</v>
      </c>
    </row>
    <row r="41" spans="1:4" ht="15.5" x14ac:dyDescent="0.35">
      <c r="A41" s="70" t="s">
        <v>17</v>
      </c>
      <c r="B41" s="70" t="s">
        <v>14</v>
      </c>
      <c r="C41" s="70" t="s">
        <v>9</v>
      </c>
      <c r="D41" s="71">
        <v>13</v>
      </c>
    </row>
    <row r="42" spans="1:4" ht="15.5" x14ac:dyDescent="0.35">
      <c r="A42" s="70" t="s">
        <v>17</v>
      </c>
      <c r="B42" s="70" t="s">
        <v>15</v>
      </c>
      <c r="C42" s="70" t="s">
        <v>8</v>
      </c>
      <c r="D42" s="71">
        <v>33</v>
      </c>
    </row>
    <row r="43" spans="1:4" ht="15.5" x14ac:dyDescent="0.35">
      <c r="A43" s="70" t="s">
        <v>17</v>
      </c>
      <c r="B43" s="70" t="s">
        <v>15</v>
      </c>
      <c r="C43" s="70" t="s">
        <v>9</v>
      </c>
      <c r="D43" s="71">
        <v>6</v>
      </c>
    </row>
    <row r="44" spans="1:4" ht="15.5" x14ac:dyDescent="0.35">
      <c r="A44" s="70" t="s">
        <v>18</v>
      </c>
      <c r="B44" s="70" t="s">
        <v>7</v>
      </c>
      <c r="C44" s="70" t="s">
        <v>8</v>
      </c>
      <c r="D44" s="71">
        <v>5</v>
      </c>
    </row>
    <row r="45" spans="1:4" ht="15.5" x14ac:dyDescent="0.35">
      <c r="A45" s="70" t="s">
        <v>18</v>
      </c>
      <c r="B45" s="70" t="s">
        <v>7</v>
      </c>
      <c r="C45" s="70" t="s">
        <v>9</v>
      </c>
      <c r="D45" s="71">
        <v>0</v>
      </c>
    </row>
    <row r="46" spans="1:4" ht="15.5" x14ac:dyDescent="0.35">
      <c r="A46" s="70" t="s">
        <v>18</v>
      </c>
      <c r="B46" s="70" t="s">
        <v>10</v>
      </c>
      <c r="C46" s="70" t="s">
        <v>8</v>
      </c>
      <c r="D46" s="71">
        <v>8</v>
      </c>
    </row>
    <row r="47" spans="1:4" ht="15.5" x14ac:dyDescent="0.35">
      <c r="A47" s="70" t="s">
        <v>18</v>
      </c>
      <c r="B47" s="70" t="s">
        <v>10</v>
      </c>
      <c r="C47" s="70" t="s">
        <v>9</v>
      </c>
      <c r="D47" s="71">
        <v>1</v>
      </c>
    </row>
    <row r="48" spans="1:4" ht="15.5" x14ac:dyDescent="0.35">
      <c r="A48" s="70" t="s">
        <v>18</v>
      </c>
      <c r="B48" s="70" t="s">
        <v>11</v>
      </c>
      <c r="C48" s="70" t="s">
        <v>8</v>
      </c>
      <c r="D48" s="71">
        <v>238</v>
      </c>
    </row>
    <row r="49" spans="1:4" ht="15.5" x14ac:dyDescent="0.35">
      <c r="A49" s="70" t="s">
        <v>18</v>
      </c>
      <c r="B49" s="70" t="s">
        <v>11</v>
      </c>
      <c r="C49" s="70" t="s">
        <v>9</v>
      </c>
      <c r="D49" s="71">
        <v>32</v>
      </c>
    </row>
    <row r="50" spans="1:4" ht="15.5" x14ac:dyDescent="0.35">
      <c r="A50" s="70" t="s">
        <v>18</v>
      </c>
      <c r="B50" s="70" t="s">
        <v>12</v>
      </c>
      <c r="C50" s="70" t="s">
        <v>8</v>
      </c>
      <c r="D50" s="71">
        <v>16</v>
      </c>
    </row>
    <row r="51" spans="1:4" ht="15.5" x14ac:dyDescent="0.35">
      <c r="A51" s="70" t="s">
        <v>18</v>
      </c>
      <c r="B51" s="70" t="s">
        <v>12</v>
      </c>
      <c r="C51" s="70" t="s">
        <v>9</v>
      </c>
      <c r="D51" s="71">
        <v>0</v>
      </c>
    </row>
    <row r="52" spans="1:4" ht="15.5" x14ac:dyDescent="0.35">
      <c r="A52" s="70" t="s">
        <v>18</v>
      </c>
      <c r="B52" s="70" t="s">
        <v>13</v>
      </c>
      <c r="C52" s="70" t="s">
        <v>8</v>
      </c>
      <c r="D52" s="71">
        <v>26</v>
      </c>
    </row>
    <row r="53" spans="1:4" ht="15.5" x14ac:dyDescent="0.35">
      <c r="A53" s="70" t="s">
        <v>18</v>
      </c>
      <c r="B53" s="70" t="s">
        <v>13</v>
      </c>
      <c r="C53" s="70" t="s">
        <v>9</v>
      </c>
      <c r="D53" s="71">
        <v>2</v>
      </c>
    </row>
    <row r="54" spans="1:4" ht="15.5" x14ac:dyDescent="0.35">
      <c r="A54" s="70" t="s">
        <v>18</v>
      </c>
      <c r="B54" s="70" t="s">
        <v>14</v>
      </c>
      <c r="C54" s="70" t="s">
        <v>8</v>
      </c>
      <c r="D54" s="71">
        <v>70</v>
      </c>
    </row>
    <row r="55" spans="1:4" ht="15.5" x14ac:dyDescent="0.35">
      <c r="A55" s="70" t="s">
        <v>18</v>
      </c>
      <c r="B55" s="70" t="s">
        <v>14</v>
      </c>
      <c r="C55" s="70" t="s">
        <v>9</v>
      </c>
      <c r="D55" s="71">
        <v>10</v>
      </c>
    </row>
    <row r="56" spans="1:4" ht="15.5" x14ac:dyDescent="0.35">
      <c r="A56" s="70" t="s">
        <v>18</v>
      </c>
      <c r="B56" s="70" t="s">
        <v>15</v>
      </c>
      <c r="C56" s="70" t="s">
        <v>8</v>
      </c>
      <c r="D56" s="71">
        <v>32</v>
      </c>
    </row>
    <row r="57" spans="1:4" ht="15.5" x14ac:dyDescent="0.35">
      <c r="A57" s="70" t="s">
        <v>18</v>
      </c>
      <c r="B57" s="70" t="s">
        <v>15</v>
      </c>
      <c r="C57" s="70" t="s">
        <v>9</v>
      </c>
      <c r="D57" s="71">
        <v>7</v>
      </c>
    </row>
    <row r="58" spans="1:4" ht="15.5" x14ac:dyDescent="0.35">
      <c r="A58" s="70" t="s">
        <v>19</v>
      </c>
      <c r="B58" s="70" t="s">
        <v>7</v>
      </c>
      <c r="C58" s="70" t="s">
        <v>8</v>
      </c>
      <c r="D58" s="71">
        <v>9</v>
      </c>
    </row>
    <row r="59" spans="1:4" ht="15.5" x14ac:dyDescent="0.35">
      <c r="A59" s="70" t="s">
        <v>19</v>
      </c>
      <c r="B59" s="70" t="s">
        <v>7</v>
      </c>
      <c r="C59" s="70" t="s">
        <v>9</v>
      </c>
      <c r="D59" s="71">
        <v>0</v>
      </c>
    </row>
    <row r="60" spans="1:4" ht="15.5" x14ac:dyDescent="0.35">
      <c r="A60" s="70" t="s">
        <v>19</v>
      </c>
      <c r="B60" s="70" t="s">
        <v>10</v>
      </c>
      <c r="C60" s="70" t="s">
        <v>8</v>
      </c>
      <c r="D60" s="71">
        <v>5</v>
      </c>
    </row>
    <row r="61" spans="1:4" ht="15.5" x14ac:dyDescent="0.35">
      <c r="A61" s="70" t="s">
        <v>19</v>
      </c>
      <c r="B61" s="70" t="s">
        <v>10</v>
      </c>
      <c r="C61" s="70" t="s">
        <v>9</v>
      </c>
      <c r="D61" s="71">
        <v>0</v>
      </c>
    </row>
    <row r="62" spans="1:4" ht="15.5" x14ac:dyDescent="0.35">
      <c r="A62" s="70" t="s">
        <v>19</v>
      </c>
      <c r="B62" s="70" t="s">
        <v>11</v>
      </c>
      <c r="C62" s="70" t="s">
        <v>8</v>
      </c>
      <c r="D62" s="71">
        <v>222</v>
      </c>
    </row>
    <row r="63" spans="1:4" ht="15.5" x14ac:dyDescent="0.35">
      <c r="A63" s="70" t="s">
        <v>19</v>
      </c>
      <c r="B63" s="70" t="s">
        <v>11</v>
      </c>
      <c r="C63" s="70" t="s">
        <v>9</v>
      </c>
      <c r="D63" s="71">
        <v>27</v>
      </c>
    </row>
    <row r="64" spans="1:4" ht="15.5" x14ac:dyDescent="0.35">
      <c r="A64" s="70" t="s">
        <v>19</v>
      </c>
      <c r="B64" s="70" t="s">
        <v>12</v>
      </c>
      <c r="C64" s="70" t="s">
        <v>8</v>
      </c>
      <c r="D64" s="71">
        <v>18</v>
      </c>
    </row>
    <row r="65" spans="1:4" ht="15.5" x14ac:dyDescent="0.35">
      <c r="A65" s="70" t="s">
        <v>19</v>
      </c>
      <c r="B65" s="70" t="s">
        <v>12</v>
      </c>
      <c r="C65" s="70" t="s">
        <v>9</v>
      </c>
      <c r="D65" s="71">
        <v>0</v>
      </c>
    </row>
    <row r="66" spans="1:4" ht="15.5" x14ac:dyDescent="0.35">
      <c r="A66" s="70" t="s">
        <v>19</v>
      </c>
      <c r="B66" s="70" t="s">
        <v>13</v>
      </c>
      <c r="C66" s="70" t="s">
        <v>8</v>
      </c>
      <c r="D66" s="71">
        <v>30</v>
      </c>
    </row>
    <row r="67" spans="1:4" ht="15.5" x14ac:dyDescent="0.35">
      <c r="A67" s="70" t="s">
        <v>19</v>
      </c>
      <c r="B67" s="70" t="s">
        <v>13</v>
      </c>
      <c r="C67" s="70" t="s">
        <v>9</v>
      </c>
      <c r="D67" s="71">
        <v>2</v>
      </c>
    </row>
    <row r="68" spans="1:4" ht="15.5" x14ac:dyDescent="0.35">
      <c r="A68" s="70" t="s">
        <v>19</v>
      </c>
      <c r="B68" s="70" t="s">
        <v>14</v>
      </c>
      <c r="C68" s="70" t="s">
        <v>8</v>
      </c>
      <c r="D68" s="71">
        <v>88</v>
      </c>
    </row>
    <row r="69" spans="1:4" ht="15.5" x14ac:dyDescent="0.35">
      <c r="A69" s="70" t="s">
        <v>19</v>
      </c>
      <c r="B69" s="70" t="s">
        <v>14</v>
      </c>
      <c r="C69" s="70" t="s">
        <v>9</v>
      </c>
      <c r="D69" s="71">
        <v>9</v>
      </c>
    </row>
    <row r="70" spans="1:4" ht="15.5" x14ac:dyDescent="0.35">
      <c r="A70" s="70" t="s">
        <v>19</v>
      </c>
      <c r="B70" s="70" t="s">
        <v>15</v>
      </c>
      <c r="C70" s="70" t="s">
        <v>8</v>
      </c>
      <c r="D70" s="71">
        <v>28</v>
      </c>
    </row>
    <row r="71" spans="1:4" ht="15.5" x14ac:dyDescent="0.35">
      <c r="A71" s="70" t="s">
        <v>19</v>
      </c>
      <c r="B71" s="70" t="s">
        <v>15</v>
      </c>
      <c r="C71" s="70" t="s">
        <v>9</v>
      </c>
      <c r="D71" s="71">
        <v>4</v>
      </c>
    </row>
    <row r="72" spans="1:4" ht="15.5" x14ac:dyDescent="0.35">
      <c r="A72" s="70" t="s">
        <v>20</v>
      </c>
      <c r="B72" s="70" t="s">
        <v>7</v>
      </c>
      <c r="C72" s="70" t="s">
        <v>8</v>
      </c>
      <c r="D72" s="71">
        <v>9</v>
      </c>
    </row>
    <row r="73" spans="1:4" ht="15.5" x14ac:dyDescent="0.35">
      <c r="A73" s="70" t="s">
        <v>20</v>
      </c>
      <c r="B73" s="70" t="s">
        <v>7</v>
      </c>
      <c r="C73" s="70" t="s">
        <v>9</v>
      </c>
      <c r="D73" s="71">
        <v>0</v>
      </c>
    </row>
    <row r="74" spans="1:4" ht="15.5" x14ac:dyDescent="0.35">
      <c r="A74" s="70" t="s">
        <v>20</v>
      </c>
      <c r="B74" s="70" t="s">
        <v>10</v>
      </c>
      <c r="C74" s="70" t="s">
        <v>8</v>
      </c>
      <c r="D74" s="71">
        <v>3</v>
      </c>
    </row>
    <row r="75" spans="1:4" ht="15.5" x14ac:dyDescent="0.35">
      <c r="A75" s="70" t="s">
        <v>20</v>
      </c>
      <c r="B75" s="70" t="s">
        <v>10</v>
      </c>
      <c r="C75" s="70" t="s">
        <v>9</v>
      </c>
      <c r="D75" s="71">
        <v>0</v>
      </c>
    </row>
    <row r="76" spans="1:4" ht="15.5" x14ac:dyDescent="0.35">
      <c r="A76" s="70" t="s">
        <v>20</v>
      </c>
      <c r="B76" s="70" t="s">
        <v>11</v>
      </c>
      <c r="C76" s="70" t="s">
        <v>8</v>
      </c>
      <c r="D76" s="71">
        <v>261</v>
      </c>
    </row>
    <row r="77" spans="1:4" ht="15.5" x14ac:dyDescent="0.35">
      <c r="A77" s="70" t="s">
        <v>20</v>
      </c>
      <c r="B77" s="70" t="s">
        <v>11</v>
      </c>
      <c r="C77" s="70" t="s">
        <v>9</v>
      </c>
      <c r="D77" s="71">
        <v>30</v>
      </c>
    </row>
    <row r="78" spans="1:4" ht="15.5" x14ac:dyDescent="0.35">
      <c r="A78" s="70" t="s">
        <v>20</v>
      </c>
      <c r="B78" s="70" t="s">
        <v>12</v>
      </c>
      <c r="C78" s="70" t="s">
        <v>8</v>
      </c>
      <c r="D78" s="71">
        <v>24</v>
      </c>
    </row>
    <row r="79" spans="1:4" ht="15.5" x14ac:dyDescent="0.35">
      <c r="A79" s="70" t="s">
        <v>20</v>
      </c>
      <c r="B79" s="70" t="s">
        <v>12</v>
      </c>
      <c r="C79" s="70" t="s">
        <v>9</v>
      </c>
      <c r="D79" s="71">
        <v>0</v>
      </c>
    </row>
    <row r="80" spans="1:4" ht="15.5" x14ac:dyDescent="0.35">
      <c r="A80" s="70" t="s">
        <v>20</v>
      </c>
      <c r="B80" s="70" t="s">
        <v>13</v>
      </c>
      <c r="C80" s="70" t="s">
        <v>8</v>
      </c>
      <c r="D80" s="71">
        <v>23</v>
      </c>
    </row>
    <row r="81" spans="1:4" ht="15.5" x14ac:dyDescent="0.35">
      <c r="A81" s="70" t="s">
        <v>20</v>
      </c>
      <c r="B81" s="70" t="s">
        <v>13</v>
      </c>
      <c r="C81" s="70" t="s">
        <v>9</v>
      </c>
      <c r="D81" s="71">
        <v>5</v>
      </c>
    </row>
    <row r="82" spans="1:4" ht="15.5" x14ac:dyDescent="0.35">
      <c r="A82" s="70" t="s">
        <v>20</v>
      </c>
      <c r="B82" s="70" t="s">
        <v>14</v>
      </c>
      <c r="C82" s="70" t="s">
        <v>8</v>
      </c>
      <c r="D82" s="71">
        <v>75</v>
      </c>
    </row>
    <row r="83" spans="1:4" ht="15.5" x14ac:dyDescent="0.35">
      <c r="A83" s="70" t="s">
        <v>20</v>
      </c>
      <c r="B83" s="70" t="s">
        <v>14</v>
      </c>
      <c r="C83" s="70" t="s">
        <v>9</v>
      </c>
      <c r="D83" s="71">
        <v>9</v>
      </c>
    </row>
    <row r="84" spans="1:4" ht="15.5" x14ac:dyDescent="0.35">
      <c r="A84" s="70" t="s">
        <v>20</v>
      </c>
      <c r="B84" s="70" t="s">
        <v>15</v>
      </c>
      <c r="C84" s="70" t="s">
        <v>8</v>
      </c>
      <c r="D84" s="71">
        <v>26</v>
      </c>
    </row>
    <row r="85" spans="1:4" ht="15.5" x14ac:dyDescent="0.35">
      <c r="A85" s="70" t="s">
        <v>20</v>
      </c>
      <c r="B85" s="70" t="s">
        <v>15</v>
      </c>
      <c r="C85" s="70" t="s">
        <v>9</v>
      </c>
      <c r="D85" s="71">
        <v>7</v>
      </c>
    </row>
    <row r="86" spans="1:4" ht="15.5" x14ac:dyDescent="0.35">
      <c r="A86" s="70" t="s">
        <v>21</v>
      </c>
      <c r="B86" s="70" t="s">
        <v>7</v>
      </c>
      <c r="C86" s="70" t="s">
        <v>8</v>
      </c>
      <c r="D86" s="71">
        <v>6</v>
      </c>
    </row>
    <row r="87" spans="1:4" ht="15.5" x14ac:dyDescent="0.35">
      <c r="A87" s="70" t="s">
        <v>21</v>
      </c>
      <c r="B87" s="70" t="s">
        <v>7</v>
      </c>
      <c r="C87" s="70" t="s">
        <v>9</v>
      </c>
      <c r="D87" s="71">
        <v>0</v>
      </c>
    </row>
    <row r="88" spans="1:4" ht="15.5" x14ac:dyDescent="0.35">
      <c r="A88" s="70" t="s">
        <v>21</v>
      </c>
      <c r="B88" s="70" t="s">
        <v>10</v>
      </c>
      <c r="C88" s="70" t="s">
        <v>8</v>
      </c>
      <c r="D88" s="71">
        <v>9</v>
      </c>
    </row>
    <row r="89" spans="1:4" ht="15.5" x14ac:dyDescent="0.35">
      <c r="A89" s="70" t="s">
        <v>21</v>
      </c>
      <c r="B89" s="70" t="s">
        <v>10</v>
      </c>
      <c r="C89" s="70" t="s">
        <v>9</v>
      </c>
      <c r="D89" s="71">
        <v>0</v>
      </c>
    </row>
    <row r="90" spans="1:4" ht="15.5" x14ac:dyDescent="0.35">
      <c r="A90" s="70" t="s">
        <v>21</v>
      </c>
      <c r="B90" s="70" t="s">
        <v>11</v>
      </c>
      <c r="C90" s="70" t="s">
        <v>8</v>
      </c>
      <c r="D90" s="71">
        <v>291</v>
      </c>
    </row>
    <row r="91" spans="1:4" ht="15.5" x14ac:dyDescent="0.35">
      <c r="A91" s="70" t="s">
        <v>21</v>
      </c>
      <c r="B91" s="70" t="s">
        <v>11</v>
      </c>
      <c r="C91" s="70" t="s">
        <v>9</v>
      </c>
      <c r="D91" s="71">
        <v>38</v>
      </c>
    </row>
    <row r="92" spans="1:4" ht="15.5" x14ac:dyDescent="0.35">
      <c r="A92" s="70" t="s">
        <v>21</v>
      </c>
      <c r="B92" s="70" t="s">
        <v>12</v>
      </c>
      <c r="C92" s="70" t="s">
        <v>8</v>
      </c>
      <c r="D92" s="71">
        <v>24</v>
      </c>
    </row>
    <row r="93" spans="1:4" ht="15.5" x14ac:dyDescent="0.35">
      <c r="A93" s="70" t="s">
        <v>21</v>
      </c>
      <c r="B93" s="70" t="s">
        <v>12</v>
      </c>
      <c r="C93" s="70" t="s">
        <v>9</v>
      </c>
      <c r="D93" s="71">
        <v>0</v>
      </c>
    </row>
    <row r="94" spans="1:4" ht="15.5" x14ac:dyDescent="0.35">
      <c r="A94" s="70" t="s">
        <v>21</v>
      </c>
      <c r="B94" s="70" t="s">
        <v>13</v>
      </c>
      <c r="C94" s="70" t="s">
        <v>8</v>
      </c>
      <c r="D94" s="71">
        <v>19</v>
      </c>
    </row>
    <row r="95" spans="1:4" ht="15.5" x14ac:dyDescent="0.35">
      <c r="A95" s="70" t="s">
        <v>21</v>
      </c>
      <c r="B95" s="70" t="s">
        <v>13</v>
      </c>
      <c r="C95" s="70" t="s">
        <v>9</v>
      </c>
      <c r="D95" s="71">
        <v>10</v>
      </c>
    </row>
    <row r="96" spans="1:4" ht="15.5" x14ac:dyDescent="0.35">
      <c r="A96" s="70" t="s">
        <v>21</v>
      </c>
      <c r="B96" s="70" t="s">
        <v>14</v>
      </c>
      <c r="C96" s="70" t="s">
        <v>8</v>
      </c>
      <c r="D96" s="71">
        <v>67</v>
      </c>
    </row>
    <row r="97" spans="1:4" ht="15.5" x14ac:dyDescent="0.35">
      <c r="A97" s="70" t="s">
        <v>21</v>
      </c>
      <c r="B97" s="70" t="s">
        <v>14</v>
      </c>
      <c r="C97" s="70" t="s">
        <v>9</v>
      </c>
      <c r="D97" s="71">
        <v>20</v>
      </c>
    </row>
    <row r="98" spans="1:4" ht="15.5" x14ac:dyDescent="0.35">
      <c r="A98" s="70" t="s">
        <v>21</v>
      </c>
      <c r="B98" s="70" t="s">
        <v>15</v>
      </c>
      <c r="C98" s="70" t="s">
        <v>8</v>
      </c>
      <c r="D98" s="71">
        <v>35</v>
      </c>
    </row>
    <row r="99" spans="1:4" ht="15.5" x14ac:dyDescent="0.35">
      <c r="A99" s="70" t="s">
        <v>21</v>
      </c>
      <c r="B99" s="70" t="s">
        <v>15</v>
      </c>
      <c r="C99" s="70" t="s">
        <v>9</v>
      </c>
      <c r="D99" s="71">
        <v>4</v>
      </c>
    </row>
    <row r="100" spans="1:4" ht="15.5" x14ac:dyDescent="0.35">
      <c r="A100" s="70" t="s">
        <v>22</v>
      </c>
      <c r="B100" s="70" t="s">
        <v>7</v>
      </c>
      <c r="C100" s="70" t="s">
        <v>8</v>
      </c>
      <c r="D100" s="71">
        <v>9</v>
      </c>
    </row>
    <row r="101" spans="1:4" ht="15.5" x14ac:dyDescent="0.35">
      <c r="A101" s="70" t="s">
        <v>22</v>
      </c>
      <c r="B101" s="70" t="s">
        <v>7</v>
      </c>
      <c r="C101" s="70" t="s">
        <v>9</v>
      </c>
      <c r="D101" s="71">
        <v>0</v>
      </c>
    </row>
    <row r="102" spans="1:4" ht="15.5" x14ac:dyDescent="0.35">
      <c r="A102" s="70" t="s">
        <v>22</v>
      </c>
      <c r="B102" s="70" t="s">
        <v>10</v>
      </c>
      <c r="C102" s="70" t="s">
        <v>8</v>
      </c>
      <c r="D102" s="71">
        <v>9</v>
      </c>
    </row>
    <row r="103" spans="1:4" ht="15.5" x14ac:dyDescent="0.35">
      <c r="A103" s="70" t="s">
        <v>22</v>
      </c>
      <c r="B103" s="70" t="s">
        <v>10</v>
      </c>
      <c r="C103" s="70" t="s">
        <v>9</v>
      </c>
      <c r="D103" s="71">
        <v>1</v>
      </c>
    </row>
    <row r="104" spans="1:4" ht="15.5" x14ac:dyDescent="0.35">
      <c r="A104" s="70" t="s">
        <v>22</v>
      </c>
      <c r="B104" s="70" t="s">
        <v>11</v>
      </c>
      <c r="C104" s="70" t="s">
        <v>8</v>
      </c>
      <c r="D104" s="71">
        <v>257</v>
      </c>
    </row>
    <row r="105" spans="1:4" ht="15.5" x14ac:dyDescent="0.35">
      <c r="A105" s="70" t="s">
        <v>22</v>
      </c>
      <c r="B105" s="70" t="s">
        <v>11</v>
      </c>
      <c r="C105" s="70" t="s">
        <v>9</v>
      </c>
      <c r="D105" s="71">
        <v>45</v>
      </c>
    </row>
    <row r="106" spans="1:4" ht="15.5" x14ac:dyDescent="0.35">
      <c r="A106" s="70" t="s">
        <v>22</v>
      </c>
      <c r="B106" s="70" t="s">
        <v>12</v>
      </c>
      <c r="C106" s="70" t="s">
        <v>8</v>
      </c>
      <c r="D106" s="71">
        <v>22</v>
      </c>
    </row>
    <row r="107" spans="1:4" ht="15.5" x14ac:dyDescent="0.35">
      <c r="A107" s="70" t="s">
        <v>22</v>
      </c>
      <c r="B107" s="70" t="s">
        <v>12</v>
      </c>
      <c r="C107" s="70" t="s">
        <v>9</v>
      </c>
      <c r="D107" s="71">
        <v>3</v>
      </c>
    </row>
    <row r="108" spans="1:4" ht="15.5" x14ac:dyDescent="0.35">
      <c r="A108" s="70" t="s">
        <v>22</v>
      </c>
      <c r="B108" s="70" t="s">
        <v>13</v>
      </c>
      <c r="C108" s="70" t="s">
        <v>8</v>
      </c>
      <c r="D108" s="71">
        <v>15</v>
      </c>
    </row>
    <row r="109" spans="1:4" ht="15.5" x14ac:dyDescent="0.35">
      <c r="A109" s="70" t="s">
        <v>22</v>
      </c>
      <c r="B109" s="70" t="s">
        <v>13</v>
      </c>
      <c r="C109" s="70" t="s">
        <v>9</v>
      </c>
      <c r="D109" s="71">
        <v>4</v>
      </c>
    </row>
    <row r="110" spans="1:4" ht="15.5" x14ac:dyDescent="0.35">
      <c r="A110" s="70" t="s">
        <v>22</v>
      </c>
      <c r="B110" s="70" t="s">
        <v>14</v>
      </c>
      <c r="C110" s="70" t="s">
        <v>8</v>
      </c>
      <c r="D110" s="71">
        <v>65</v>
      </c>
    </row>
    <row r="111" spans="1:4" ht="15.5" x14ac:dyDescent="0.35">
      <c r="A111" s="70" t="s">
        <v>22</v>
      </c>
      <c r="B111" s="70" t="s">
        <v>14</v>
      </c>
      <c r="C111" s="70" t="s">
        <v>9</v>
      </c>
      <c r="D111" s="71">
        <v>17</v>
      </c>
    </row>
    <row r="112" spans="1:4" ht="15.5" x14ac:dyDescent="0.35">
      <c r="A112" s="70" t="s">
        <v>22</v>
      </c>
      <c r="B112" s="70" t="s">
        <v>15</v>
      </c>
      <c r="C112" s="70" t="s">
        <v>8</v>
      </c>
      <c r="D112" s="71">
        <v>39</v>
      </c>
    </row>
    <row r="113" spans="1:4" ht="15.5" x14ac:dyDescent="0.35">
      <c r="A113" s="70" t="s">
        <v>22</v>
      </c>
      <c r="B113" s="70" t="s">
        <v>15</v>
      </c>
      <c r="C113" s="70" t="s">
        <v>9</v>
      </c>
      <c r="D113" s="71">
        <v>6</v>
      </c>
    </row>
    <row r="114" spans="1:4" ht="15.5" x14ac:dyDescent="0.35">
      <c r="A114" s="70" t="s">
        <v>23</v>
      </c>
      <c r="B114" s="70" t="s">
        <v>7</v>
      </c>
      <c r="C114" s="70" t="s">
        <v>8</v>
      </c>
      <c r="D114" s="71">
        <v>9</v>
      </c>
    </row>
    <row r="115" spans="1:4" ht="15.5" x14ac:dyDescent="0.35">
      <c r="A115" s="70" t="s">
        <v>23</v>
      </c>
      <c r="B115" s="70" t="s">
        <v>7</v>
      </c>
      <c r="C115" s="70" t="s">
        <v>9</v>
      </c>
      <c r="D115" s="71">
        <v>0</v>
      </c>
    </row>
    <row r="116" spans="1:4" ht="15.5" x14ac:dyDescent="0.35">
      <c r="A116" s="70" t="s">
        <v>23</v>
      </c>
      <c r="B116" s="70" t="s">
        <v>10</v>
      </c>
      <c r="C116" s="70" t="s">
        <v>8</v>
      </c>
      <c r="D116" s="71">
        <v>13</v>
      </c>
    </row>
    <row r="117" spans="1:4" ht="15.5" x14ac:dyDescent="0.35">
      <c r="A117" s="70" t="s">
        <v>23</v>
      </c>
      <c r="B117" s="70" t="s">
        <v>10</v>
      </c>
      <c r="C117" s="70" t="s">
        <v>9</v>
      </c>
      <c r="D117" s="71">
        <v>0</v>
      </c>
    </row>
    <row r="118" spans="1:4" ht="15.5" x14ac:dyDescent="0.35">
      <c r="A118" s="70" t="s">
        <v>23</v>
      </c>
      <c r="B118" s="70" t="s">
        <v>11</v>
      </c>
      <c r="C118" s="70" t="s">
        <v>8</v>
      </c>
      <c r="D118" s="71">
        <v>215</v>
      </c>
    </row>
    <row r="119" spans="1:4" ht="15.5" x14ac:dyDescent="0.35">
      <c r="A119" s="70" t="s">
        <v>23</v>
      </c>
      <c r="B119" s="70" t="s">
        <v>11</v>
      </c>
      <c r="C119" s="70" t="s">
        <v>9</v>
      </c>
      <c r="D119" s="71">
        <v>42</v>
      </c>
    </row>
    <row r="120" spans="1:4" ht="15.5" x14ac:dyDescent="0.35">
      <c r="A120" s="70" t="s">
        <v>23</v>
      </c>
      <c r="B120" s="70" t="s">
        <v>12</v>
      </c>
      <c r="C120" s="70" t="s">
        <v>8</v>
      </c>
      <c r="D120" s="71">
        <v>21</v>
      </c>
    </row>
    <row r="121" spans="1:4" ht="15.5" x14ac:dyDescent="0.35">
      <c r="A121" s="70" t="s">
        <v>23</v>
      </c>
      <c r="B121" s="70" t="s">
        <v>12</v>
      </c>
      <c r="C121" s="70" t="s">
        <v>9</v>
      </c>
      <c r="D121" s="71">
        <v>1</v>
      </c>
    </row>
    <row r="122" spans="1:4" ht="15.5" x14ac:dyDescent="0.35">
      <c r="A122" s="70" t="s">
        <v>23</v>
      </c>
      <c r="B122" s="70" t="s">
        <v>13</v>
      </c>
      <c r="C122" s="70" t="s">
        <v>8</v>
      </c>
      <c r="D122" s="71">
        <v>19</v>
      </c>
    </row>
    <row r="123" spans="1:4" ht="15.5" x14ac:dyDescent="0.35">
      <c r="A123" s="70" t="s">
        <v>23</v>
      </c>
      <c r="B123" s="70" t="s">
        <v>13</v>
      </c>
      <c r="C123" s="70" t="s">
        <v>9</v>
      </c>
      <c r="D123" s="71">
        <v>2</v>
      </c>
    </row>
    <row r="124" spans="1:4" ht="15.5" x14ac:dyDescent="0.35">
      <c r="A124" s="70" t="s">
        <v>23</v>
      </c>
      <c r="B124" s="70" t="s">
        <v>14</v>
      </c>
      <c r="C124" s="70" t="s">
        <v>8</v>
      </c>
      <c r="D124" s="71">
        <v>81</v>
      </c>
    </row>
    <row r="125" spans="1:4" ht="15.5" x14ac:dyDescent="0.35">
      <c r="A125" s="70" t="s">
        <v>23</v>
      </c>
      <c r="B125" s="70" t="s">
        <v>14</v>
      </c>
      <c r="C125" s="70" t="s">
        <v>9</v>
      </c>
      <c r="D125" s="71">
        <v>17</v>
      </c>
    </row>
    <row r="126" spans="1:4" ht="15.5" x14ac:dyDescent="0.35">
      <c r="A126" s="70" t="s">
        <v>23</v>
      </c>
      <c r="B126" s="70" t="s">
        <v>15</v>
      </c>
      <c r="C126" s="70" t="s">
        <v>8</v>
      </c>
      <c r="D126" s="71">
        <v>45</v>
      </c>
    </row>
    <row r="127" spans="1:4" ht="15.5" x14ac:dyDescent="0.35">
      <c r="A127" s="70" t="s">
        <v>23</v>
      </c>
      <c r="B127" s="70" t="s">
        <v>15</v>
      </c>
      <c r="C127" s="70" t="s">
        <v>9</v>
      </c>
      <c r="D127" s="71">
        <v>2</v>
      </c>
    </row>
    <row r="128" spans="1:4" ht="15.5" x14ac:dyDescent="0.35">
      <c r="A128" s="70" t="s">
        <v>24</v>
      </c>
      <c r="B128" s="70" t="s">
        <v>7</v>
      </c>
      <c r="C128" s="70" t="s">
        <v>8</v>
      </c>
      <c r="D128" s="71">
        <v>12</v>
      </c>
    </row>
    <row r="129" spans="1:4" ht="15.5" x14ac:dyDescent="0.35">
      <c r="A129" s="70" t="s">
        <v>24</v>
      </c>
      <c r="B129" s="70" t="s">
        <v>7</v>
      </c>
      <c r="C129" s="70" t="s">
        <v>9</v>
      </c>
      <c r="D129" s="71">
        <v>0</v>
      </c>
    </row>
    <row r="130" spans="1:4" ht="15.5" x14ac:dyDescent="0.35">
      <c r="A130" s="70" t="s">
        <v>24</v>
      </c>
      <c r="B130" s="70" t="s">
        <v>10</v>
      </c>
      <c r="C130" s="70" t="s">
        <v>8</v>
      </c>
      <c r="D130" s="71">
        <v>76</v>
      </c>
    </row>
    <row r="131" spans="1:4" ht="15.5" x14ac:dyDescent="0.35">
      <c r="A131" s="70" t="s">
        <v>24</v>
      </c>
      <c r="B131" s="70" t="s">
        <v>10</v>
      </c>
      <c r="C131" s="70" t="s">
        <v>9</v>
      </c>
      <c r="D131" s="71">
        <v>0</v>
      </c>
    </row>
    <row r="132" spans="1:4" ht="15.5" x14ac:dyDescent="0.35">
      <c r="A132" s="70" t="s">
        <v>24</v>
      </c>
      <c r="B132" s="70" t="s">
        <v>11</v>
      </c>
      <c r="C132" s="70" t="s">
        <v>8</v>
      </c>
      <c r="D132" s="71">
        <v>235</v>
      </c>
    </row>
    <row r="133" spans="1:4" ht="15.5" x14ac:dyDescent="0.35">
      <c r="A133" s="70" t="s">
        <v>24</v>
      </c>
      <c r="B133" s="70" t="s">
        <v>11</v>
      </c>
      <c r="C133" s="70" t="s">
        <v>9</v>
      </c>
      <c r="D133" s="71">
        <v>40</v>
      </c>
    </row>
    <row r="134" spans="1:4" ht="15.5" x14ac:dyDescent="0.35">
      <c r="A134" s="70" t="s">
        <v>24</v>
      </c>
      <c r="B134" s="70" t="s">
        <v>12</v>
      </c>
      <c r="C134" s="70" t="s">
        <v>8</v>
      </c>
      <c r="D134" s="71">
        <v>19</v>
      </c>
    </row>
    <row r="135" spans="1:4" ht="15.5" x14ac:dyDescent="0.35">
      <c r="A135" s="70" t="s">
        <v>24</v>
      </c>
      <c r="B135" s="70" t="s">
        <v>12</v>
      </c>
      <c r="C135" s="70" t="s">
        <v>9</v>
      </c>
      <c r="D135" s="71">
        <v>1</v>
      </c>
    </row>
    <row r="136" spans="1:4" ht="15.5" x14ac:dyDescent="0.35">
      <c r="A136" s="70" t="s">
        <v>24</v>
      </c>
      <c r="B136" s="70" t="s">
        <v>13</v>
      </c>
      <c r="C136" s="70" t="s">
        <v>8</v>
      </c>
      <c r="D136" s="71">
        <v>17</v>
      </c>
    </row>
    <row r="137" spans="1:4" ht="15.5" x14ac:dyDescent="0.35">
      <c r="A137" s="70" t="s">
        <v>24</v>
      </c>
      <c r="B137" s="70" t="s">
        <v>13</v>
      </c>
      <c r="C137" s="70" t="s">
        <v>9</v>
      </c>
      <c r="D137" s="71">
        <v>6</v>
      </c>
    </row>
    <row r="138" spans="1:4" ht="15.5" x14ac:dyDescent="0.35">
      <c r="A138" s="70" t="s">
        <v>24</v>
      </c>
      <c r="B138" s="70" t="s">
        <v>14</v>
      </c>
      <c r="C138" s="70" t="s">
        <v>8</v>
      </c>
      <c r="D138" s="71">
        <v>78</v>
      </c>
    </row>
    <row r="139" spans="1:4" ht="15.5" x14ac:dyDescent="0.35">
      <c r="A139" s="70" t="s">
        <v>24</v>
      </c>
      <c r="B139" s="70" t="s">
        <v>14</v>
      </c>
      <c r="C139" s="70" t="s">
        <v>9</v>
      </c>
      <c r="D139" s="71">
        <v>13</v>
      </c>
    </row>
    <row r="140" spans="1:4" ht="15.5" x14ac:dyDescent="0.35">
      <c r="A140" s="70" t="s">
        <v>24</v>
      </c>
      <c r="B140" s="70" t="s">
        <v>15</v>
      </c>
      <c r="C140" s="70" t="s">
        <v>8</v>
      </c>
      <c r="D140" s="71">
        <v>52</v>
      </c>
    </row>
    <row r="141" spans="1:4" ht="15.5" x14ac:dyDescent="0.35">
      <c r="A141" s="70" t="s">
        <v>24</v>
      </c>
      <c r="B141" s="70" t="s">
        <v>15</v>
      </c>
      <c r="C141" s="70" t="s">
        <v>9</v>
      </c>
      <c r="D141" s="71">
        <v>2</v>
      </c>
    </row>
    <row r="142" spans="1:4" ht="15.5" x14ac:dyDescent="0.35">
      <c r="A142" s="70" t="s">
        <v>25</v>
      </c>
      <c r="B142" s="70" t="s">
        <v>7</v>
      </c>
      <c r="C142" s="70" t="s">
        <v>8</v>
      </c>
      <c r="D142" s="71">
        <v>3</v>
      </c>
    </row>
    <row r="143" spans="1:4" ht="15.5" x14ac:dyDescent="0.35">
      <c r="A143" s="70" t="s">
        <v>25</v>
      </c>
      <c r="B143" s="70" t="s">
        <v>7</v>
      </c>
      <c r="C143" s="70" t="s">
        <v>9</v>
      </c>
      <c r="D143" s="71">
        <v>0</v>
      </c>
    </row>
    <row r="144" spans="1:4" ht="15.5" x14ac:dyDescent="0.35">
      <c r="A144" s="70" t="s">
        <v>25</v>
      </c>
      <c r="B144" s="70" t="s">
        <v>10</v>
      </c>
      <c r="C144" s="70" t="s">
        <v>8</v>
      </c>
      <c r="D144" s="71">
        <v>1</v>
      </c>
    </row>
    <row r="145" spans="1:4" ht="15.5" x14ac:dyDescent="0.35">
      <c r="A145" s="70" t="s">
        <v>25</v>
      </c>
      <c r="B145" s="70" t="s">
        <v>10</v>
      </c>
      <c r="C145" s="70" t="s">
        <v>9</v>
      </c>
      <c r="D145" s="71">
        <v>1</v>
      </c>
    </row>
    <row r="146" spans="1:4" ht="15.5" x14ac:dyDescent="0.35">
      <c r="A146" s="70" t="s">
        <v>25</v>
      </c>
      <c r="B146" s="70" t="s">
        <v>11</v>
      </c>
      <c r="C146" s="70" t="s">
        <v>8</v>
      </c>
      <c r="D146" s="71">
        <v>194</v>
      </c>
    </row>
    <row r="147" spans="1:4" ht="15.5" x14ac:dyDescent="0.35">
      <c r="A147" s="70" t="s">
        <v>25</v>
      </c>
      <c r="B147" s="70" t="s">
        <v>11</v>
      </c>
      <c r="C147" s="70" t="s">
        <v>9</v>
      </c>
      <c r="D147" s="71">
        <v>33</v>
      </c>
    </row>
    <row r="148" spans="1:4" ht="15.5" x14ac:dyDescent="0.35">
      <c r="A148" s="70" t="s">
        <v>25</v>
      </c>
      <c r="B148" s="70" t="s">
        <v>12</v>
      </c>
      <c r="C148" s="70" t="s">
        <v>8</v>
      </c>
      <c r="D148" s="71">
        <v>17</v>
      </c>
    </row>
    <row r="149" spans="1:4" ht="15.5" x14ac:dyDescent="0.35">
      <c r="A149" s="70" t="s">
        <v>25</v>
      </c>
      <c r="B149" s="70" t="s">
        <v>12</v>
      </c>
      <c r="C149" s="70" t="s">
        <v>9</v>
      </c>
      <c r="D149" s="71">
        <v>0</v>
      </c>
    </row>
    <row r="150" spans="1:4" ht="15.5" x14ac:dyDescent="0.35">
      <c r="A150" s="70" t="s">
        <v>25</v>
      </c>
      <c r="B150" s="70" t="s">
        <v>13</v>
      </c>
      <c r="C150" s="70" t="s">
        <v>8</v>
      </c>
      <c r="D150" s="71">
        <v>12</v>
      </c>
    </row>
    <row r="151" spans="1:4" ht="15.5" x14ac:dyDescent="0.35">
      <c r="A151" s="70" t="s">
        <v>25</v>
      </c>
      <c r="B151" s="70" t="s">
        <v>13</v>
      </c>
      <c r="C151" s="70" t="s">
        <v>9</v>
      </c>
      <c r="D151" s="71">
        <v>0</v>
      </c>
    </row>
    <row r="152" spans="1:4" ht="15.5" x14ac:dyDescent="0.35">
      <c r="A152" s="70" t="s">
        <v>25</v>
      </c>
      <c r="B152" s="70" t="s">
        <v>14</v>
      </c>
      <c r="C152" s="70" t="s">
        <v>8</v>
      </c>
      <c r="D152" s="71">
        <v>79</v>
      </c>
    </row>
    <row r="153" spans="1:4" ht="15.5" x14ac:dyDescent="0.35">
      <c r="A153" s="70" t="s">
        <v>25</v>
      </c>
      <c r="B153" s="70" t="s">
        <v>14</v>
      </c>
      <c r="C153" s="70" t="s">
        <v>9</v>
      </c>
      <c r="D153" s="71">
        <v>6</v>
      </c>
    </row>
    <row r="154" spans="1:4" ht="15.5" x14ac:dyDescent="0.35">
      <c r="A154" s="70" t="s">
        <v>25</v>
      </c>
      <c r="B154" s="70" t="s">
        <v>15</v>
      </c>
      <c r="C154" s="70" t="s">
        <v>8</v>
      </c>
      <c r="D154" s="71">
        <v>37</v>
      </c>
    </row>
    <row r="155" spans="1:4" ht="15.5" x14ac:dyDescent="0.35">
      <c r="A155" s="70" t="s">
        <v>25</v>
      </c>
      <c r="B155" s="70" t="s">
        <v>15</v>
      </c>
      <c r="C155" s="70" t="s">
        <v>9</v>
      </c>
      <c r="D155" s="71">
        <v>2</v>
      </c>
    </row>
    <row r="156" spans="1:4" ht="15.5" x14ac:dyDescent="0.35">
      <c r="A156" s="70" t="s">
        <v>76</v>
      </c>
      <c r="B156" s="70" t="s">
        <v>7</v>
      </c>
      <c r="C156" s="70" t="s">
        <v>8</v>
      </c>
      <c r="D156" s="71">
        <v>7</v>
      </c>
    </row>
    <row r="157" spans="1:4" ht="15.5" x14ac:dyDescent="0.35">
      <c r="A157" s="70" t="s">
        <v>76</v>
      </c>
      <c r="B157" s="70" t="s">
        <v>7</v>
      </c>
      <c r="C157" s="70" t="s">
        <v>9</v>
      </c>
      <c r="D157" s="71">
        <v>0</v>
      </c>
    </row>
    <row r="158" spans="1:4" ht="15.5" x14ac:dyDescent="0.35">
      <c r="A158" s="70" t="s">
        <v>76</v>
      </c>
      <c r="B158" s="70" t="s">
        <v>10</v>
      </c>
      <c r="C158" s="70" t="s">
        <v>8</v>
      </c>
      <c r="D158" s="71">
        <v>7</v>
      </c>
    </row>
    <row r="159" spans="1:4" ht="15.5" x14ac:dyDescent="0.35">
      <c r="A159" s="70" t="s">
        <v>76</v>
      </c>
      <c r="B159" s="70" t="s">
        <v>10</v>
      </c>
      <c r="C159" s="70" t="s">
        <v>9</v>
      </c>
      <c r="D159" s="71">
        <v>0</v>
      </c>
    </row>
    <row r="160" spans="1:4" ht="15.5" x14ac:dyDescent="0.35">
      <c r="A160" s="70" t="s">
        <v>76</v>
      </c>
      <c r="B160" s="70" t="s">
        <v>11</v>
      </c>
      <c r="C160" s="70" t="s">
        <v>8</v>
      </c>
      <c r="D160" s="71">
        <v>258</v>
      </c>
    </row>
    <row r="161" spans="1:4" ht="15.5" x14ac:dyDescent="0.35">
      <c r="A161" s="70" t="s">
        <v>76</v>
      </c>
      <c r="B161" s="70" t="s">
        <v>11</v>
      </c>
      <c r="C161" s="70" t="s">
        <v>9</v>
      </c>
      <c r="D161" s="71">
        <v>40</v>
      </c>
    </row>
    <row r="162" spans="1:4" ht="15.5" x14ac:dyDescent="0.35">
      <c r="A162" s="70" t="s">
        <v>76</v>
      </c>
      <c r="B162" s="70" t="s">
        <v>12</v>
      </c>
      <c r="C162" s="70" t="s">
        <v>8</v>
      </c>
      <c r="D162" s="71">
        <v>19</v>
      </c>
    </row>
    <row r="163" spans="1:4" ht="15.5" x14ac:dyDescent="0.35">
      <c r="A163" s="70" t="s">
        <v>76</v>
      </c>
      <c r="B163" s="70" t="s">
        <v>12</v>
      </c>
      <c r="C163" s="70" t="s">
        <v>9</v>
      </c>
      <c r="D163" s="71">
        <v>0</v>
      </c>
    </row>
    <row r="164" spans="1:4" ht="15.5" x14ac:dyDescent="0.35">
      <c r="A164" s="70" t="s">
        <v>76</v>
      </c>
      <c r="B164" s="70" t="s">
        <v>13</v>
      </c>
      <c r="C164" s="70" t="s">
        <v>8</v>
      </c>
      <c r="D164" s="71">
        <v>11</v>
      </c>
    </row>
    <row r="165" spans="1:4" ht="15.5" x14ac:dyDescent="0.35">
      <c r="A165" s="70" t="s">
        <v>76</v>
      </c>
      <c r="B165" s="70" t="s">
        <v>13</v>
      </c>
      <c r="C165" s="70" t="s">
        <v>9</v>
      </c>
      <c r="D165" s="71">
        <v>1</v>
      </c>
    </row>
    <row r="166" spans="1:4" ht="15.5" x14ac:dyDescent="0.35">
      <c r="A166" s="70" t="s">
        <v>76</v>
      </c>
      <c r="B166" s="70" t="s">
        <v>14</v>
      </c>
      <c r="C166" s="70" t="s">
        <v>8</v>
      </c>
      <c r="D166" s="71">
        <v>83</v>
      </c>
    </row>
    <row r="167" spans="1:4" ht="15.5" x14ac:dyDescent="0.35">
      <c r="A167" s="70" t="s">
        <v>76</v>
      </c>
      <c r="B167" s="70" t="s">
        <v>14</v>
      </c>
      <c r="C167" s="70" t="s">
        <v>9</v>
      </c>
      <c r="D167" s="71">
        <v>12</v>
      </c>
    </row>
    <row r="168" spans="1:4" ht="15.5" x14ac:dyDescent="0.35">
      <c r="A168" s="70" t="s">
        <v>76</v>
      </c>
      <c r="B168" s="70" t="s">
        <v>15</v>
      </c>
      <c r="C168" s="70" t="s">
        <v>8</v>
      </c>
      <c r="D168" s="71">
        <v>49</v>
      </c>
    </row>
    <row r="169" spans="1:4" ht="15.5" x14ac:dyDescent="0.35">
      <c r="A169" s="70" t="s">
        <v>76</v>
      </c>
      <c r="B169" s="70" t="s">
        <v>15</v>
      </c>
      <c r="C169" s="70" t="s">
        <v>9</v>
      </c>
      <c r="D169" s="71">
        <v>4</v>
      </c>
    </row>
    <row r="170" spans="1:4" ht="15.5" x14ac:dyDescent="0.35">
      <c r="A170" s="70" t="s">
        <v>88</v>
      </c>
      <c r="B170" s="70" t="s">
        <v>7</v>
      </c>
      <c r="C170" s="70" t="s">
        <v>8</v>
      </c>
      <c r="D170" s="71">
        <v>10</v>
      </c>
    </row>
    <row r="171" spans="1:4" ht="15.5" x14ac:dyDescent="0.35">
      <c r="A171" s="70" t="s">
        <v>88</v>
      </c>
      <c r="B171" s="70" t="s">
        <v>7</v>
      </c>
      <c r="C171" s="70" t="s">
        <v>9</v>
      </c>
      <c r="D171" s="71">
        <v>0</v>
      </c>
    </row>
    <row r="172" spans="1:4" ht="15.5" x14ac:dyDescent="0.35">
      <c r="A172" s="70" t="s">
        <v>88</v>
      </c>
      <c r="B172" s="70" t="s">
        <v>10</v>
      </c>
      <c r="C172" s="70" t="s">
        <v>8</v>
      </c>
      <c r="D172" s="71">
        <v>1</v>
      </c>
    </row>
    <row r="173" spans="1:4" ht="15.5" x14ac:dyDescent="0.35">
      <c r="A173" s="70" t="s">
        <v>88</v>
      </c>
      <c r="B173" s="70" t="s">
        <v>10</v>
      </c>
      <c r="C173" s="70" t="s">
        <v>9</v>
      </c>
      <c r="D173" s="71">
        <v>2</v>
      </c>
    </row>
    <row r="174" spans="1:4" ht="15.5" x14ac:dyDescent="0.35">
      <c r="A174" s="70" t="s">
        <v>88</v>
      </c>
      <c r="B174" s="70" t="s">
        <v>11</v>
      </c>
      <c r="C174" s="70" t="s">
        <v>8</v>
      </c>
      <c r="D174" s="71">
        <v>251</v>
      </c>
    </row>
    <row r="175" spans="1:4" ht="15.5" x14ac:dyDescent="0.35">
      <c r="A175" s="70" t="s">
        <v>88</v>
      </c>
      <c r="B175" s="70" t="s">
        <v>11</v>
      </c>
      <c r="C175" s="70" t="s">
        <v>9</v>
      </c>
      <c r="D175" s="71">
        <v>21</v>
      </c>
    </row>
    <row r="176" spans="1:4" ht="15.5" x14ac:dyDescent="0.35">
      <c r="A176" s="70" t="s">
        <v>88</v>
      </c>
      <c r="B176" s="70" t="s">
        <v>12</v>
      </c>
      <c r="C176" s="70" t="s">
        <v>8</v>
      </c>
      <c r="D176" s="71">
        <v>15</v>
      </c>
    </row>
    <row r="177" spans="1:4" ht="15.5" x14ac:dyDescent="0.35">
      <c r="A177" s="70" t="s">
        <v>88</v>
      </c>
      <c r="B177" s="70" t="s">
        <v>12</v>
      </c>
      <c r="C177" s="70" t="s">
        <v>9</v>
      </c>
      <c r="D177" s="71">
        <v>5</v>
      </c>
    </row>
    <row r="178" spans="1:4" ht="15.5" x14ac:dyDescent="0.35">
      <c r="A178" s="70" t="s">
        <v>88</v>
      </c>
      <c r="B178" s="70" t="s">
        <v>13</v>
      </c>
      <c r="C178" s="70" t="s">
        <v>8</v>
      </c>
      <c r="D178" s="71">
        <v>23</v>
      </c>
    </row>
    <row r="179" spans="1:4" ht="15.5" x14ac:dyDescent="0.35">
      <c r="A179" s="70" t="s">
        <v>88</v>
      </c>
      <c r="B179" s="70" t="s">
        <v>13</v>
      </c>
      <c r="C179" s="70" t="s">
        <v>9</v>
      </c>
      <c r="D179" s="71">
        <v>2</v>
      </c>
    </row>
    <row r="180" spans="1:4" ht="15.5" x14ac:dyDescent="0.35">
      <c r="A180" s="70" t="s">
        <v>88</v>
      </c>
      <c r="B180" s="70" t="s">
        <v>14</v>
      </c>
      <c r="C180" s="70" t="s">
        <v>8</v>
      </c>
      <c r="D180" s="71">
        <v>88</v>
      </c>
    </row>
    <row r="181" spans="1:4" ht="15.5" x14ac:dyDescent="0.35">
      <c r="A181" s="70" t="s">
        <v>88</v>
      </c>
      <c r="B181" s="70" t="s">
        <v>14</v>
      </c>
      <c r="C181" s="70" t="s">
        <v>9</v>
      </c>
      <c r="D181" s="71">
        <v>1</v>
      </c>
    </row>
    <row r="182" spans="1:4" ht="15.5" x14ac:dyDescent="0.35">
      <c r="A182" s="70" t="s">
        <v>88</v>
      </c>
      <c r="B182" s="70" t="s">
        <v>15</v>
      </c>
      <c r="C182" s="70" t="s">
        <v>8</v>
      </c>
      <c r="D182" s="71">
        <v>39</v>
      </c>
    </row>
    <row r="183" spans="1:4" ht="15.5" x14ac:dyDescent="0.35">
      <c r="A183" s="70" t="s">
        <v>88</v>
      </c>
      <c r="B183" s="70" t="s">
        <v>15</v>
      </c>
      <c r="C183" s="70" t="s">
        <v>9</v>
      </c>
      <c r="D183" s="71">
        <v>4</v>
      </c>
    </row>
    <row r="184" spans="1:4" ht="15.5" x14ac:dyDescent="0.35">
      <c r="A184" s="70" t="s">
        <v>87</v>
      </c>
      <c r="B184" s="70" t="s">
        <v>7</v>
      </c>
      <c r="C184" s="70" t="s">
        <v>8</v>
      </c>
      <c r="D184" s="71">
        <v>5</v>
      </c>
    </row>
    <row r="185" spans="1:4" ht="15.5" x14ac:dyDescent="0.35">
      <c r="A185" s="70" t="s">
        <v>87</v>
      </c>
      <c r="B185" s="70" t="s">
        <v>7</v>
      </c>
      <c r="C185" s="70" t="s">
        <v>9</v>
      </c>
      <c r="D185" s="71">
        <v>0</v>
      </c>
    </row>
    <row r="186" spans="1:4" ht="15.5" x14ac:dyDescent="0.35">
      <c r="A186" s="70" t="s">
        <v>87</v>
      </c>
      <c r="B186" s="70" t="s">
        <v>10</v>
      </c>
      <c r="C186" s="70" t="s">
        <v>8</v>
      </c>
      <c r="D186" s="71">
        <v>3</v>
      </c>
    </row>
    <row r="187" spans="1:4" ht="15.5" x14ac:dyDescent="0.35">
      <c r="A187" s="70" t="s">
        <v>87</v>
      </c>
      <c r="B187" s="70" t="s">
        <v>10</v>
      </c>
      <c r="C187" s="70" t="s">
        <v>9</v>
      </c>
      <c r="D187" s="71">
        <v>0</v>
      </c>
    </row>
    <row r="188" spans="1:4" ht="15.5" x14ac:dyDescent="0.35">
      <c r="A188" s="70" t="s">
        <v>87</v>
      </c>
      <c r="B188" s="70" t="s">
        <v>11</v>
      </c>
      <c r="C188" s="70" t="s">
        <v>8</v>
      </c>
      <c r="D188" s="71">
        <v>228</v>
      </c>
    </row>
    <row r="189" spans="1:4" ht="15.5" x14ac:dyDescent="0.35">
      <c r="A189" s="70" t="s">
        <v>87</v>
      </c>
      <c r="B189" s="70" t="s">
        <v>11</v>
      </c>
      <c r="C189" s="70" t="s">
        <v>9</v>
      </c>
      <c r="D189" s="71">
        <v>38</v>
      </c>
    </row>
    <row r="190" spans="1:4" ht="15.5" x14ac:dyDescent="0.35">
      <c r="A190" s="70" t="s">
        <v>87</v>
      </c>
      <c r="B190" s="70" t="s">
        <v>12</v>
      </c>
      <c r="C190" s="70" t="s">
        <v>8</v>
      </c>
      <c r="D190" s="71">
        <v>17</v>
      </c>
    </row>
    <row r="191" spans="1:4" ht="15.5" x14ac:dyDescent="0.35">
      <c r="A191" s="70" t="s">
        <v>87</v>
      </c>
      <c r="B191" s="70" t="s">
        <v>12</v>
      </c>
      <c r="C191" s="70" t="s">
        <v>9</v>
      </c>
      <c r="D191" s="71">
        <v>0</v>
      </c>
    </row>
    <row r="192" spans="1:4" ht="15.5" x14ac:dyDescent="0.35">
      <c r="A192" s="70" t="s">
        <v>87</v>
      </c>
      <c r="B192" s="70" t="s">
        <v>13</v>
      </c>
      <c r="C192" s="70" t="s">
        <v>8</v>
      </c>
      <c r="D192" s="71">
        <v>14</v>
      </c>
    </row>
    <row r="193" spans="1:4" ht="15.5" x14ac:dyDescent="0.35">
      <c r="A193" s="70" t="s">
        <v>87</v>
      </c>
      <c r="B193" s="70" t="s">
        <v>13</v>
      </c>
      <c r="C193" s="70" t="s">
        <v>9</v>
      </c>
      <c r="D193" s="71">
        <v>8</v>
      </c>
    </row>
    <row r="194" spans="1:4" ht="15.5" x14ac:dyDescent="0.35">
      <c r="A194" s="70" t="s">
        <v>87</v>
      </c>
      <c r="B194" s="70" t="s">
        <v>14</v>
      </c>
      <c r="C194" s="70" t="s">
        <v>8</v>
      </c>
      <c r="D194" s="71">
        <v>132</v>
      </c>
    </row>
    <row r="195" spans="1:4" ht="15.5" x14ac:dyDescent="0.35">
      <c r="A195" s="70" t="s">
        <v>87</v>
      </c>
      <c r="B195" s="70" t="s">
        <v>14</v>
      </c>
      <c r="C195" s="70" t="s">
        <v>9</v>
      </c>
      <c r="D195" s="71">
        <v>11</v>
      </c>
    </row>
    <row r="196" spans="1:4" ht="15.5" x14ac:dyDescent="0.35">
      <c r="A196" s="70" t="s">
        <v>87</v>
      </c>
      <c r="B196" s="70" t="s">
        <v>15</v>
      </c>
      <c r="C196" s="70" t="s">
        <v>8</v>
      </c>
      <c r="D196" s="71">
        <v>58</v>
      </c>
    </row>
    <row r="197" spans="1:4" ht="15.5" x14ac:dyDescent="0.35">
      <c r="A197" s="70" t="s">
        <v>87</v>
      </c>
      <c r="B197" s="70" t="s">
        <v>15</v>
      </c>
      <c r="C197" s="70" t="s">
        <v>9</v>
      </c>
      <c r="D197" s="71">
        <v>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64D5-91F3-47BE-8271-D89132032C92}">
  <sheetPr>
    <tabColor rgb="FFFF0000"/>
  </sheetPr>
  <dimension ref="A1:R30"/>
  <sheetViews>
    <sheetView showGridLines="0" workbookViewId="0">
      <selection sqref="A1:L1"/>
    </sheetView>
  </sheetViews>
  <sheetFormatPr defaultColWidth="9.1796875" defaultRowHeight="14.5" x14ac:dyDescent="0.35"/>
  <cols>
    <col min="1" max="1" width="25.453125" style="19" bestFit="1" customWidth="1"/>
    <col min="2" max="4" width="10.54296875" style="19" customWidth="1"/>
    <col min="5" max="5" width="5.54296875" style="19" bestFit="1" customWidth="1"/>
    <col min="6" max="8" width="10.54296875" style="19" customWidth="1"/>
    <col min="9" max="9" width="5.54296875" style="19" bestFit="1" customWidth="1"/>
    <col min="10" max="12" width="10.54296875" style="19" customWidth="1"/>
    <col min="13" max="13" width="9.1796875" style="19" customWidth="1"/>
    <col min="14" max="16384" width="9.1796875" style="19"/>
  </cols>
  <sheetData>
    <row r="1" spans="1:18" ht="37.5" customHeight="1" x14ac:dyDescent="0.35">
      <c r="A1" s="94"/>
      <c r="B1" s="94"/>
      <c r="C1" s="94"/>
      <c r="D1" s="94"/>
      <c r="E1" s="94"/>
      <c r="F1" s="94"/>
      <c r="G1" s="94"/>
      <c r="H1" s="94"/>
      <c r="I1" s="94"/>
      <c r="J1" s="94"/>
      <c r="K1" s="94"/>
      <c r="L1" s="94"/>
      <c r="M1" s="20"/>
      <c r="N1" s="20"/>
      <c r="O1" s="20"/>
      <c r="P1" s="20"/>
      <c r="Q1" s="20"/>
    </row>
    <row r="3" spans="1:18" x14ac:dyDescent="0.35">
      <c r="A3" s="21"/>
    </row>
    <row r="4" spans="1:18" x14ac:dyDescent="0.35">
      <c r="A4" s="95" t="str">
        <f>FIRE0302!A4</f>
        <v>2023/24</v>
      </c>
      <c r="B4" s="95"/>
      <c r="C4" s="95"/>
      <c r="D4" s="95"/>
      <c r="F4"/>
      <c r="L4" s="22"/>
      <c r="N4" s="93"/>
      <c r="O4" s="93"/>
      <c r="P4" s="93"/>
      <c r="Q4" s="93"/>
      <c r="R4" s="93"/>
    </row>
    <row r="5" spans="1:18" x14ac:dyDescent="0.35">
      <c r="A5" s="31"/>
      <c r="B5" s="31"/>
      <c r="C5" s="31"/>
      <c r="D5" s="31"/>
      <c r="E5" s="31"/>
      <c r="F5" s="31"/>
      <c r="G5" s="31"/>
      <c r="H5" s="31"/>
      <c r="I5" s="31"/>
      <c r="J5" s="31"/>
      <c r="K5" s="31"/>
      <c r="L5" s="31"/>
      <c r="N5" s="93"/>
      <c r="O5" s="93"/>
      <c r="P5" s="93"/>
      <c r="Q5" s="93"/>
      <c r="R5" s="93"/>
    </row>
    <row r="6" spans="1:18" x14ac:dyDescent="0.35">
      <c r="A6" s="32"/>
      <c r="B6" s="96" t="s">
        <v>72</v>
      </c>
      <c r="C6" s="96"/>
      <c r="D6" s="96"/>
      <c r="E6" s="33"/>
      <c r="F6" s="96" t="s">
        <v>73</v>
      </c>
      <c r="G6" s="96"/>
      <c r="H6" s="96"/>
      <c r="I6" s="33"/>
      <c r="J6" s="96" t="s">
        <v>52</v>
      </c>
      <c r="K6" s="96"/>
      <c r="L6" s="96"/>
      <c r="N6" s="93"/>
      <c r="O6" s="93"/>
      <c r="P6" s="93"/>
      <c r="Q6" s="93"/>
      <c r="R6" s="93"/>
    </row>
    <row r="7" spans="1:18" ht="20.149999999999999" customHeight="1" x14ac:dyDescent="0.35">
      <c r="A7" s="34" t="s">
        <v>53</v>
      </c>
      <c r="B7" s="35" t="s">
        <v>54</v>
      </c>
      <c r="C7" s="35" t="s">
        <v>8</v>
      </c>
      <c r="D7" s="35" t="s">
        <v>9</v>
      </c>
      <c r="E7" s="35"/>
      <c r="F7" s="35" t="s">
        <v>54</v>
      </c>
      <c r="G7" s="35" t="s">
        <v>8</v>
      </c>
      <c r="H7" s="35" t="s">
        <v>9</v>
      </c>
      <c r="I7" s="35"/>
      <c r="J7" s="35" t="s">
        <v>54</v>
      </c>
      <c r="K7" s="35" t="s">
        <v>8</v>
      </c>
      <c r="L7" s="35" t="s">
        <v>9</v>
      </c>
      <c r="N7" s="93"/>
      <c r="O7" s="93"/>
      <c r="P7" s="93"/>
      <c r="Q7" s="93"/>
      <c r="R7" s="93"/>
    </row>
    <row r="8" spans="1:18" x14ac:dyDescent="0.35">
      <c r="A8" s="28" t="s">
        <v>54</v>
      </c>
      <c r="B8" s="38" cm="1">
        <f t="array" ref="B8">IF($A$4="2009/10",SUMPRODUCT(('0910'!$A$2:$A$1000=$A$4)*('0910'!$D$2:$D$1000)),SUMPRODUCT(('Data - primary fires'!$A$2:$A$650=$A$4)*('Data - primary fires'!$D$2:$D$650)))</f>
        <v>18665</v>
      </c>
      <c r="C8" s="38" cm="1">
        <f t="array" ref="C8">IF($A$4="2009/10",SUMPRODUCT(('0910'!$A$2:$A$1000=$A$4)*('0910'!$C$2:$C$1000=$C$7)*('0910'!$D$2:$D$1000)),SUMPRODUCT(('Data - primary fires'!$A$2:$A$650=$A$4)*('Data - primary fires'!$C$2:$C$650=$C$7)*('Data - primary fires'!$D$2:$D$650)))</f>
        <v>11282</v>
      </c>
      <c r="D8" s="38" cm="1">
        <f t="array" ref="D8">IF($A$4="2009/10",SUMPRODUCT(('0910'!$A$2:$A$1000=$A$4)*('0910'!$C$2:$C$1000=$D$7)*('0910'!$D$2:$D$1000)),SUMPRODUCT(('Data - primary fires'!$A$2:$A$650=$A$4)*('Data - primary fires'!$C$2:$C$650=$D$7)*('Data - primary fires'!$D$2:$D$650)))</f>
        <v>7383</v>
      </c>
      <c r="E8" s="36"/>
      <c r="F8" s="38" cm="1">
        <f t="array" ref="F8">IF($A$4="2009/10",SUMPRODUCT(('0910'!$A$2:$A$1000=$A$4)*('0910'!$D$2:$D$1000)),SUMPRODUCT(('Data - fatalities'!$A$2:$A$675=$A$4)*('Data - fatalities'!$D$2:$D$675)))</f>
        <v>35</v>
      </c>
      <c r="G8" s="38" cm="1">
        <f t="array" ref="G8">IF($A$4="2009/10",SUMPRODUCT(('0910'!$A$2:$A$1000=$A$4)*('0910'!$C$2:$C$1000=$C$7)*('0910'!$D$2:$D$1000)),SUMPRODUCT(('Data - fatalities'!$A$2:$A$675=$A$4)*('Data - fatalities'!$C$2:$C$675=$C$7)*('Data - fatalities'!$D$2:$D$675)))</f>
        <v>25</v>
      </c>
      <c r="H8" s="38" cm="1">
        <f t="array" ref="H8">IF($A$4="2009/10",SUMPRODUCT(('0910'!$A$2:$A$1000=$A$4)*('0910'!$C$2:$C$1000=$D$7)*('0910'!$D$2:$D$1000)),SUMPRODUCT(('Data - fatalities'!$A$2:$A$675=$A$4)*('Data - fatalities'!$C$2:$C$675=$D$7)*('Data - fatalities'!$D$2:$D$675)))</f>
        <v>10</v>
      </c>
      <c r="I8" s="36"/>
      <c r="J8" s="38" cm="1">
        <f t="array" ref="J8">IF($A$4="2009/10",SUMPRODUCT(('0910'!$A$2:$A$1000=$A$4)*('0910'!$D$2:$D$1000)),SUMPRODUCT(('Data - casualties'!$A$2:$A$675=$A$4)*('Data - casualties'!$D$2:$D$675)))</f>
        <v>520</v>
      </c>
      <c r="K8" s="38" cm="1">
        <f t="array" ref="K8">IF($A$4="2009/10",SUMPRODUCT(('0910'!$A$2:$A$1000=$A$4)*('0910'!$C$2:$C$1000=$C$7)*('0910'!$D$2:$D$1000)),SUMPRODUCT(('Data - casualties'!$A$2:$A$675=$A$4)*('Data - casualties'!$C$2:$C$675=$C$7)*('Data - casualties'!$D$2:$D$675)))</f>
        <v>457</v>
      </c>
      <c r="L8" s="38" cm="1">
        <f t="array" ref="L8">IF($A$4="2009/10",SUMPRODUCT(('0910'!$A$2:$A$1000=$A$4)*('0910'!$C$2:$C$1000=$D$7)*('0910'!$D$2:$D$1000)),SUMPRODUCT(('Data - casualties'!$A$2:$A$675=$A$4)*('Data - casualties'!$C$2:$C$675=$D$7)*('Data - casualties'!$D$2:$D$675)))</f>
        <v>63</v>
      </c>
    </row>
    <row r="9" spans="1:18" x14ac:dyDescent="0.35">
      <c r="A9" s="37" t="s">
        <v>11</v>
      </c>
      <c r="B9" s="38" cm="1">
        <f t="array" ref="B9">IF($A$4="2009/10",SUMPRODUCT(('0910'!$A$2:$A$1000=$A$4)*('0910'!$B$2:$B$1000=$A9)*('0910'!$D$2:$D$1000)),SUMPRODUCT(('Data - primary fires'!$A$2:$A$650=$A$4)*('Data - primary fires'!$B$2:$B$650=$A9)*('Data - primary fires'!$D$2:$D$650)))</f>
        <v>10799</v>
      </c>
      <c r="C9" s="38" cm="1">
        <f t="array" ref="C9">IF($A$4="2009/10",SUMPRODUCT(('0910'!$A$2:$A$1000=$A$4)*('0910'!$C$2:$C$1000=$C$7)*('0910'!$B$2:$B$1000=$A9)*('0910'!$D$2:$D$1000)),SUMPRODUCT(('Data - primary fires'!$A$2:$A$650=$A$4)*('Data - primary fires'!$B$2:$B$650=$A9)*('Data - primary fires'!$C$2:$C$650=$C$7)*('Data - primary fires'!$D$2:$D$650)))</f>
        <v>6840</v>
      </c>
      <c r="D9" s="38" cm="1">
        <f t="array" ref="D9">IF($A$4="2009/10",SUMPRODUCT(('0910'!$A$2:$A$1000=$A$4)*('0910'!$C$2:$C$1000=$D$7)*('0910'!$B$2:$B$1000=$A9)*('0910'!$D$2:$D$1000)),SUMPRODUCT(('Data - primary fires'!$A$2:$A$650=$A$4)*('Data - primary fires'!$B$2:$B$650=$A9)*('Data - primary fires'!$C$2:$C$650=$D$7)*('Data - primary fires'!$D$2:$D$650)))</f>
        <v>3959</v>
      </c>
      <c r="E9" s="36"/>
      <c r="F9" s="38" cm="1">
        <f t="array" ref="F9">IF($A$4="2009/10",SUMPRODUCT(('0910'!$A$2:$A$1000=$A$4)*('0910'!$B$2:$B$1000=$A9)*('0910'!$D$2:$D$1000)),SUMPRODUCT(('Data - fatalities'!$A$2:$A$675=$A$4)*('Data - fatalities'!$B$2:$B$675=$A9)*('Data - fatalities'!$D$2:$D$675)))</f>
        <v>25</v>
      </c>
      <c r="G9" s="38" cm="1">
        <f t="array" ref="G9">IF($A$4="2009/10",SUMPRODUCT(('0910'!$A$2:$A$1000=$A$4)*('0910'!$C$2:$C$1000=$C$7)*('0910'!$B$2:$B$1000=$A9)*('0910'!$D$2:$D$1000)),SUMPRODUCT(('Data - fatalities'!$A$2:$A$675=$A$4)*('Data - fatalities'!$B$2:$B$675=$A9)*('Data - fatalities'!$C$2:$C$675=$C$7)*('Data - fatalities'!$D$2:$D$675)))</f>
        <v>16</v>
      </c>
      <c r="H9" s="38" cm="1">
        <f t="array" ref="H9">IF($A$4="2009/10",SUMPRODUCT(('0910'!$A$2:$A$1000=$A$4)*('0910'!$C$2:$C$1000=$D$7)*('0910'!$B$2:$B$1000=$A9)*('0910'!$D$2:$D$1000)),SUMPRODUCT(('Data - fatalities'!$A$2:$A$675=$A$4)*('Data - fatalities'!$B$2:$B$675=$A9)*('Data - fatalities'!$C$2:$C$675=$D$7)*('Data - fatalities'!$D$2:$D$675)))</f>
        <v>9</v>
      </c>
      <c r="I9" s="36"/>
      <c r="J9" s="38" cm="1">
        <f t="array" ref="J9">IF($A$4="2009/10",SUMPRODUCT(('0910'!$A$2:$A$1000=$A$4)*('0910'!$B$2:$B$1000=$A9)*('0910'!$D$2:$D$1000)),SUMPRODUCT(('Data - casualties'!$A$2:$A$675=$A$4)*('Data - casualties'!$B$2:$B$675=$A9)*('Data - casualties'!$D$2:$D$675)))</f>
        <v>266</v>
      </c>
      <c r="K9" s="38" cm="1">
        <f t="array" ref="K9">IF($A$4="2009/10",SUMPRODUCT(('0910'!$A$2:$A$1000=$A$4)*('0910'!$C$2:$C$1000=$C$7)*('0910'!$B$2:$B$1000=$A9)*('0910'!$D$2:$D$1000)),SUMPRODUCT(('Data - casualties'!$A$2:$A$675=$A$4)*('Data - casualties'!$B$2:$B$675=$A9)*('Data - casualties'!$C$2:$C$675=$C$7)*('Data - casualties'!$D$2:$D$675)))</f>
        <v>228</v>
      </c>
      <c r="L9" s="38" cm="1">
        <f t="array" ref="L9">IF($A$4="2009/10",SUMPRODUCT(('0910'!$A$2:$A$1000=$A$4)*('0910'!$C$2:$C$1000=$D$7)*('0910'!$B$2:$B$1000=$A9)*('0910'!$D$2:$D$1000)),SUMPRODUCT(('Data - casualties'!$A$2:$A$675=$A$4)*('Data - casualties'!$B$2:$B$675=$A9)*('Data - casualties'!$C$2:$C$675=$D$7)*('Data - casualties'!$D$2:$D$675)))</f>
        <v>38</v>
      </c>
      <c r="N9" s="27"/>
      <c r="O9" s="27"/>
      <c r="P9" s="27"/>
      <c r="Q9" s="27"/>
    </row>
    <row r="10" spans="1:18" x14ac:dyDescent="0.35">
      <c r="A10" s="28" t="s">
        <v>13</v>
      </c>
      <c r="B10" s="38" cm="1">
        <f t="array" ref="B10">IF($A$4="2009/10",SUMPRODUCT(('0910'!$A$2:$A$1000=$A$4)*('0910'!$B$2:$B$1000=$A10)*('0910'!$D$2:$D$1000)),SUMPRODUCT(('Data - primary fires'!$A$2:$A$650=$A$4)*('Data - primary fires'!$B$2:$B$650=$A10)*('Data - primary fires'!$D$2:$D$650)))</f>
        <v>2110</v>
      </c>
      <c r="C10" s="38" cm="1">
        <f t="array" ref="C10">IF($A$4="2009/10",SUMPRODUCT(('0910'!$A$2:$A$1000=$A$4)*('0910'!$C$2:$C$1000=$C$7)*('0910'!$B$2:$B$1000=$A10)*('0910'!$D$2:$D$1000)),SUMPRODUCT(('Data - primary fires'!$A$2:$A$650=$A$4)*('Data - primary fires'!$B$2:$B$650=$A10)*('Data - primary fires'!$C$2:$C$650=$C$7)*('Data - primary fires'!$D$2:$D$650)))</f>
        <v>329</v>
      </c>
      <c r="D10" s="38" cm="1">
        <f t="array" ref="D10">IF($A$4="2009/10",SUMPRODUCT(('0910'!$A$2:$A$1000=$A$4)*('0910'!$C$2:$C$1000=$D$7)*('0910'!$B$2:$B$1000=$A10)*('0910'!$D$2:$D$1000)),SUMPRODUCT(('Data - primary fires'!$A$2:$A$650=$A$4)*('Data - primary fires'!$B$2:$B$650=$A10)*('Data - primary fires'!$C$2:$C$650=$D$7)*('Data - primary fires'!$D$2:$D$650)))</f>
        <v>1781</v>
      </c>
      <c r="E10" s="36"/>
      <c r="F10" s="38" cm="1">
        <f t="array" ref="F10">IF($A$4="2009/10",SUMPRODUCT(('0910'!$A$2:$A$1000=$A$4)*('0910'!$B$2:$B$1000=$A10)*('0910'!$D$2:$D$1000)),SUMPRODUCT(('Data - fatalities'!$A$2:$A$675=$A$4)*('Data - fatalities'!$B$2:$B$675=$A10)*('Data - fatalities'!$D$2:$D$675)))</f>
        <v>1</v>
      </c>
      <c r="G10" s="38" cm="1">
        <f t="array" ref="G10">IF($A$4="2009/10",SUMPRODUCT(('0910'!$A$2:$A$1000=$A$4)*('0910'!$C$2:$C$1000=$C$7)*('0910'!$B$2:$B$1000=$A10)*('0910'!$D$2:$D$1000)),SUMPRODUCT(('Data - fatalities'!$A$2:$A$675=$A$4)*('Data - fatalities'!$B$2:$B$675=$A10)*('Data - fatalities'!$C$2:$C$675=$C$7)*('Data - fatalities'!$D$2:$D$675)))</f>
        <v>1</v>
      </c>
      <c r="H10" s="38" cm="1">
        <f t="array" ref="H10">IF($A$4="2009/10",SUMPRODUCT(('0910'!$A$2:$A$1000=$A$4)*('0910'!$C$2:$C$1000=$D$7)*('0910'!$B$2:$B$1000=$A10)*('0910'!$D$2:$D$1000)),SUMPRODUCT(('Data - fatalities'!$A$2:$A$675=$A$4)*('Data - fatalities'!$B$2:$B$675=$A10)*('Data - fatalities'!$C$2:$C$675=$D$7)*('Data - fatalities'!$D$2:$D$675)))</f>
        <v>0</v>
      </c>
      <c r="I10" s="36"/>
      <c r="J10" s="38" cm="1">
        <f t="array" ref="J10">IF($A$4="2009/10",SUMPRODUCT(('0910'!$A$2:$A$1000=$A$4)*('0910'!$B$2:$B$1000=$A10)*('0910'!$D$2:$D$1000)),SUMPRODUCT(('Data - casualties'!$A$2:$A$675=$A$4)*('Data - casualties'!$B$2:$B$675=$A10)*('Data - casualties'!$D$2:$D$675)))</f>
        <v>22</v>
      </c>
      <c r="K10" s="38" cm="1">
        <f t="array" ref="K10">IF($A$4="2009/10",SUMPRODUCT(('0910'!$A$2:$A$1000=$A$4)*('0910'!$C$2:$C$1000=$C$7)*('0910'!$B$2:$B$1000=$A10)*('0910'!$D$2:$D$1000)),SUMPRODUCT(('Data - casualties'!$A$2:$A$675=$A$4)*('Data - casualties'!$B$2:$B$675=$A10)*('Data - casualties'!$C$2:$C$675=$C$7)*('Data - casualties'!$D$2:$D$675)))</f>
        <v>14</v>
      </c>
      <c r="L10" s="38" cm="1">
        <f t="array" ref="L10">IF($A$4="2009/10",SUMPRODUCT(('0910'!$A$2:$A$1000=$A$4)*('0910'!$C$2:$C$1000=$D$7)*('0910'!$B$2:$B$1000=$A10)*('0910'!$D$2:$D$1000)),SUMPRODUCT(('Data - casualties'!$A$2:$A$675=$A$4)*('Data - casualties'!$B$2:$B$675=$A10)*('Data - casualties'!$C$2:$C$675=$D$7)*('Data - casualties'!$D$2:$D$675)))</f>
        <v>8</v>
      </c>
      <c r="N10" s="27"/>
      <c r="O10" s="28"/>
      <c r="P10" s="27"/>
      <c r="Q10" s="27"/>
    </row>
    <row r="11" spans="1:18" x14ac:dyDescent="0.35">
      <c r="A11" s="28" t="s">
        <v>15</v>
      </c>
      <c r="B11" s="38" cm="1">
        <f t="array" ref="B11">IF($A$4="2009/10",SUMPRODUCT(('0910'!$A$2:$A$1000=$A$4)*('0910'!$B$2:$B$1000=$A11)*('0910'!$D$2:$D$1000)),SUMPRODUCT(('Data - primary fires'!$A$2:$A$650=$A$4)*('Data - primary fires'!$B$2:$B$650=$A11)*('Data - primary fires'!$D$2:$D$650)))</f>
        <v>2166</v>
      </c>
      <c r="C11" s="38" cm="1">
        <f t="array" ref="C11">IF($A$4="2009/10",SUMPRODUCT(('0910'!$A$2:$A$1000=$A$4)*('0910'!$C$2:$C$1000=$C$7)*('0910'!$B$2:$B$1000=$A11)*('0910'!$D$2:$D$1000)),SUMPRODUCT(('Data - primary fires'!$A$2:$A$650=$A$4)*('Data - primary fires'!$B$2:$B$650=$A11)*('Data - primary fires'!$C$2:$C$650=$C$7)*('Data - primary fires'!$D$2:$D$650)))</f>
        <v>1381</v>
      </c>
      <c r="D11" s="38" cm="1">
        <f t="array" ref="D11">IF($A$4="2009/10",SUMPRODUCT(('0910'!$A$2:$A$1000=$A$4)*('0910'!$C$2:$C$1000=$D$7)*('0910'!$B$2:$B$1000=$A11)*('0910'!$D$2:$D$1000)),SUMPRODUCT(('Data - primary fires'!$A$2:$A$650=$A$4)*('Data - primary fires'!$B$2:$B$650=$A11)*('Data - primary fires'!$C$2:$C$650=$D$7)*('Data - primary fires'!$D$2:$D$650)))</f>
        <v>785</v>
      </c>
      <c r="E11" s="36"/>
      <c r="F11" s="38" cm="1">
        <f t="array" ref="F11">IF($A$4="2009/10",SUMPRODUCT(('0910'!$A$2:$A$1000=$A$4)*('0910'!$B$2:$B$1000=$A11)*('0910'!$D$2:$D$1000)),SUMPRODUCT(('Data - fatalities'!$A$2:$A$675=$A$4)*('Data - fatalities'!$B$2:$B$675=$A11)*('Data - fatalities'!$D$2:$D$675)))</f>
        <v>3</v>
      </c>
      <c r="G11" s="38" cm="1">
        <f t="array" ref="G11">IF($A$4="2009/10",SUMPRODUCT(('0910'!$A$2:$A$1000=$A$4)*('0910'!$C$2:$C$1000=$C$7)*('0910'!$B$2:$B$1000=$A11)*('0910'!$D$2:$D$1000)),SUMPRODUCT(('Data - fatalities'!$A$2:$A$675=$A$4)*('Data - fatalities'!$B$2:$B$675=$A11)*('Data - fatalities'!$C$2:$C$675=$C$7)*('Data - fatalities'!$D$2:$D$675)))</f>
        <v>2</v>
      </c>
      <c r="H11" s="38" cm="1">
        <f t="array" ref="H11">IF($A$4="2009/10",SUMPRODUCT(('0910'!$A$2:$A$1000=$A$4)*('0910'!$C$2:$C$1000=$D$7)*('0910'!$B$2:$B$1000=$A11)*('0910'!$D$2:$D$1000)),SUMPRODUCT(('Data - fatalities'!$A$2:$A$675=$A$4)*('Data - fatalities'!$B$2:$B$675=$A11)*('Data - fatalities'!$C$2:$C$675=$D$7)*('Data - fatalities'!$D$2:$D$675)))</f>
        <v>1</v>
      </c>
      <c r="I11" s="36"/>
      <c r="J11" s="38" cm="1">
        <f t="array" ref="J11">IF($A$4="2009/10",SUMPRODUCT(('0910'!$A$2:$A$1000=$A$4)*('0910'!$B$2:$B$1000=$A11)*('0910'!$D$2:$D$1000)),SUMPRODUCT(('Data - casualties'!$A$2:$A$675=$A$4)*('Data - casualties'!$B$2:$B$675=$A11)*('Data - casualties'!$D$2:$D$675)))</f>
        <v>64</v>
      </c>
      <c r="K11" s="38" cm="1">
        <f t="array" ref="K11">IF($A$4="2009/10",SUMPRODUCT(('0910'!$A$2:$A$1000=$A$4)*('0910'!$C$2:$C$1000=$C$7)*('0910'!$B$2:$B$1000=$A11)*('0910'!$D$2:$D$1000)),SUMPRODUCT(('Data - casualties'!$A$2:$A$675=$A$4)*('Data - casualties'!$B$2:$B$675=$A11)*('Data - casualties'!$C$2:$C$675=$C$7)*('Data - casualties'!$D$2:$D$675)))</f>
        <v>58</v>
      </c>
      <c r="L11" s="38" cm="1">
        <f t="array" ref="L11">IF($A$4="2009/10",SUMPRODUCT(('0910'!$A$2:$A$1000=$A$4)*('0910'!$C$2:$C$1000=$D$7)*('0910'!$B$2:$B$1000=$A11)*('0910'!$D$2:$D$1000)),SUMPRODUCT(('Data - casualties'!$A$2:$A$675=$A$4)*('Data - casualties'!$B$2:$B$675=$A11)*('Data - casualties'!$C$2:$C$675=$D$7)*('Data - casualties'!$D$2:$D$675)))</f>
        <v>6</v>
      </c>
      <c r="N11" s="27"/>
      <c r="O11" s="28"/>
      <c r="P11" s="27"/>
      <c r="Q11" s="27"/>
    </row>
    <row r="12" spans="1:18" x14ac:dyDescent="0.35">
      <c r="A12" s="37" t="s">
        <v>12</v>
      </c>
      <c r="B12" s="38" cm="1">
        <f t="array" ref="B12">IF($A$4="2009/10",SUMPRODUCT(('0910'!$A$2:$A$1000=$A$4)*('0910'!$B$2:$B$1000=$A12)*('0910'!$D$2:$D$1000)),SUMPRODUCT(('Data - primary fires'!$A$2:$A$650=$A$4)*('Data - primary fires'!$B$2:$B$650=$A12)*('Data - primary fires'!$D$2:$D$650)))</f>
        <v>914</v>
      </c>
      <c r="C12" s="38" cm="1">
        <f t="array" ref="C12">IF($A$4="2009/10",SUMPRODUCT(('0910'!$A$2:$A$1000=$A$4)*('0910'!$C$2:$C$1000=$C$7)*('0910'!$B$2:$B$1000=$A12)*('0910'!$D$2:$D$1000)),SUMPRODUCT(('Data - primary fires'!$A$2:$A$650=$A$4)*('Data - primary fires'!$B$2:$B$650=$A12)*('Data - primary fires'!$C$2:$C$650=$C$7)*('Data - primary fires'!$D$2:$D$650)))</f>
        <v>869</v>
      </c>
      <c r="D12" s="38" cm="1">
        <f t="array" ref="D12">IF($A$4="2009/10",SUMPRODUCT(('0910'!$A$2:$A$1000=$A$4)*('0910'!$C$2:$C$1000=$D$7)*('0910'!$B$2:$B$1000=$A12)*('0910'!$D$2:$D$1000)),SUMPRODUCT(('Data - primary fires'!$A$2:$A$650=$A$4)*('Data - primary fires'!$B$2:$B$650=$A12)*('Data - primary fires'!$C$2:$C$650=$D$7)*('Data - primary fires'!$D$2:$D$650)))</f>
        <v>45</v>
      </c>
      <c r="E12" s="36"/>
      <c r="F12" s="38" cm="1">
        <f t="array" ref="F12">IF($A$4="2009/10",SUMPRODUCT(('0910'!$A$2:$A$1000=$A$4)*('0910'!$B$2:$B$1000=$A12)*('0910'!$D$2:$D$1000)),SUMPRODUCT(('Data - fatalities'!$A$2:$A$675=$A$4)*('Data - fatalities'!$B$2:$B$675=$A12)*('Data - fatalities'!$D$2:$D$675)))</f>
        <v>0</v>
      </c>
      <c r="G12" s="38" cm="1">
        <f t="array" ref="G12">IF($A$4="2009/10",SUMPRODUCT(('0910'!$A$2:$A$1000=$A$4)*('0910'!$C$2:$C$1000=$C$7)*('0910'!$B$2:$B$1000=$A12)*('0910'!$D$2:$D$1000)),SUMPRODUCT(('Data - fatalities'!$A$2:$A$675=$A$4)*('Data - fatalities'!$B$2:$B$675=$A12)*('Data - fatalities'!$C$2:$C$675=$C$7)*('Data - fatalities'!$D$2:$D$675)))</f>
        <v>0</v>
      </c>
      <c r="H12" s="38" cm="1">
        <f t="array" ref="H12">IF($A$4="2009/10",SUMPRODUCT(('0910'!$A$2:$A$1000=$A$4)*('0910'!$C$2:$C$1000=$D$7)*('0910'!$B$2:$B$1000=$A12)*('0910'!$D$2:$D$1000)),SUMPRODUCT(('Data - fatalities'!$A$2:$A$675=$A$4)*('Data - fatalities'!$B$2:$B$675=$A12)*('Data - fatalities'!$C$2:$C$675=$D$7)*('Data - fatalities'!$D$2:$D$675)))</f>
        <v>0</v>
      </c>
      <c r="I12" s="36"/>
      <c r="J12" s="38" cm="1">
        <f t="array" ref="J12">IF($A$4="2009/10",SUMPRODUCT(('0910'!$A$2:$A$1000=$A$4)*('0910'!$B$2:$B$1000=$A12)*('0910'!$D$2:$D$1000)),SUMPRODUCT(('Data - casualties'!$A$2:$A$675=$A$4)*('Data - casualties'!$B$2:$B$675=$A12)*('Data - casualties'!$D$2:$D$675)))</f>
        <v>17</v>
      </c>
      <c r="K12" s="38" cm="1">
        <f t="array" ref="K12">IF($A$4="2009/10",SUMPRODUCT(('0910'!$A$2:$A$1000=$A$4)*('0910'!$C$2:$C$1000=$C$7)*('0910'!$B$2:$B$1000=$A12)*('0910'!$D$2:$D$1000)),SUMPRODUCT(('Data - casualties'!$A$2:$A$675=$A$4)*('Data - casualties'!$B$2:$B$675=$A12)*('Data - casualties'!$C$2:$C$675=$C$7)*('Data - casualties'!$D$2:$D$675)))</f>
        <v>17</v>
      </c>
      <c r="L12" s="38" cm="1">
        <f t="array" ref="L12">IF($A$4="2009/10",SUMPRODUCT(('0910'!$A$2:$A$1000=$A$4)*('0910'!$C$2:$C$1000=$D$7)*('0910'!$B$2:$B$1000=$A12)*('0910'!$D$2:$D$1000)),SUMPRODUCT(('Data - casualties'!$A$2:$A$675=$A$4)*('Data - casualties'!$B$2:$B$675=$A12)*('Data - casualties'!$C$2:$C$675=$D$7)*('Data - casualties'!$D$2:$D$675)))</f>
        <v>0</v>
      </c>
      <c r="N12" s="27"/>
      <c r="O12" s="27"/>
      <c r="P12" s="27"/>
      <c r="Q12" s="27"/>
    </row>
    <row r="13" spans="1:18" x14ac:dyDescent="0.35">
      <c r="A13" s="32" t="s">
        <v>10</v>
      </c>
      <c r="B13" s="38" cm="1">
        <f t="array" ref="B13">IF($A$4="2009/10",SUMPRODUCT(('0910'!$A$2:$A$1000=$A$4)*('0910'!$B$2:$B$1000=$A13)*('0910'!$D$2:$D$1000)),SUMPRODUCT(('Data - primary fires'!$A$2:$A$650=$A$4)*('Data - primary fires'!$B$2:$B$650=$A13)*('Data - primary fires'!$D$2:$D$650)))</f>
        <v>244</v>
      </c>
      <c r="C13" s="38" cm="1">
        <f t="array" ref="C13">IF($A$4="2009/10",SUMPRODUCT(('0910'!$A$2:$A$1000=$A$4)*('0910'!$C$2:$C$1000=$C$7)*('0910'!$B$2:$B$1000=$A13)*('0910'!$D$2:$D$1000)),SUMPRODUCT(('Data - primary fires'!$A$2:$A$650=$A$4)*('Data - primary fires'!$B$2:$B$650=$A13)*('Data - primary fires'!$C$2:$C$650=$C$7)*('Data - primary fires'!$D$2:$D$650)))</f>
        <v>219</v>
      </c>
      <c r="D13" s="38" cm="1">
        <f t="array" ref="D13">IF($A$4="2009/10",SUMPRODUCT(('0910'!$A$2:$A$1000=$A$4)*('0910'!$C$2:$C$1000=$D$7)*('0910'!$B$2:$B$1000=$A13)*('0910'!$D$2:$D$1000)),SUMPRODUCT(('Data - primary fires'!$A$2:$A$650=$A$4)*('Data - primary fires'!$B$2:$B$650=$A13)*('Data - primary fires'!$C$2:$C$650=$D$7)*('Data - primary fires'!$D$2:$D$650)))</f>
        <v>25</v>
      </c>
      <c r="E13" s="36"/>
      <c r="F13" s="38" cm="1">
        <f t="array" ref="F13">IF($A$4="2009/10",SUMPRODUCT(('0910'!$A$2:$A$1000=$A$4)*('0910'!$B$2:$B$1000=$A13)*('0910'!$D$2:$D$1000)),SUMPRODUCT(('Data - fatalities'!$A$2:$A$675=$A$4)*('Data - fatalities'!$B$2:$B$675=$A13)*('Data - fatalities'!$D$2:$D$675)))</f>
        <v>0</v>
      </c>
      <c r="G13" s="38" cm="1">
        <f t="array" ref="G13">IF($A$4="2009/10",SUMPRODUCT(('0910'!$A$2:$A$1000=$A$4)*('0910'!$C$2:$C$1000=$C$7)*('0910'!$B$2:$B$1000=$A13)*('0910'!$D$2:$D$1000)),SUMPRODUCT(('Data - fatalities'!$A$2:$A$675=$A$4)*('Data - fatalities'!$B$2:$B$675=$A13)*('Data - fatalities'!$C$2:$C$675=$C$7)*('Data - fatalities'!$D$2:$D$675)))</f>
        <v>0</v>
      </c>
      <c r="H13" s="38" cm="1">
        <f t="array" ref="H13">IF($A$4="2009/10",SUMPRODUCT(('0910'!$A$2:$A$1000=$A$4)*('0910'!$C$2:$C$1000=$D$7)*('0910'!$B$2:$B$1000=$A13)*('0910'!$D$2:$D$1000)),SUMPRODUCT(('Data - fatalities'!$A$2:$A$675=$A$4)*('Data - fatalities'!$B$2:$B$675=$A13)*('Data - fatalities'!$C$2:$C$675=$D$7)*('Data - fatalities'!$D$2:$D$675)))</f>
        <v>0</v>
      </c>
      <c r="I13" s="36"/>
      <c r="J13" s="38" cm="1">
        <f t="array" ref="J13">IF($A$4="2009/10",SUMPRODUCT(('0910'!$A$2:$A$1000=$A$4)*('0910'!$B$2:$B$1000=$A13)*('0910'!$D$2:$D$1000)),SUMPRODUCT(('Data - casualties'!$A$2:$A$675=$A$4)*('Data - casualties'!$B$2:$B$675=$A13)*('Data - casualties'!$D$2:$D$675)))</f>
        <v>3</v>
      </c>
      <c r="K13" s="38" cm="1">
        <f t="array" ref="K13">IF($A$4="2009/10",SUMPRODUCT(('0910'!$A$2:$A$1000=$A$4)*('0910'!$C$2:$C$1000=$C$7)*('0910'!$B$2:$B$1000=$A13)*('0910'!$D$2:$D$1000)),SUMPRODUCT(('Data - casualties'!$A$2:$A$675=$A$4)*('Data - casualties'!$B$2:$B$675=$A13)*('Data - casualties'!$C$2:$C$675=$C$7)*('Data - casualties'!$D$2:$D$675)))</f>
        <v>3</v>
      </c>
      <c r="L13" s="38" cm="1">
        <f t="array" ref="L13">IF($A$4="2009/10",SUMPRODUCT(('0910'!$A$2:$A$1000=$A$4)*('0910'!$C$2:$C$1000=$D$7)*('0910'!$B$2:$B$1000=$A13)*('0910'!$D$2:$D$1000)),SUMPRODUCT(('Data - casualties'!$A$2:$A$675=$A$4)*('Data - casualties'!$B$2:$B$675=$A13)*('Data - casualties'!$C$2:$C$675=$D$7)*('Data - casualties'!$D$2:$D$675)))</f>
        <v>0</v>
      </c>
      <c r="N13" s="27"/>
      <c r="O13" s="27"/>
      <c r="P13" s="27"/>
      <c r="Q13" s="27"/>
    </row>
    <row r="14" spans="1:18" x14ac:dyDescent="0.35">
      <c r="A14" s="28" t="s">
        <v>7</v>
      </c>
      <c r="B14" s="38" cm="1">
        <f t="array" ref="B14">IF($A$4="2009/10",SUMPRODUCT(('0910'!$A$2:$A$1000=$A$4)*('0910'!$B$2:$B$1000=$A14)*('0910'!$D$2:$D$1000)),SUMPRODUCT(('Data - primary fires'!$A$2:$A$650=$A$4)*('Data - primary fires'!$B$2:$B$650=$A14)*('Data - primary fires'!$D$2:$D$650)))</f>
        <v>607</v>
      </c>
      <c r="C14" s="38" cm="1">
        <f t="array" ref="C14">IF($A$4="2009/10",SUMPRODUCT(('0910'!$A$2:$A$1000=$A$4)*('0910'!$C$2:$C$1000=$C$7)*('0910'!$B$2:$B$1000=$A14)*('0910'!$D$2:$D$1000)),SUMPRODUCT(('Data - primary fires'!$A$2:$A$650=$A$4)*('Data - primary fires'!$B$2:$B$650=$A14)*('Data - primary fires'!$C$2:$C$650=$C$7)*('Data - primary fires'!$D$2:$D$650)))</f>
        <v>588</v>
      </c>
      <c r="D14" s="38" cm="1">
        <f t="array" ref="D14">IF($A$4="2009/10",SUMPRODUCT(('0910'!$A$2:$A$1000=$A$4)*('0910'!$C$2:$C$1000=$D$7)*('0910'!$B$2:$B$1000=$A14)*('0910'!$D$2:$D$1000)),SUMPRODUCT(('Data - primary fires'!$A$2:$A$650=$A$4)*('Data - primary fires'!$B$2:$B$650=$A14)*('Data - primary fires'!$C$2:$C$650=$D$7)*('Data - primary fires'!$D$2:$D$650)))</f>
        <v>19</v>
      </c>
      <c r="E14" s="36"/>
      <c r="F14" s="38" cm="1">
        <f t="array" ref="F14">IF($A$4="2009/10",SUMPRODUCT(('0910'!$A$2:$A$1000=$A$4)*('0910'!$B$2:$B$1000=$A14)*('0910'!$D$2:$D$1000)),SUMPRODUCT(('Data - fatalities'!$A$2:$A$675=$A$4)*('Data - fatalities'!$B$2:$B$675=$A14)*('Data - fatalities'!$D$2:$D$675)))</f>
        <v>1</v>
      </c>
      <c r="G14" s="38" cm="1">
        <f t="array" ref="G14">IF($A$4="2009/10",SUMPRODUCT(('0910'!$A$2:$A$1000=$A$4)*('0910'!$C$2:$C$1000=$C$7)*('0910'!$B$2:$B$1000=$A14)*('0910'!$D$2:$D$1000)),SUMPRODUCT(('Data - fatalities'!$A$2:$A$675=$A$4)*('Data - fatalities'!$B$2:$B$675=$A14)*('Data - fatalities'!$C$2:$C$675=$C$7)*('Data - fatalities'!$D$2:$D$675)))</f>
        <v>1</v>
      </c>
      <c r="H14" s="38" cm="1">
        <f t="array" ref="H14">IF($A$4="2009/10",SUMPRODUCT(('0910'!$A$2:$A$1000=$A$4)*('0910'!$C$2:$C$1000=$D$7)*('0910'!$B$2:$B$1000=$A14)*('0910'!$D$2:$D$1000)),SUMPRODUCT(('Data - fatalities'!$A$2:$A$675=$A$4)*('Data - fatalities'!$B$2:$B$675=$A14)*('Data - fatalities'!$C$2:$C$675=$D$7)*('Data - fatalities'!$D$2:$D$675)))</f>
        <v>0</v>
      </c>
      <c r="I14" s="36"/>
      <c r="J14" s="38" cm="1">
        <f t="array" ref="J14">IF($A$4="2009/10",SUMPRODUCT(('0910'!$A$2:$A$1000=$A$4)*('0910'!$B$2:$B$1000=$A14)*('0910'!$D$2:$D$1000)),SUMPRODUCT(('Data - casualties'!$A$2:$A$675=$A$4)*('Data - casualties'!$B$2:$B$675=$A14)*('Data - casualties'!$D$2:$D$675)))</f>
        <v>5</v>
      </c>
      <c r="K14" s="38" cm="1">
        <f t="array" ref="K14">IF($A$4="2009/10",SUMPRODUCT(('0910'!$A$2:$A$1000=$A$4)*('0910'!$C$2:$C$1000=$C$7)*('0910'!$B$2:$B$1000=$A14)*('0910'!$D$2:$D$1000)),SUMPRODUCT(('Data - casualties'!$A$2:$A$675=$A$4)*('Data - casualties'!$B$2:$B$675=$A14)*('Data - casualties'!$C$2:$C$675=$C$7)*('Data - casualties'!$D$2:$D$675)))</f>
        <v>5</v>
      </c>
      <c r="L14" s="38" cm="1">
        <f t="array" ref="L14">IF($A$4="2009/10",SUMPRODUCT(('0910'!$A$2:$A$1000=$A$4)*('0910'!$C$2:$C$1000=$D$7)*('0910'!$B$2:$B$1000=$A14)*('0910'!$D$2:$D$1000)),SUMPRODUCT(('Data - casualties'!$A$2:$A$675=$A$4)*('Data - casualties'!$B$2:$B$675=$A14)*('Data - casualties'!$C$2:$C$675=$D$7)*('Data - casualties'!$D$2:$D$675)))</f>
        <v>0</v>
      </c>
      <c r="N14" s="27"/>
      <c r="O14" s="28"/>
      <c r="P14" s="27"/>
      <c r="Q14" s="27"/>
    </row>
    <row r="15" spans="1:18" ht="15.75" customHeight="1" x14ac:dyDescent="0.35">
      <c r="A15" s="32" t="s">
        <v>14</v>
      </c>
      <c r="B15" s="38" cm="1">
        <f t="array" ref="B15">IF($A$4="2009/10",SUMPRODUCT(('0910'!$A$2:$A$1000=$A$4)*('0910'!$B$2:$B$1000=$A15)*('0910'!$D$2:$D$1000)),SUMPRODUCT(('Data - primary fires'!$A$2:$A$650=$A$4)*('Data - primary fires'!$B$2:$B$650=$A15)*('Data - primary fires'!$D$2:$D$650)))</f>
        <v>1825</v>
      </c>
      <c r="C15" s="38" cm="1">
        <f t="array" ref="C15">IF($A$4="2009/10",SUMPRODUCT(('0910'!$A$2:$A$1000=$A$4)*('0910'!$C$2:$C$1000=$C$7)*('0910'!$B$2:$B$1000=$A15)*('0910'!$D$2:$D$1000)),SUMPRODUCT(('Data - primary fires'!$A$2:$A$650=$A$4)*('Data - primary fires'!$B$2:$B$650=$A15)*('Data - primary fires'!$C$2:$C$650=$C$7)*('Data - primary fires'!$D$2:$D$650)))</f>
        <v>1056</v>
      </c>
      <c r="D15" s="38" cm="1">
        <f t="array" ref="D15">IF($A$4="2009/10",SUMPRODUCT(('0910'!$A$2:$A$1000=$A$4)*('0910'!$C$2:$C$1000=$D$7)*('0910'!$B$2:$B$1000=$A15)*('0910'!$D$2:$D$1000)),SUMPRODUCT(('Data - primary fires'!$A$2:$A$650=$A$4)*('Data - primary fires'!$B$2:$B$650=$A15)*('Data - primary fires'!$C$2:$C$650=$D$7)*('Data - primary fires'!$D$2:$D$650)))</f>
        <v>769</v>
      </c>
      <c r="E15" s="38"/>
      <c r="F15" s="38" cm="1">
        <f t="array" ref="F15">IF($A$4="2009/10",SUMPRODUCT(('0910'!$A$2:$A$1000=$A$4)*('0910'!$B$2:$B$1000=$A15)*('0910'!$D$2:$D$1000)),SUMPRODUCT(('Data - fatalities'!$A$2:$A$675=$A$4)*('Data - fatalities'!$B$2:$B$675=$A15)*('Data - fatalities'!$D$2:$D$675)))</f>
        <v>5</v>
      </c>
      <c r="G15" s="38" cm="1">
        <f t="array" ref="G15">IF($A$4="2009/10",SUMPRODUCT(('0910'!$A$2:$A$1000=$A$4)*('0910'!$C$2:$C$1000=$C$7)*('0910'!$B$2:$B$1000=$A15)*('0910'!$D$2:$D$1000)),SUMPRODUCT(('Data - fatalities'!$A$2:$A$675=$A$4)*('Data - fatalities'!$B$2:$B$675=$A15)*('Data - fatalities'!$C$2:$C$675=$C$7)*('Data - fatalities'!$D$2:$D$675)))</f>
        <v>5</v>
      </c>
      <c r="H15" s="38" cm="1">
        <f t="array" ref="H15">IF($A$4="2009/10",SUMPRODUCT(('0910'!$A$2:$A$1000=$A$4)*('0910'!$C$2:$C$1000=$D$7)*('0910'!$B$2:$B$1000=$A15)*('0910'!$D$2:$D$1000)),SUMPRODUCT(('Data - fatalities'!$A$2:$A$675=$A$4)*('Data - fatalities'!$B$2:$B$675=$A15)*('Data - fatalities'!$C$2:$C$675=$D$7)*('Data - fatalities'!$D$2:$D$675)))</f>
        <v>0</v>
      </c>
      <c r="I15" s="38"/>
      <c r="J15" s="38" cm="1">
        <f t="array" ref="J15">IF($A$4="2009/10",SUMPRODUCT(('0910'!$A$2:$A$1000=$A$4)*('0910'!$B$2:$B$1000=$A15)*('0910'!$D$2:$D$1000)),SUMPRODUCT(('Data - casualties'!$A$2:$A$675=$A$4)*('Data - casualties'!$B$2:$B$675=$A15)*('Data - casualties'!$D$2:$D$675)))</f>
        <v>143</v>
      </c>
      <c r="K15" s="38" cm="1">
        <f t="array" ref="K15">IF($A$4="2009/10",SUMPRODUCT(('0910'!$A$2:$A$1000=$A$4)*('0910'!$C$2:$C$1000=$C$7)*('0910'!$B$2:$B$1000=$A15)*('0910'!$D$2:$D$1000)),SUMPRODUCT(('Data - casualties'!$A$2:$A$675=$A$4)*('Data - casualties'!$B$2:$B$675=$A15)*('Data - casualties'!$C$2:$C$675=$C$7)*('Data - casualties'!$D$2:$D$675)))</f>
        <v>132</v>
      </c>
      <c r="L15" s="38" cm="1">
        <f t="array" ref="L15">IF($A$4="2009/10",SUMPRODUCT(('0910'!$A$2:$A$1000=$A$4)*('0910'!$C$2:$C$1000=$D$7)*('0910'!$B$2:$B$1000=$A15)*('0910'!$D$2:$D$1000)),SUMPRODUCT(('Data - casualties'!$A$2:$A$675=$A$4)*('Data - casualties'!$B$2:$B$675=$A15)*('Data - casualties'!$C$2:$C$675=$D$7)*('Data - casualties'!$D$2:$D$675)))</f>
        <v>11</v>
      </c>
      <c r="N15" s="27"/>
      <c r="O15" s="27"/>
      <c r="P15" s="27"/>
      <c r="Q15" s="27"/>
    </row>
    <row r="16" spans="1:18" x14ac:dyDescent="0.35">
      <c r="B16" s="38"/>
      <c r="C16" s="38"/>
      <c r="F16" s="38"/>
      <c r="J16" s="38"/>
    </row>
    <row r="17" spans="1:12" x14ac:dyDescent="0.35">
      <c r="B17" s="24">
        <f>B8-SUM(B9:B15)</f>
        <v>0</v>
      </c>
      <c r="C17" s="24">
        <f t="shared" ref="C17:D17" si="0">C8-SUM(C9:C15)</f>
        <v>0</v>
      </c>
      <c r="D17" s="24">
        <f t="shared" si="0"/>
        <v>0</v>
      </c>
      <c r="F17" s="24">
        <f>F8-SUM(F9:F15)</f>
        <v>0</v>
      </c>
      <c r="G17" s="24">
        <f t="shared" ref="G17:H17" si="1">G8-SUM(G9:G15)</f>
        <v>0</v>
      </c>
      <c r="H17" s="24">
        <f t="shared" si="1"/>
        <v>0</v>
      </c>
      <c r="J17" s="24">
        <f>J8-SUM(J9:J15)</f>
        <v>0</v>
      </c>
      <c r="K17" s="24">
        <f t="shared" ref="K17:L17" si="2">K8-SUM(K9:K15)</f>
        <v>0</v>
      </c>
      <c r="L17" s="24">
        <f t="shared" si="2"/>
        <v>0</v>
      </c>
    </row>
    <row r="21" spans="1:12" x14ac:dyDescent="0.35">
      <c r="A21"/>
      <c r="C21" s="42" t="str">
        <f>B6</f>
        <v>Primary fires</v>
      </c>
      <c r="D21" s="42"/>
      <c r="E21" s="42"/>
      <c r="F21" s="42"/>
      <c r="G21" s="42" t="str">
        <f t="shared" ref="G21" si="3">F6</f>
        <v>Fire-related fatalities</v>
      </c>
      <c r="H21" s="42"/>
      <c r="I21" s="42"/>
      <c r="J21" s="42"/>
      <c r="K21" s="42" t="str">
        <f>J6</f>
        <v>Non-fatal casualties</v>
      </c>
      <c r="L21" s="42"/>
    </row>
    <row r="22" spans="1:12" x14ac:dyDescent="0.35">
      <c r="A22" s="43" t="s">
        <v>77</v>
      </c>
      <c r="B22" s="42" t="str">
        <f>B7</f>
        <v>Total</v>
      </c>
      <c r="C22" s="42" t="str">
        <f t="shared" ref="C22:L22" si="4">C7</f>
        <v>Accidental</v>
      </c>
      <c r="D22" s="42" t="str">
        <f t="shared" si="4"/>
        <v>Deliberate</v>
      </c>
      <c r="E22" s="42"/>
      <c r="F22" s="42" t="str">
        <f t="shared" si="4"/>
        <v>Total</v>
      </c>
      <c r="G22" s="42" t="str">
        <f t="shared" si="4"/>
        <v>Accidental</v>
      </c>
      <c r="H22" s="42" t="str">
        <f t="shared" si="4"/>
        <v>Deliberate</v>
      </c>
      <c r="I22" s="42"/>
      <c r="J22" s="42" t="str">
        <f t="shared" si="4"/>
        <v>Total</v>
      </c>
      <c r="K22" s="42" t="str">
        <f t="shared" si="4"/>
        <v>Accidental</v>
      </c>
      <c r="L22" s="42" t="str">
        <f t="shared" si="4"/>
        <v>Deliberate</v>
      </c>
    </row>
    <row r="23" spans="1:12" x14ac:dyDescent="0.35">
      <c r="A23" s="43" t="s">
        <v>18</v>
      </c>
      <c r="B23">
        <f>C23+D23</f>
        <v>19659</v>
      </c>
      <c r="C23" s="43" cm="1">
        <f t="array" ref="C23">SUMPRODUCT(('Data - primary fires'!$A$2:$A$49650=$A23)*('Data - primary fires'!$C$2:$C$49650=C$7)*('Data - primary fires'!$D$2:$D$49650))</f>
        <v>11467</v>
      </c>
      <c r="D23" s="43" cm="1">
        <f t="array" ref="D23">SUMPRODUCT(('Data - primary fires'!$A$2:$A$49650=$A23)*('Data - primary fires'!$C$2:$C$49650=D$7)*('Data - primary fires'!$D$2:$D$49650))</f>
        <v>8192</v>
      </c>
      <c r="E23" s="43"/>
      <c r="F23">
        <f>G23+H23</f>
        <v>31</v>
      </c>
      <c r="G23" s="43" cm="1">
        <f t="array" ref="G23">SUMPRODUCT(('Data - fatalities'!$A$2:$A$49675=$A23)*('Data - fatalities'!$C$2:$C$49675=G$7)*('Data - fatalities'!$D$2:$D$49675))</f>
        <v>17</v>
      </c>
      <c r="H23" s="43" cm="1">
        <f t="array" ref="H23">SUMPRODUCT(('Data - fatalities'!$A$2:$A$49675=$A23)*('Data - fatalities'!$C$2:$C$49675=H$7)*('Data - fatalities'!$D$2:$D$49675))</f>
        <v>14</v>
      </c>
      <c r="I23" s="43"/>
      <c r="J23">
        <f>K23+L23</f>
        <v>447</v>
      </c>
      <c r="K23" s="43" cm="1">
        <f t="array" ref="K23">SUMPRODUCT(('Data - casualties'!$A$2:$A$49675=$A23)*('Data - casualties'!$C$2:$C$49675=K$7)*('Data - casualties'!$D$2:$D$49675))</f>
        <v>395</v>
      </c>
      <c r="L23" s="43" cm="1">
        <f t="array" ref="L23">SUMPRODUCT(('Data - casualties'!$A$2:$A$49675=$A23)*('Data - casualties'!$C$2:$C$49675=L$7)*('Data - casualties'!$D$2:$D$49675))</f>
        <v>52</v>
      </c>
    </row>
    <row r="24" spans="1:12" x14ac:dyDescent="0.35">
      <c r="A24" s="43" t="s">
        <v>23</v>
      </c>
      <c r="B24">
        <f>C24+D24</f>
        <v>21938</v>
      </c>
      <c r="C24" s="43" cm="1">
        <f t="array" ref="C24">SUMPRODUCT(('Data - primary fires'!$A$2:$A$49650=$A24)*('Data - primary fires'!$C$2:$C$49650=C$7)*('Data - primary fires'!$D$2:$D$49650))</f>
        <v>11678</v>
      </c>
      <c r="D24" s="43" cm="1">
        <f t="array" ref="D24">SUMPRODUCT(('Data - primary fires'!$A$2:$A$49650=$A24)*('Data - primary fires'!$C$2:$C$49650=D$7)*('Data - primary fires'!$D$2:$D$49650))</f>
        <v>10260</v>
      </c>
      <c r="E24" s="43"/>
      <c r="F24">
        <f t="shared" ref="F24:F26" si="5">G24+H24</f>
        <v>22</v>
      </c>
      <c r="G24" s="43" cm="1">
        <f t="array" ref="G24">SUMPRODUCT(('Data - fatalities'!$A$2:$A$49675=$A24)*('Data - fatalities'!$C$2:$C$49675=G$7)*('Data - fatalities'!$D$2:$D$49675))</f>
        <v>12</v>
      </c>
      <c r="H24" s="43" cm="1">
        <f t="array" ref="H24">SUMPRODUCT(('Data - fatalities'!$A$2:$A$49675=$A24)*('Data - fatalities'!$C$2:$C$49675=H$7)*('Data - fatalities'!$D$2:$D$49675))</f>
        <v>10</v>
      </c>
      <c r="I24" s="43"/>
      <c r="J24">
        <f t="shared" ref="J24:J26" si="6">K24+L24</f>
        <v>467</v>
      </c>
      <c r="K24" s="43" cm="1">
        <f t="array" ref="K24">SUMPRODUCT(('Data - casualties'!$A$2:$A$49675=$A24)*('Data - casualties'!$C$2:$C$49675=K$7)*('Data - casualties'!$D$2:$D$49675))</f>
        <v>403</v>
      </c>
      <c r="L24" s="43" cm="1">
        <f t="array" ref="L24">SUMPRODUCT(('Data - casualties'!$A$2:$A$49675=$A24)*('Data - casualties'!$C$2:$C$49675=L$7)*('Data - casualties'!$D$2:$D$49675))</f>
        <v>64</v>
      </c>
    </row>
    <row r="25" spans="1:12" x14ac:dyDescent="0.35">
      <c r="A25" s="43" t="s">
        <v>88</v>
      </c>
      <c r="B25">
        <f t="shared" ref="B25:B26" si="7">C25+D25</f>
        <v>19146</v>
      </c>
      <c r="C25" s="43" cm="1">
        <f t="array" ref="C25">SUMPRODUCT(('Data - primary fires'!$A$2:$A$49650=$A25)*('Data - primary fires'!$C$2:$C$49650=C$7)*('Data - primary fires'!$D$2:$D$49650))</f>
        <v>11262</v>
      </c>
      <c r="D25" s="43" cm="1">
        <f t="array" ref="D25">SUMPRODUCT(('Data - primary fires'!$A$2:$A$49650=$A25)*('Data - primary fires'!$C$2:$C$49650=D$7)*('Data - primary fires'!$D$2:$D$49650))</f>
        <v>7884</v>
      </c>
      <c r="E25" s="43"/>
      <c r="F25">
        <f t="shared" si="5"/>
        <v>22</v>
      </c>
      <c r="G25" s="43" cm="1">
        <f t="array" ref="G25">SUMPRODUCT(('Data - fatalities'!$A$2:$A$49675=$A25)*('Data - fatalities'!$C$2:$C$49675=G$7)*('Data - fatalities'!$D$2:$D$49675))</f>
        <v>16</v>
      </c>
      <c r="H25" s="43" cm="1">
        <f t="array" ref="H25">SUMPRODUCT(('Data - fatalities'!$A$2:$A$49675=$A25)*('Data - fatalities'!$C$2:$C$49675=H$7)*('Data - fatalities'!$D$2:$D$49675))</f>
        <v>6</v>
      </c>
      <c r="I25" s="43"/>
      <c r="J25">
        <f t="shared" si="6"/>
        <v>462</v>
      </c>
      <c r="K25" s="43" cm="1">
        <f t="array" ref="K25">SUMPRODUCT(('Data - casualties'!$A$2:$A$49675=$A25)*('Data - casualties'!$C$2:$C$49675=K$7)*('Data - casualties'!$D$2:$D$49675))</f>
        <v>427</v>
      </c>
      <c r="L25" s="43" cm="1">
        <f t="array" ref="L25">SUMPRODUCT(('Data - casualties'!$A$2:$A$49675=$A25)*('Data - casualties'!$C$2:$C$49675=L$7)*('Data - casualties'!$D$2:$D$49675))</f>
        <v>35</v>
      </c>
    </row>
    <row r="26" spans="1:12" x14ac:dyDescent="0.35">
      <c r="A26" s="43" t="s">
        <v>87</v>
      </c>
      <c r="B26">
        <f t="shared" si="7"/>
        <v>18665</v>
      </c>
      <c r="C26" s="43" cm="1">
        <f t="array" ref="C26">SUMPRODUCT(('Data - primary fires'!$A$2:$A$49650=$A26)*('Data - primary fires'!$C$2:$C$49650=C$7)*('Data - primary fires'!$D$2:$D$49650))</f>
        <v>11282</v>
      </c>
      <c r="D26" s="43" cm="1">
        <f t="array" ref="D26">SUMPRODUCT(('Data - primary fires'!$A$2:$A$49650=$A26)*('Data - primary fires'!$C$2:$C$49650=D$7)*('Data - primary fires'!$D$2:$D$49650))</f>
        <v>7383</v>
      </c>
      <c r="E26" s="43"/>
      <c r="F26">
        <f t="shared" si="5"/>
        <v>35</v>
      </c>
      <c r="G26" s="43" cm="1">
        <f t="array" ref="G26">SUMPRODUCT(('Data - fatalities'!$A$2:$A$49675=$A26)*('Data - fatalities'!$C$2:$C$49675=G$7)*('Data - fatalities'!$D$2:$D$49675))</f>
        <v>25</v>
      </c>
      <c r="H26" s="43" cm="1">
        <f t="array" ref="H26">SUMPRODUCT(('Data - fatalities'!$A$2:$A$49675=$A26)*('Data - fatalities'!$C$2:$C$49675=H$7)*('Data - fatalities'!$D$2:$D$49675))</f>
        <v>10</v>
      </c>
      <c r="I26" s="43"/>
      <c r="J26">
        <f t="shared" si="6"/>
        <v>520</v>
      </c>
      <c r="K26" s="43" cm="1">
        <f t="array" ref="K26">SUMPRODUCT(('Data - casualties'!$A$2:$A$49675=$A26)*('Data - casualties'!$C$2:$C$49675=K$7)*('Data - casualties'!$D$2:$D$49675))</f>
        <v>457</v>
      </c>
      <c r="L26" s="43" cm="1">
        <f t="array" ref="L26">SUMPRODUCT(('Data - casualties'!$A$2:$A$49675=$A26)*('Data - casualties'!$C$2:$C$49675=L$7)*('Data - casualties'!$D$2:$D$49675))</f>
        <v>63</v>
      </c>
    </row>
    <row r="27" spans="1:12" x14ac:dyDescent="0.35">
      <c r="A27" s="92"/>
      <c r="B27" s="92"/>
      <c r="C27" s="92"/>
      <c r="D27" s="92"/>
      <c r="E27" s="92"/>
      <c r="F27" s="92"/>
      <c r="G27" s="92"/>
      <c r="H27" s="92"/>
      <c r="I27" s="92"/>
      <c r="J27" s="92"/>
      <c r="K27" s="92"/>
      <c r="L27" s="92"/>
    </row>
    <row r="28" spans="1:12" x14ac:dyDescent="0.35">
      <c r="A28" s="44" t="s">
        <v>78</v>
      </c>
      <c r="B28" s="45">
        <f>IF((B26/B23)-1&gt;10,ROUND((B26/B23)-1,2),ROUND((B26/B23)-1,3))</f>
        <v>-5.0999999999999997E-2</v>
      </c>
      <c r="C28" s="45">
        <f>IF((C26/C23)-1&gt;10,ROUND((C26/C23)-1,2),ROUND((C26/C23)-1,3))</f>
        <v>-1.6E-2</v>
      </c>
      <c r="D28" s="45">
        <f>IF((D26/D23)-1&gt;10,ROUND((D26/D23)-1,2),ROUND((D26/D23)-1,3))</f>
        <v>-9.9000000000000005E-2</v>
      </c>
      <c r="E28"/>
      <c r="F28" s="45">
        <f>IF((F26/F23)-1&gt;10,ROUND((F26/F23)-1,2),ROUND((F26/F23)-1,3))</f>
        <v>0.129</v>
      </c>
      <c r="G28" s="45">
        <f>IF((G26/G23)-1&gt;10,ROUND((G26/G23)-1,2),ROUND((G26/G23)-1,3))</f>
        <v>0.47099999999999997</v>
      </c>
      <c r="H28" s="45">
        <f>IF((H26/H23)-1&gt;10,ROUND((H26/H23)-1,2),ROUND((H26/H23)-1,3))</f>
        <v>-0.28599999999999998</v>
      </c>
      <c r="I28"/>
      <c r="J28" s="45">
        <f>IF((J26/J23)-1&gt;10,ROUND((J26/J23)-1,2),ROUND((J26/J23)-1,3))</f>
        <v>0.16300000000000001</v>
      </c>
      <c r="K28" s="45">
        <f>IF((K26/K23)-1&gt;10,ROUND((K26/K23)-1,2),ROUND((K26/K23)-1,3))</f>
        <v>0.157</v>
      </c>
      <c r="L28" s="45">
        <f>IF((L26/L23)-1&gt;10,ROUND((L26/L23)-1,2),ROUND((L26/L23)-1,3))</f>
        <v>0.21199999999999999</v>
      </c>
    </row>
    <row r="29" spans="1:12" x14ac:dyDescent="0.35">
      <c r="A29" s="44" t="s">
        <v>79</v>
      </c>
      <c r="B29" s="45">
        <f>IF((B26/B24)-1&gt;10,ROUND((B26/B24)-1,2),ROUND((B26/B24)-1,3))</f>
        <v>-0.14899999999999999</v>
      </c>
      <c r="C29" s="45">
        <f t="shared" ref="C29:D29" si="8">IF((C26/C24)-1&gt;10,ROUND((C26/C24)-1,2),ROUND((C26/C24)-1,3))</f>
        <v>-3.4000000000000002E-2</v>
      </c>
      <c r="D29" s="45">
        <f t="shared" si="8"/>
        <v>-0.28000000000000003</v>
      </c>
      <c r="E29"/>
      <c r="F29" s="45">
        <f>IF((F26/F24)-1&gt;10,ROUND((F26/F24)-1,2),ROUND((F26/F24)-1,3))</f>
        <v>0.59099999999999997</v>
      </c>
      <c r="G29" s="45">
        <f t="shared" ref="G29:H29" si="9">IF((G26/G24)-1&gt;10,ROUND((G26/G24)-1,2),ROUND((G26/G24)-1,3))</f>
        <v>1.083</v>
      </c>
      <c r="H29" s="45">
        <f t="shared" si="9"/>
        <v>0</v>
      </c>
      <c r="I29"/>
      <c r="J29" s="45">
        <f>IF((J26/J24)-1&gt;10,ROUND((J26/J24)-1,2),ROUND((J26/J24)-1,3))</f>
        <v>0.113</v>
      </c>
      <c r="K29" s="45">
        <f t="shared" ref="K29:L29" si="10">IF((K26/K24)-1&gt;10,ROUND((K26/K24)-1,2),ROUND((K26/K24)-1,3))</f>
        <v>0.13400000000000001</v>
      </c>
      <c r="L29" s="45">
        <f t="shared" si="10"/>
        <v>-1.6E-2</v>
      </c>
    </row>
    <row r="30" spans="1:12" x14ac:dyDescent="0.35">
      <c r="A30" s="44" t="s">
        <v>80</v>
      </c>
      <c r="B30" s="46">
        <f>IF((B26/B25)-1&gt;10,ROUND((B26/B25)-1,2),ROUND((B26/B25)-1,3))</f>
        <v>-2.5000000000000001E-2</v>
      </c>
      <c r="C30" s="46">
        <f>IF((C26/C25)-1&gt;10,ROUND((C26/C25)-1,2),ROUND((C26/C25)-1,3))</f>
        <v>2E-3</v>
      </c>
      <c r="D30" s="46">
        <f>IF((D26/D25)-1&gt;10,ROUND((D26/D25)-1,2),ROUND((D26/D25)-1,3))</f>
        <v>-6.4000000000000001E-2</v>
      </c>
      <c r="E30"/>
      <c r="F30" s="46">
        <f>IF((F26/F25)-1&gt;10,ROUND((F26/F25)-1,2),ROUND((F26/F25)-1,3))</f>
        <v>0.59099999999999997</v>
      </c>
      <c r="G30" s="46">
        <f>IF((G26/G25)-1&gt;10,ROUND((G26/G25)-1,2),ROUND((G26/G25)-1,3))</f>
        <v>0.56299999999999994</v>
      </c>
      <c r="H30" s="46">
        <f>IF((H26/H25)-1&gt;10,ROUND((H26/H25)-1,2),ROUND((H26/H25)-1,3))</f>
        <v>0.66700000000000004</v>
      </c>
      <c r="I30"/>
      <c r="J30" s="46">
        <f>IF((J26/J25)-1&gt;10,ROUND((J26/J25)-1,2),ROUND((J26/J25)-1,3))</f>
        <v>0.126</v>
      </c>
      <c r="K30" s="46">
        <f>IF((K26/K25)-1&gt;10,ROUND((K26/K25)-1,2),ROUND((K26/K25)-1,3))</f>
        <v>7.0000000000000007E-2</v>
      </c>
      <c r="L30" s="46">
        <f>IF((L26/L25)-1&gt;10,ROUND((L26/L25)-1,2),ROUND((L26/L25)-1,3))</f>
        <v>0.8</v>
      </c>
    </row>
  </sheetData>
  <mergeCells count="10">
    <mergeCell ref="A27:L27"/>
    <mergeCell ref="N7:R7"/>
    <mergeCell ref="A1:L1"/>
    <mergeCell ref="A4:D4"/>
    <mergeCell ref="N4:R4"/>
    <mergeCell ref="N5:R5"/>
    <mergeCell ref="B6:D6"/>
    <mergeCell ref="F6:H6"/>
    <mergeCell ref="J6:L6"/>
    <mergeCell ref="N6:R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43FC-EF98-4495-8CED-BAAA8EB98CC1}">
  <dimension ref="A1:Z47"/>
  <sheetViews>
    <sheetView workbookViewId="0">
      <pane ySplit="7" topLeftCell="A8" activePane="bottomLeft" state="frozen"/>
      <selection activeCell="B1" sqref="B1"/>
      <selection pane="bottomLeft"/>
    </sheetView>
  </sheetViews>
  <sheetFormatPr defaultColWidth="9.1796875" defaultRowHeight="14.5" x14ac:dyDescent="0.35"/>
  <cols>
    <col min="1" max="1" width="30.7265625" style="19" customWidth="1"/>
    <col min="2" max="4" width="14.7265625" style="19" customWidth="1"/>
    <col min="5" max="5" width="5.7265625" style="19" customWidth="1"/>
    <col min="6" max="8" width="14.7265625" style="19" customWidth="1"/>
    <col min="9" max="9" width="5.7265625" style="19" customWidth="1"/>
    <col min="10" max="12" width="14.7265625" style="19" customWidth="1"/>
    <col min="13" max="13" width="2" style="19" bestFit="1" customWidth="1"/>
    <col min="14" max="14" width="7.54296875" style="19" hidden="1" customWidth="1"/>
    <col min="15" max="16384" width="9.1796875" style="19"/>
  </cols>
  <sheetData>
    <row r="1" spans="1:26" ht="20" x14ac:dyDescent="0.35">
      <c r="A1" s="102" t="s">
        <v>99</v>
      </c>
      <c r="B1" s="102"/>
      <c r="C1" s="102"/>
      <c r="D1" s="102"/>
      <c r="E1" s="102"/>
      <c r="F1" s="102"/>
      <c r="G1" s="102"/>
      <c r="H1" s="102"/>
      <c r="I1" s="102"/>
      <c r="J1" s="102"/>
      <c r="K1" s="102"/>
      <c r="L1" s="102"/>
      <c r="M1" s="20"/>
      <c r="N1" s="20"/>
      <c r="O1" s="20"/>
      <c r="P1" s="20"/>
      <c r="Q1" s="20"/>
      <c r="R1" s="20"/>
    </row>
    <row r="3" spans="1:26" ht="15.5" x14ac:dyDescent="0.35">
      <c r="A3" s="72" t="s">
        <v>51</v>
      </c>
      <c r="B3" s="73"/>
      <c r="C3" s="73"/>
      <c r="D3" s="73"/>
      <c r="E3" s="73"/>
      <c r="F3" s="73"/>
      <c r="G3" s="73"/>
      <c r="H3" s="73"/>
      <c r="I3" s="73"/>
      <c r="J3" s="73"/>
      <c r="K3" s="73"/>
      <c r="L3" s="73"/>
    </row>
    <row r="4" spans="1:26" ht="15.5" x14ac:dyDescent="0.35">
      <c r="A4" s="100" t="s">
        <v>87</v>
      </c>
      <c r="B4" s="100"/>
      <c r="C4" s="100"/>
      <c r="D4" s="100"/>
      <c r="E4" s="73"/>
      <c r="F4" s="70"/>
      <c r="G4" s="73"/>
      <c r="H4" s="73"/>
      <c r="I4" s="73"/>
      <c r="J4" s="73"/>
      <c r="K4" s="73"/>
      <c r="L4" s="74"/>
      <c r="O4" s="93"/>
      <c r="P4" s="93"/>
      <c r="Q4" s="93"/>
      <c r="R4" s="93"/>
      <c r="S4" s="93"/>
    </row>
    <row r="5" spans="1:26" ht="15.5" x14ac:dyDescent="0.35">
      <c r="A5" s="73"/>
      <c r="B5" s="73"/>
      <c r="C5" s="73"/>
      <c r="D5" s="73"/>
      <c r="E5" s="73"/>
      <c r="F5" s="73"/>
      <c r="G5" s="73"/>
      <c r="H5" s="73"/>
      <c r="I5" s="73"/>
      <c r="J5" s="73"/>
      <c r="K5" s="73"/>
      <c r="L5" s="73"/>
      <c r="O5" s="93"/>
      <c r="P5" s="93"/>
      <c r="Q5" s="93"/>
      <c r="R5" s="93"/>
      <c r="S5" s="93"/>
    </row>
    <row r="6" spans="1:26" ht="18" thickBot="1" x14ac:dyDescent="0.4">
      <c r="A6" s="78"/>
      <c r="B6" s="101" t="s">
        <v>94</v>
      </c>
      <c r="C6" s="101"/>
      <c r="D6" s="101"/>
      <c r="E6" s="78"/>
      <c r="F6" s="101" t="s">
        <v>95</v>
      </c>
      <c r="G6" s="101"/>
      <c r="H6" s="101"/>
      <c r="I6" s="78"/>
      <c r="J6" s="101" t="s">
        <v>96</v>
      </c>
      <c r="K6" s="101"/>
      <c r="L6" s="101"/>
      <c r="O6" s="93"/>
      <c r="P6" s="93"/>
      <c r="Q6" s="93"/>
      <c r="R6" s="93"/>
      <c r="S6" s="93"/>
    </row>
    <row r="7" spans="1:26" ht="35.15" customHeight="1" thickBot="1" x14ac:dyDescent="0.4">
      <c r="A7" s="81" t="s">
        <v>53</v>
      </c>
      <c r="B7" s="82" t="s">
        <v>54</v>
      </c>
      <c r="C7" s="82" t="s">
        <v>97</v>
      </c>
      <c r="D7" s="82" t="s">
        <v>9</v>
      </c>
      <c r="E7" s="82"/>
      <c r="F7" s="82" t="s">
        <v>54</v>
      </c>
      <c r="G7" s="82" t="s">
        <v>97</v>
      </c>
      <c r="H7" s="82" t="s">
        <v>9</v>
      </c>
      <c r="I7" s="82"/>
      <c r="J7" s="82" t="s">
        <v>54</v>
      </c>
      <c r="K7" s="82" t="s">
        <v>97</v>
      </c>
      <c r="L7" s="82" t="s">
        <v>9</v>
      </c>
      <c r="O7" s="93"/>
      <c r="P7" s="93"/>
      <c r="Q7" s="93"/>
      <c r="R7" s="93"/>
      <c r="S7" s="93"/>
    </row>
    <row r="8" spans="1:26" ht="15.5" x14ac:dyDescent="0.35">
      <c r="A8" s="75" t="s">
        <v>54</v>
      </c>
      <c r="B8" s="87">
        <f>IF(FIRE0302_working!B8="..","..",ROUND(FIRE0302_working!B8,0))</f>
        <v>18665</v>
      </c>
      <c r="C8" s="87">
        <f>IF(FIRE0302_working!C8="..","..",ROUND(FIRE0302_working!C8,0))</f>
        <v>11282</v>
      </c>
      <c r="D8" s="87">
        <f>IF(FIRE0302_working!D8="..","..",ROUND(FIRE0302_working!D8,0))</f>
        <v>7383</v>
      </c>
      <c r="E8" s="87"/>
      <c r="F8" s="87">
        <f>IF(FIRE0302_working!F8="..","..",ROUND(FIRE0302_working!F8,0))</f>
        <v>35</v>
      </c>
      <c r="G8" s="87">
        <f>IF(FIRE0302_working!G8="..","..",ROUND(FIRE0302_working!G8,0))</f>
        <v>25</v>
      </c>
      <c r="H8" s="87">
        <f>IF(FIRE0302_working!H8="..","..",ROUND(FIRE0302_working!H8,0))</f>
        <v>10</v>
      </c>
      <c r="I8" s="87"/>
      <c r="J8" s="87">
        <f>IF(FIRE0302_working!J8="..","..",ROUND(FIRE0302_working!J8,0))</f>
        <v>520</v>
      </c>
      <c r="K8" s="87">
        <f>IF(FIRE0302_working!K8="..","..",ROUND(FIRE0302_working!K8,0))</f>
        <v>457</v>
      </c>
      <c r="L8" s="87">
        <f>IF(FIRE0302_working!L8="..","..",ROUND(FIRE0302_working!L8,0))</f>
        <v>63</v>
      </c>
      <c r="M8" s="23"/>
      <c r="O8" s="23"/>
      <c r="P8" s="29"/>
      <c r="Q8" s="29"/>
      <c r="R8" s="29"/>
    </row>
    <row r="9" spans="1:26" ht="15.5" x14ac:dyDescent="0.35">
      <c r="A9" s="70" t="s">
        <v>11</v>
      </c>
      <c r="B9" s="88">
        <f>IF(FIRE0302_working!B9="..","..",ROUND(FIRE0302_working!B9,0))</f>
        <v>10799</v>
      </c>
      <c r="C9" s="89">
        <f>IF(FIRE0302_working!C9="..","..",ROUND(FIRE0302_working!C9,0))</f>
        <v>6840</v>
      </c>
      <c r="D9" s="89">
        <f>IF(FIRE0302_working!D9="..","..",ROUND(FIRE0302_working!D9,0))</f>
        <v>3959</v>
      </c>
      <c r="E9" s="88"/>
      <c r="F9" s="88">
        <f>IF(FIRE0302_working!F9="..","..",ROUND(FIRE0302_working!F9,0))</f>
        <v>25</v>
      </c>
      <c r="G9" s="89">
        <f>IF(FIRE0302_working!G9="..","..",ROUND(FIRE0302_working!G9,0))</f>
        <v>16</v>
      </c>
      <c r="H9" s="89">
        <f>IF(FIRE0302_working!H9="..","..",ROUND(FIRE0302_working!H9,0))</f>
        <v>9</v>
      </c>
      <c r="I9" s="88"/>
      <c r="J9" s="88">
        <f>IF(FIRE0302_working!J9="..","..",ROUND(FIRE0302_working!J9,0))</f>
        <v>266</v>
      </c>
      <c r="K9" s="89">
        <f>IF(FIRE0302_working!K9="..","..",ROUND(FIRE0302_working!K9,0))</f>
        <v>228</v>
      </c>
      <c r="L9" s="89">
        <f>IF(FIRE0302_working!L9="..","..",ROUND(FIRE0302_working!L9,0))</f>
        <v>38</v>
      </c>
      <c r="O9" s="23"/>
      <c r="P9" s="29"/>
      <c r="Q9" s="29"/>
      <c r="R9" s="29"/>
    </row>
    <row r="10" spans="1:26" ht="15.5" x14ac:dyDescent="0.35">
      <c r="A10" s="76" t="s">
        <v>13</v>
      </c>
      <c r="B10" s="88">
        <f>IF(FIRE0302_working!B10="..","..",ROUND(FIRE0302_working!B10,0))</f>
        <v>2110</v>
      </c>
      <c r="C10" s="89">
        <f>IF(FIRE0302_working!C10="..","..",ROUND(FIRE0302_working!C10,0))</f>
        <v>329</v>
      </c>
      <c r="D10" s="89">
        <f>IF(FIRE0302_working!D10="..","..",ROUND(FIRE0302_working!D10,0))</f>
        <v>1781</v>
      </c>
      <c r="E10" s="88"/>
      <c r="F10" s="88">
        <f>IF(FIRE0302_working!F10="..","..",ROUND(FIRE0302_working!F10,0))</f>
        <v>1</v>
      </c>
      <c r="G10" s="89">
        <f>IF(FIRE0302_working!G10="..","..",ROUND(FIRE0302_working!G10,0))</f>
        <v>1</v>
      </c>
      <c r="H10" s="89">
        <f>IF(FIRE0302_working!H10="..","..",ROUND(FIRE0302_working!H10,0))</f>
        <v>0</v>
      </c>
      <c r="I10" s="88"/>
      <c r="J10" s="88">
        <f>IF(FIRE0302_working!J10="..","..",ROUND(FIRE0302_working!J10,0))</f>
        <v>22</v>
      </c>
      <c r="K10" s="89">
        <f>IF(FIRE0302_working!K10="..","..",ROUND(FIRE0302_working!K10,0))</f>
        <v>14</v>
      </c>
      <c r="L10" s="89">
        <f>IF(FIRE0302_working!L10="..","..",ROUND(FIRE0302_working!L10,0))</f>
        <v>8</v>
      </c>
      <c r="O10" s="23"/>
      <c r="P10" s="29"/>
      <c r="Q10" s="29"/>
      <c r="R10" s="29"/>
    </row>
    <row r="11" spans="1:26" ht="15.5" x14ac:dyDescent="0.35">
      <c r="A11" s="76" t="s">
        <v>15</v>
      </c>
      <c r="B11" s="88">
        <f>IF(FIRE0302_working!B11="..","..",ROUND(FIRE0302_working!B11,0))</f>
        <v>2166</v>
      </c>
      <c r="C11" s="89">
        <f>IF(FIRE0302_working!C11="..","..",ROUND(FIRE0302_working!C11,0))</f>
        <v>1381</v>
      </c>
      <c r="D11" s="89">
        <f>IF(FIRE0302_working!D11="..","..",ROUND(FIRE0302_working!D11,0))</f>
        <v>785</v>
      </c>
      <c r="E11" s="88"/>
      <c r="F11" s="88">
        <f>IF(FIRE0302_working!F11="..","..",ROUND(FIRE0302_working!F11,0))</f>
        <v>3</v>
      </c>
      <c r="G11" s="89">
        <f>IF(FIRE0302_working!G11="..","..",ROUND(FIRE0302_working!G11,0))</f>
        <v>2</v>
      </c>
      <c r="H11" s="89">
        <f>IF(FIRE0302_working!H11="..","..",ROUND(FIRE0302_working!H11,0))</f>
        <v>1</v>
      </c>
      <c r="I11" s="88"/>
      <c r="J11" s="88">
        <f>IF(FIRE0302_working!J11="..","..",ROUND(FIRE0302_working!J11,0))</f>
        <v>64</v>
      </c>
      <c r="K11" s="89">
        <f>IF(FIRE0302_working!K11="..","..",ROUND(FIRE0302_working!K11,0))</f>
        <v>58</v>
      </c>
      <c r="L11" s="89">
        <f>IF(FIRE0302_working!L11="..","..",ROUND(FIRE0302_working!L11,0))</f>
        <v>6</v>
      </c>
      <c r="O11" s="23"/>
      <c r="P11" s="29"/>
      <c r="Q11" s="29"/>
      <c r="R11" s="29"/>
    </row>
    <row r="12" spans="1:26" ht="15.5" x14ac:dyDescent="0.35">
      <c r="A12" s="70" t="s">
        <v>12</v>
      </c>
      <c r="B12" s="88">
        <f>IF(FIRE0302_working!B12="..","..",ROUND(FIRE0302_working!B12,0))</f>
        <v>914</v>
      </c>
      <c r="C12" s="89">
        <f>IF(FIRE0302_working!C12="..","..",ROUND(FIRE0302_working!C12,0))</f>
        <v>869</v>
      </c>
      <c r="D12" s="89">
        <f>IF(FIRE0302_working!D12="..","..",ROUND(FIRE0302_working!D12,0))</f>
        <v>45</v>
      </c>
      <c r="E12" s="88"/>
      <c r="F12" s="88">
        <f>IF(FIRE0302_working!F12="..","..",ROUND(FIRE0302_working!F12,0))</f>
        <v>0</v>
      </c>
      <c r="G12" s="89">
        <f>IF(FIRE0302_working!G12="..","..",ROUND(FIRE0302_working!G12,0))</f>
        <v>0</v>
      </c>
      <c r="H12" s="89">
        <f>IF(FIRE0302_working!H12="..","..",ROUND(FIRE0302_working!H12,0))</f>
        <v>0</v>
      </c>
      <c r="I12" s="88"/>
      <c r="J12" s="88">
        <f>IF(FIRE0302_working!J12="..","..",ROUND(FIRE0302_working!J12,0))</f>
        <v>17</v>
      </c>
      <c r="K12" s="89">
        <f>IF(FIRE0302_working!K12="..","..",ROUND(FIRE0302_working!K12,0))</f>
        <v>17</v>
      </c>
      <c r="L12" s="89">
        <f>IF(FIRE0302_working!L12="..","..",ROUND(FIRE0302_working!L12,0))</f>
        <v>0</v>
      </c>
      <c r="O12" s="23"/>
      <c r="P12" s="29"/>
      <c r="Q12" s="29"/>
      <c r="R12" s="29"/>
    </row>
    <row r="13" spans="1:26" ht="15.5" x14ac:dyDescent="0.35">
      <c r="A13" s="73" t="s">
        <v>10</v>
      </c>
      <c r="B13" s="88">
        <f>IF(FIRE0302_working!B13="..","..",ROUND(FIRE0302_working!B13,0))</f>
        <v>244</v>
      </c>
      <c r="C13" s="89">
        <f>IF(FIRE0302_working!C13="..","..",ROUND(FIRE0302_working!C13,0))</f>
        <v>219</v>
      </c>
      <c r="D13" s="89">
        <f>IF(FIRE0302_working!D13="..","..",ROUND(FIRE0302_working!D13,0))</f>
        <v>25</v>
      </c>
      <c r="E13" s="88"/>
      <c r="F13" s="88">
        <f>IF(FIRE0302_working!F13="..","..",ROUND(FIRE0302_working!F13,0))</f>
        <v>0</v>
      </c>
      <c r="G13" s="89">
        <f>IF(FIRE0302_working!G13="..","..",ROUND(FIRE0302_working!G13,0))</f>
        <v>0</v>
      </c>
      <c r="H13" s="89">
        <f>IF(FIRE0302_working!H13="..","..",ROUND(FIRE0302_working!H13,0))</f>
        <v>0</v>
      </c>
      <c r="I13" s="88"/>
      <c r="J13" s="88">
        <f>IF(FIRE0302_working!J13="..","..",ROUND(FIRE0302_working!J13,0))</f>
        <v>3</v>
      </c>
      <c r="K13" s="89">
        <f>IF(FIRE0302_working!K13="..","..",ROUND(FIRE0302_working!K13,0))</f>
        <v>3</v>
      </c>
      <c r="L13" s="89">
        <f>IF(FIRE0302_working!L13="..","..",ROUND(FIRE0302_working!L13,0))</f>
        <v>0</v>
      </c>
      <c r="O13" s="23"/>
      <c r="P13" s="29"/>
      <c r="Q13" s="29"/>
      <c r="R13" s="29"/>
    </row>
    <row r="14" spans="1:26" ht="15.5" x14ac:dyDescent="0.35">
      <c r="A14" s="76" t="s">
        <v>7</v>
      </c>
      <c r="B14" s="88">
        <f>IF(FIRE0302_working!B14="..","..",ROUND(FIRE0302_working!B14,0))</f>
        <v>607</v>
      </c>
      <c r="C14" s="89">
        <f>IF(FIRE0302_working!C14="..","..",ROUND(FIRE0302_working!C14,0))</f>
        <v>588</v>
      </c>
      <c r="D14" s="89">
        <f>IF(FIRE0302_working!D14="..","..",ROUND(FIRE0302_working!D14,0))</f>
        <v>19</v>
      </c>
      <c r="E14" s="88"/>
      <c r="F14" s="88">
        <f>IF(FIRE0302_working!F14="..","..",ROUND(FIRE0302_working!F14,0))</f>
        <v>1</v>
      </c>
      <c r="G14" s="89">
        <f>IF(FIRE0302_working!G14="..","..",ROUND(FIRE0302_working!G14,0))</f>
        <v>1</v>
      </c>
      <c r="H14" s="89">
        <f>IF(FIRE0302_working!H14="..","..",ROUND(FIRE0302_working!H14,0))</f>
        <v>0</v>
      </c>
      <c r="I14" s="88"/>
      <c r="J14" s="88">
        <f>IF(FIRE0302_working!J14="..","..",ROUND(FIRE0302_working!J14,0))</f>
        <v>5</v>
      </c>
      <c r="K14" s="89">
        <f>IF(FIRE0302_working!K14="..","..",ROUND(FIRE0302_working!K14,0))</f>
        <v>5</v>
      </c>
      <c r="L14" s="89">
        <f>IF(FIRE0302_working!L14="..","..",ROUND(FIRE0302_working!L14,0))</f>
        <v>0</v>
      </c>
      <c r="O14" s="23"/>
      <c r="P14" s="29"/>
      <c r="Q14" s="29"/>
      <c r="R14" s="29"/>
    </row>
    <row r="15" spans="1:26" ht="15.75" customHeight="1" thickBot="1" x14ac:dyDescent="0.4">
      <c r="A15" s="77" t="s">
        <v>92</v>
      </c>
      <c r="B15" s="90">
        <f>IF(FIRE0302_working!B15="..","..",ROUND(FIRE0302_working!B15,0))</f>
        <v>1825</v>
      </c>
      <c r="C15" s="91">
        <f>IF(FIRE0302_working!C15="..","..",ROUND(FIRE0302_working!C15,0))</f>
        <v>1056</v>
      </c>
      <c r="D15" s="91">
        <f>IF(FIRE0302_working!D15="..","..",ROUND(FIRE0302_working!D15,0))</f>
        <v>769</v>
      </c>
      <c r="E15" s="90"/>
      <c r="F15" s="90">
        <f>IF(FIRE0302_working!F15="..","..",ROUND(FIRE0302_working!F15,0))</f>
        <v>5</v>
      </c>
      <c r="G15" s="91">
        <f>IF(FIRE0302_working!G15="..","..",ROUND(FIRE0302_working!G15,0))</f>
        <v>5</v>
      </c>
      <c r="H15" s="91">
        <f>IF(FIRE0302_working!H15="..","..",ROUND(FIRE0302_working!H15,0))</f>
        <v>0</v>
      </c>
      <c r="I15" s="90"/>
      <c r="J15" s="90">
        <f>IF(FIRE0302_working!J15="..","..",ROUND(FIRE0302_working!J15,0))</f>
        <v>143</v>
      </c>
      <c r="K15" s="91">
        <f>IF(FIRE0302_working!K15="..","..",ROUND(FIRE0302_working!K15,0))</f>
        <v>132</v>
      </c>
      <c r="L15" s="91">
        <f>IF(FIRE0302_working!L15="..","..",ROUND(FIRE0302_working!L15,0))</f>
        <v>11</v>
      </c>
      <c r="O15" s="23"/>
      <c r="P15" s="29"/>
      <c r="Q15" s="29"/>
      <c r="R15" s="29"/>
    </row>
    <row r="16" spans="1:26" ht="30" customHeight="1" x14ac:dyDescent="0.35">
      <c r="A16" s="73" t="s">
        <v>56</v>
      </c>
      <c r="B16" s="73"/>
      <c r="C16" s="73"/>
      <c r="D16" s="73"/>
      <c r="E16" s="73"/>
      <c r="F16" s="73"/>
      <c r="G16" s="73"/>
      <c r="H16" s="73"/>
      <c r="I16" s="73"/>
      <c r="J16" s="73"/>
      <c r="K16" s="73"/>
      <c r="L16" s="73"/>
      <c r="P16" s="24"/>
      <c r="Q16" s="24"/>
      <c r="R16" s="24"/>
      <c r="S16" s="24"/>
      <c r="T16" s="24"/>
      <c r="U16" s="24"/>
      <c r="V16" s="24"/>
      <c r="W16" s="24"/>
      <c r="X16" s="24"/>
      <c r="Y16" s="24"/>
      <c r="Z16" s="24"/>
    </row>
    <row r="17" spans="1:26" ht="15" customHeight="1" x14ac:dyDescent="0.35">
      <c r="A17" s="73" t="s">
        <v>57</v>
      </c>
      <c r="B17" s="73"/>
      <c r="C17" s="73"/>
      <c r="D17" s="73"/>
      <c r="E17" s="73"/>
      <c r="F17" s="73"/>
      <c r="G17" s="73"/>
      <c r="H17" s="73"/>
      <c r="I17" s="73"/>
      <c r="J17" s="73"/>
      <c r="K17" s="73"/>
      <c r="L17" s="73"/>
      <c r="P17" s="24"/>
      <c r="Q17" s="24"/>
      <c r="R17" s="24"/>
      <c r="S17" s="24"/>
      <c r="T17" s="24"/>
      <c r="U17" s="24"/>
      <c r="V17" s="24"/>
      <c r="W17" s="24"/>
      <c r="X17" s="24"/>
      <c r="Y17" s="24"/>
      <c r="Z17" s="24"/>
    </row>
    <row r="18" spans="1:26" ht="15" customHeight="1" x14ac:dyDescent="0.35">
      <c r="A18" s="73" t="s">
        <v>58</v>
      </c>
      <c r="B18" s="73"/>
      <c r="C18" s="73"/>
      <c r="D18" s="73"/>
      <c r="E18" s="73"/>
      <c r="F18" s="73"/>
      <c r="G18" s="73"/>
      <c r="H18" s="73"/>
      <c r="I18" s="73"/>
      <c r="J18" s="73"/>
      <c r="K18" s="73"/>
      <c r="L18" s="73"/>
      <c r="P18" s="24"/>
      <c r="Q18" s="24"/>
      <c r="R18" s="24"/>
      <c r="S18" s="24"/>
      <c r="T18" s="24"/>
      <c r="U18" s="24"/>
      <c r="V18" s="24"/>
      <c r="W18" s="24"/>
      <c r="X18" s="24"/>
      <c r="Y18" s="24"/>
      <c r="Z18" s="24"/>
    </row>
    <row r="19" spans="1:26" ht="15" customHeight="1" x14ac:dyDescent="0.35">
      <c r="A19" s="73" t="s">
        <v>59</v>
      </c>
      <c r="B19" s="73"/>
      <c r="C19" s="73"/>
      <c r="D19" s="73"/>
      <c r="E19" s="73"/>
      <c r="F19" s="73"/>
      <c r="G19" s="73"/>
      <c r="H19" s="73"/>
      <c r="I19" s="73"/>
      <c r="J19" s="73"/>
      <c r="K19" s="73"/>
      <c r="L19" s="73"/>
      <c r="P19" s="24"/>
      <c r="Q19" s="24"/>
      <c r="R19" s="24"/>
      <c r="S19" s="24"/>
      <c r="T19" s="24"/>
      <c r="U19" s="24"/>
      <c r="V19" s="24"/>
      <c r="W19" s="24"/>
      <c r="X19" s="24"/>
      <c r="Y19" s="24"/>
      <c r="Z19" s="24"/>
    </row>
    <row r="20" spans="1:26" ht="15" customHeight="1" x14ac:dyDescent="0.35">
      <c r="A20" s="97" t="s">
        <v>60</v>
      </c>
      <c r="B20" s="97"/>
      <c r="C20" s="97"/>
      <c r="D20" s="97"/>
      <c r="E20" s="97"/>
      <c r="F20" s="97"/>
      <c r="G20" s="97"/>
      <c r="H20" s="97"/>
      <c r="I20" s="97"/>
      <c r="J20" s="97"/>
      <c r="K20" s="97"/>
      <c r="L20" s="97"/>
      <c r="P20" s="24"/>
      <c r="Q20" s="24"/>
      <c r="R20" s="24"/>
      <c r="S20" s="24"/>
      <c r="T20" s="24"/>
      <c r="U20" s="24"/>
      <c r="V20" s="24"/>
      <c r="W20" s="24"/>
      <c r="X20" s="24"/>
      <c r="Y20" s="24"/>
      <c r="Z20" s="24"/>
    </row>
    <row r="21" spans="1:26" s="83" customFormat="1" ht="15" customHeight="1" x14ac:dyDescent="0.35">
      <c r="A21" s="85" t="s">
        <v>61</v>
      </c>
      <c r="B21" s="85"/>
      <c r="C21" s="85"/>
      <c r="D21" s="85"/>
      <c r="E21" s="85"/>
      <c r="F21" s="85"/>
      <c r="G21" s="85"/>
      <c r="H21" s="85"/>
      <c r="I21" s="85"/>
      <c r="J21" s="85"/>
      <c r="K21" s="85"/>
      <c r="L21" s="85"/>
      <c r="P21" s="84"/>
      <c r="Q21" s="84"/>
      <c r="R21" s="84"/>
      <c r="S21" s="84"/>
      <c r="T21" s="84"/>
      <c r="U21" s="84"/>
      <c r="V21" s="84"/>
      <c r="W21" s="84"/>
      <c r="X21" s="84"/>
      <c r="Y21" s="84"/>
      <c r="Z21" s="84"/>
    </row>
    <row r="22" spans="1:26" s="25" customFormat="1" ht="15" customHeight="1" x14ac:dyDescent="0.35">
      <c r="A22" s="97" t="s">
        <v>62</v>
      </c>
      <c r="B22" s="97"/>
      <c r="C22" s="97"/>
      <c r="D22" s="97"/>
      <c r="E22" s="97"/>
      <c r="F22" s="97"/>
      <c r="G22" s="97"/>
      <c r="H22" s="97"/>
      <c r="I22" s="97"/>
      <c r="J22" s="97"/>
      <c r="K22" s="97"/>
      <c r="L22" s="97"/>
      <c r="P22" s="24"/>
      <c r="Q22" s="24"/>
      <c r="R22" s="24"/>
      <c r="S22" s="24"/>
      <c r="T22" s="24"/>
      <c r="U22" s="24"/>
      <c r="V22" s="24"/>
      <c r="W22" s="24"/>
      <c r="X22" s="24"/>
      <c r="Y22" s="24"/>
      <c r="Z22" s="24"/>
    </row>
    <row r="23" spans="1:26" s="25" customFormat="1" ht="15" customHeight="1" x14ac:dyDescent="0.35">
      <c r="A23" s="86" t="s">
        <v>63</v>
      </c>
      <c r="B23" s="86"/>
      <c r="C23" s="86"/>
      <c r="D23" s="86"/>
      <c r="E23" s="86"/>
      <c r="F23" s="86"/>
      <c r="G23" s="86"/>
      <c r="H23" s="86"/>
      <c r="I23" s="86"/>
      <c r="J23" s="86"/>
      <c r="K23" s="86"/>
      <c r="L23" s="86"/>
      <c r="M23" s="26"/>
      <c r="N23" s="26"/>
      <c r="P23" s="24"/>
      <c r="Q23" s="24"/>
      <c r="R23" s="24"/>
      <c r="S23" s="24"/>
      <c r="T23" s="24"/>
      <c r="U23" s="24"/>
      <c r="V23" s="24"/>
      <c r="W23" s="24"/>
      <c r="X23" s="24"/>
      <c r="Y23" s="24"/>
      <c r="Z23" s="24"/>
    </row>
    <row r="24" spans="1:26" s="25" customFormat="1" ht="30" customHeight="1" x14ac:dyDescent="0.35">
      <c r="A24" s="78" t="s">
        <v>64</v>
      </c>
      <c r="B24" s="79"/>
      <c r="C24" s="79"/>
      <c r="D24" s="79"/>
      <c r="E24" s="79"/>
      <c r="F24" s="79"/>
      <c r="G24" s="79"/>
      <c r="H24" s="79"/>
      <c r="I24" s="79"/>
      <c r="J24" s="79"/>
      <c r="K24" s="79"/>
      <c r="L24" s="79"/>
      <c r="P24" s="24"/>
      <c r="Q24" s="24"/>
      <c r="R24" s="24"/>
      <c r="S24" s="24"/>
      <c r="T24" s="24"/>
      <c r="U24" s="24"/>
      <c r="V24" s="24"/>
      <c r="W24" s="24"/>
      <c r="X24" s="24"/>
      <c r="Y24" s="24"/>
      <c r="Z24" s="24"/>
    </row>
    <row r="25" spans="1:26" ht="45" customHeight="1" x14ac:dyDescent="0.35">
      <c r="A25" s="97" t="s">
        <v>65</v>
      </c>
      <c r="B25" s="97"/>
      <c r="C25" s="97"/>
      <c r="D25" s="97"/>
      <c r="E25" s="97"/>
      <c r="F25" s="97"/>
      <c r="G25" s="97"/>
      <c r="H25" s="97"/>
      <c r="I25" s="97"/>
      <c r="J25" s="97"/>
      <c r="K25" s="97"/>
      <c r="L25" s="97"/>
    </row>
    <row r="26" spans="1:26" ht="30" customHeight="1" x14ac:dyDescent="0.35">
      <c r="A26" s="78" t="s">
        <v>66</v>
      </c>
      <c r="B26" s="73"/>
      <c r="C26" s="73"/>
      <c r="D26" s="73"/>
      <c r="E26" s="73"/>
      <c r="F26" s="73"/>
      <c r="G26" s="73"/>
      <c r="H26" s="73"/>
      <c r="I26" s="73"/>
      <c r="J26" s="73"/>
      <c r="K26" s="73"/>
      <c r="L26" s="73"/>
      <c r="M26" s="25"/>
      <c r="N26" s="25"/>
      <c r="O26" s="25"/>
      <c r="P26" s="25"/>
      <c r="Q26" s="25"/>
      <c r="R26" s="25"/>
    </row>
    <row r="27" spans="1:26" ht="55" customHeight="1" x14ac:dyDescent="0.35">
      <c r="A27" s="97" t="s">
        <v>67</v>
      </c>
      <c r="B27" s="97"/>
      <c r="C27" s="97"/>
      <c r="D27" s="97"/>
      <c r="E27" s="97"/>
      <c r="F27" s="97"/>
      <c r="G27" s="97"/>
      <c r="H27" s="97"/>
      <c r="I27" s="97"/>
      <c r="J27" s="97"/>
      <c r="K27" s="97"/>
      <c r="L27" s="97"/>
    </row>
    <row r="28" spans="1:26" ht="15" customHeight="1" x14ac:dyDescent="0.35">
      <c r="A28" s="76" t="s">
        <v>98</v>
      </c>
      <c r="B28" s="73"/>
      <c r="C28" s="73"/>
      <c r="D28" s="73"/>
      <c r="E28" s="73"/>
      <c r="F28" s="73"/>
      <c r="G28" s="73"/>
      <c r="H28" s="73"/>
      <c r="I28" s="73"/>
      <c r="J28" s="73"/>
      <c r="K28" s="73"/>
      <c r="L28" s="73"/>
    </row>
    <row r="29" spans="1:26" ht="15" customHeight="1" x14ac:dyDescent="0.35">
      <c r="A29" s="73" t="s">
        <v>68</v>
      </c>
      <c r="B29" s="73"/>
      <c r="C29" s="73"/>
      <c r="D29" s="73"/>
      <c r="E29" s="73"/>
      <c r="F29" s="73"/>
      <c r="G29" s="73"/>
      <c r="H29" s="73"/>
      <c r="I29" s="73"/>
      <c r="J29" s="73"/>
      <c r="K29" s="73"/>
      <c r="L29" s="73"/>
    </row>
    <row r="30" spans="1:26" ht="15" customHeight="1" x14ac:dyDescent="0.35">
      <c r="A30" s="98" t="s">
        <v>69</v>
      </c>
      <c r="B30" s="98"/>
      <c r="C30" s="98"/>
      <c r="D30" s="98"/>
      <c r="E30" s="98"/>
      <c r="F30" s="73"/>
      <c r="G30" s="73"/>
      <c r="H30" s="73"/>
      <c r="I30" s="73"/>
      <c r="J30" s="73"/>
      <c r="K30" s="73"/>
      <c r="L30" s="73"/>
    </row>
    <row r="31" spans="1:26" ht="15" customHeight="1" x14ac:dyDescent="0.35">
      <c r="A31" s="80" t="s">
        <v>82</v>
      </c>
      <c r="B31" s="73"/>
      <c r="C31" s="73"/>
      <c r="D31" s="73"/>
      <c r="E31" s="73"/>
      <c r="F31" s="73"/>
      <c r="G31" s="73"/>
      <c r="H31" s="73"/>
      <c r="I31" s="73"/>
      <c r="J31" s="73"/>
      <c r="K31" s="73"/>
      <c r="L31" s="73"/>
    </row>
    <row r="32" spans="1:26" ht="15" customHeight="1" x14ac:dyDescent="0.35">
      <c r="A32" s="73" t="s">
        <v>70</v>
      </c>
      <c r="B32" s="73"/>
      <c r="C32" s="73"/>
      <c r="D32" s="73"/>
      <c r="E32" s="73"/>
      <c r="F32" s="73"/>
      <c r="G32" s="73"/>
      <c r="H32" s="73"/>
      <c r="I32" s="73"/>
      <c r="J32" s="99"/>
      <c r="K32" s="99"/>
      <c r="L32" s="99"/>
    </row>
    <row r="33" spans="1:14" ht="15" customHeight="1" x14ac:dyDescent="0.35">
      <c r="A33" s="98" t="s">
        <v>71</v>
      </c>
      <c r="B33" s="98"/>
      <c r="C33" s="98"/>
      <c r="D33" s="73"/>
      <c r="E33" s="73"/>
      <c r="F33" s="73"/>
      <c r="G33" s="73"/>
      <c r="H33" s="73"/>
      <c r="I33" s="73"/>
      <c r="J33" s="99"/>
      <c r="K33" s="99"/>
      <c r="L33" s="99"/>
      <c r="N33" s="19" t="s">
        <v>87</v>
      </c>
    </row>
    <row r="34" spans="1:14" x14ac:dyDescent="0.35">
      <c r="A34" s="30" t="s">
        <v>93</v>
      </c>
      <c r="N34" s="19" t="s">
        <v>88</v>
      </c>
    </row>
    <row r="35" spans="1:14" x14ac:dyDescent="0.35">
      <c r="N35" s="19" t="s">
        <v>76</v>
      </c>
    </row>
    <row r="36" spans="1:14" x14ac:dyDescent="0.35">
      <c r="N36" s="19" t="s">
        <v>25</v>
      </c>
    </row>
    <row r="37" spans="1:14" x14ac:dyDescent="0.35">
      <c r="N37" s="19" t="s">
        <v>24</v>
      </c>
    </row>
    <row r="38" spans="1:14" x14ac:dyDescent="0.35">
      <c r="N38" s="19" t="s">
        <v>23</v>
      </c>
    </row>
    <row r="39" spans="1:14" x14ac:dyDescent="0.35">
      <c r="N39" s="19" t="s">
        <v>22</v>
      </c>
    </row>
    <row r="40" spans="1:14" x14ac:dyDescent="0.35">
      <c r="N40" s="19" t="s">
        <v>21</v>
      </c>
    </row>
    <row r="41" spans="1:14" x14ac:dyDescent="0.35">
      <c r="N41" s="19" t="s">
        <v>20</v>
      </c>
    </row>
    <row r="42" spans="1:14" x14ac:dyDescent="0.35">
      <c r="N42" s="19" t="s">
        <v>19</v>
      </c>
    </row>
    <row r="43" spans="1:14" x14ac:dyDescent="0.35">
      <c r="N43" s="19" t="s">
        <v>18</v>
      </c>
    </row>
    <row r="44" spans="1:14" x14ac:dyDescent="0.35">
      <c r="N44" s="19" t="s">
        <v>17</v>
      </c>
    </row>
    <row r="45" spans="1:14" x14ac:dyDescent="0.35">
      <c r="N45" s="19" t="s">
        <v>16</v>
      </c>
    </row>
    <row r="46" spans="1:14" x14ac:dyDescent="0.35">
      <c r="N46" s="19" t="s">
        <v>6</v>
      </c>
    </row>
    <row r="47" spans="1:14" x14ac:dyDescent="0.35">
      <c r="N47" s="19" t="s">
        <v>55</v>
      </c>
    </row>
  </sheetData>
  <mergeCells count="16">
    <mergeCell ref="A25:L25"/>
    <mergeCell ref="A4:D4"/>
    <mergeCell ref="O4:S4"/>
    <mergeCell ref="O5:S5"/>
    <mergeCell ref="B6:D6"/>
    <mergeCell ref="F6:H6"/>
    <mergeCell ref="J6:L6"/>
    <mergeCell ref="O6:S6"/>
    <mergeCell ref="O7:S7"/>
    <mergeCell ref="A20:L20"/>
    <mergeCell ref="A22:L22"/>
    <mergeCell ref="A27:L27"/>
    <mergeCell ref="A30:E30"/>
    <mergeCell ref="J32:L32"/>
    <mergeCell ref="A33:C33"/>
    <mergeCell ref="J33:L33"/>
  </mergeCells>
  <dataValidations count="1">
    <dataValidation type="list" allowBlank="1" showInputMessage="1" showErrorMessage="1" sqref="A4:D4" xr:uid="{FC036AE2-A42C-498A-8A2A-BF8AB664FE1F}">
      <formula1>$N$33:$N$47</formula1>
    </dataValidation>
  </dataValidations>
  <hyperlinks>
    <hyperlink ref="A21:L21" r:id="rId1" display="3 For more detailed technical definitions of fire-related non-fatal casualties, see the Fire Statistics Definitions document. " xr:uid="{ABA32259-1082-4B34-AA0E-42A5E23F54A4}"/>
    <hyperlink ref="A30" r:id="rId2" xr:uid="{9667725D-8BDA-4D01-8E99-4AA15B6B2102}"/>
    <hyperlink ref="A33" r:id="rId3" display="Contact: FireStatistics@homeoffice.gsi.gov.uk" xr:uid="{45AC088D-D060-4868-B1E3-72774BF429B2}"/>
    <hyperlink ref="A33:B33" r:id="rId4" display="Contact: FireStatistics@homeoffice.gov.uk" xr:uid="{658E2EFC-6E0F-4C3A-B80B-3E1B281946E8}"/>
    <hyperlink ref="A31" r:id="rId5" display="The statistics in this table are National Statistics." xr:uid="{8E91A14E-78EE-4E4F-9313-E0B8A36F677E}"/>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Contents</vt:lpstr>
      <vt:lpstr>0910</vt:lpstr>
      <vt:lpstr>Data - primary fires</vt:lpstr>
      <vt:lpstr>Data - fatalities</vt:lpstr>
      <vt:lpstr>Data - casualties</vt:lpstr>
      <vt:lpstr>FIRE0302_working</vt:lpstr>
      <vt:lpstr>FIRE0302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FIRE0302: Primary fires, fatalities and non-fatal casualties in road vehicles by motive and vehicle type, England</dc:title>
  <dc:creator/>
  <cp:keywords>data tables, road vehicle fires, fatalities, casualties, vehicle type, 2024</cp:keywords>
  <cp:lastModifiedBy/>
  <dcterms:created xsi:type="dcterms:W3CDTF">2024-07-18T11:21:13Z</dcterms:created>
  <dcterms:modified xsi:type="dcterms:W3CDTF">2024-07-18T11:21:52Z</dcterms:modified>
</cp:coreProperties>
</file>