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efra-my.sharepoint.com/personal/christopher_gardner_marinemanagement_org_uk/Documents/Dropbox/GOV.UK/2024-10-16 - NQS/1/"/>
    </mc:Choice>
  </mc:AlternateContent>
  <xr:revisionPtr revIDLastSave="0" documentId="8_{E9421F61-97C5-40BE-B4D3-7A1712D5D758}" xr6:coauthVersionLast="47" xr6:coauthVersionMax="47" xr10:uidLastSave="{00000000-0000-0000-0000-000000000000}"/>
  <bookViews>
    <workbookView xWindow="-33017" yWindow="-9360" windowWidth="33120" windowHeight="18000" xr2:uid="{53A9A7C6-D456-40A8-9180-40A3FECBAE64}"/>
  </bookViews>
  <sheets>
    <sheet name="Intro" sheetId="8" r:id="rId1"/>
    <sheet name="Time Series - Cumulative Uptake" sheetId="10" r:id="rId2"/>
    <sheet name="Time Series - Data" sheetId="6" r:id="rId3"/>
    <sheet name="Table 1" sheetId="5" r:id="rId4"/>
    <sheet name="Table 2" sheetId="13" r:id="rId5"/>
    <sheet name="Table 3" sheetId="7" r:id="rId6"/>
    <sheet name="Table 4"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3" i="5" l="1"/>
  <c r="E54" i="5"/>
  <c r="E55" i="5"/>
  <c r="E56" i="5"/>
  <c r="E52" i="5" l="1"/>
  <c r="F36" i="9" l="1"/>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7" i="5"/>
  <c r="E8" i="5"/>
  <c r="G27" i="7" l="1"/>
  <c r="G28" i="7"/>
  <c r="G29" i="7"/>
  <c r="G30" i="7"/>
  <c r="G31" i="7"/>
  <c r="G32" i="7"/>
  <c r="G26" i="7"/>
  <c r="F29" i="9"/>
  <c r="F30" i="9"/>
  <c r="F31" i="9"/>
  <c r="G33" i="7" l="1"/>
  <c r="E7" i="5"/>
  <c r="F32" i="9" l="1"/>
  <c r="F33" i="9"/>
  <c r="F34" i="9"/>
  <c r="F35" i="9"/>
</calcChain>
</file>

<file path=xl/sharedStrings.xml><?xml version="1.0" encoding="utf-8"?>
<sst xmlns="http://schemas.openxmlformats.org/spreadsheetml/2006/main" count="183" uniqueCount="126">
  <si>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</si>
  <si>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</si>
  <si>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</si>
  <si>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</si>
  <si>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</si>
  <si>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</si>
  <si>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</si>
  <si>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</si>
  <si>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</si>
  <si>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</si>
  <si>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</si>
  <si>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</si>
  <si>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</si>
  <si>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</si>
  <si>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</si>
  <si>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</si>
  <si>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</si>
  <si>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</si>
  <si>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</si>
  <si>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</si>
  <si>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</si>
  <si>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</si>
  <si>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</si>
  <si>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</si>
  <si>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</si>
  <si>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</si>
  <si>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</si>
  <si>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</si>
  <si>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</si>
  <si>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</si>
  <si>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</si>
  <si>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Usage Notes</t>
  </si>
  <si>
    <t>Cumulative live weight tonnes, average where multiple years</t>
  </si>
  <si>
    <t>Greater Forked Beard</t>
  </si>
  <si>
    <t>Lemon Sole</t>
  </si>
  <si>
    <t>Witch</t>
  </si>
  <si>
    <t>Pouting (Bib)</t>
  </si>
  <si>
    <t>Brill</t>
  </si>
  <si>
    <t>Bluemouth (Blue Mouth Redfish)</t>
  </si>
  <si>
    <t>Blue Shark</t>
  </si>
  <si>
    <t>Bass</t>
  </si>
  <si>
    <t>Catfish</t>
  </si>
  <si>
    <t>Conger Eels</t>
  </si>
  <si>
    <t>Crawfish</t>
  </si>
  <si>
    <t>Cuttlefish</t>
  </si>
  <si>
    <t>Dabs</t>
  </si>
  <si>
    <t>Flounder or Flukes</t>
  </si>
  <si>
    <t>Tope</t>
  </si>
  <si>
    <t>Gurnards - Red</t>
  </si>
  <si>
    <t>Tub Gurnard</t>
  </si>
  <si>
    <t>Gurnard and Latchet</t>
  </si>
  <si>
    <t>Halibut</t>
  </si>
  <si>
    <t>John Dory</t>
  </si>
  <si>
    <t>Gurnards - Grey</t>
  </si>
  <si>
    <t>Lobsters</t>
  </si>
  <si>
    <t>Crabs - Velvet (Swim)</t>
  </si>
  <si>
    <t>Mullet - Other</t>
  </si>
  <si>
    <t>Octopus</t>
  </si>
  <si>
    <t>Pollack</t>
  </si>
  <si>
    <t>Sea Breams</t>
  </si>
  <si>
    <t>Sand Sole</t>
  </si>
  <si>
    <t>Squid</t>
  </si>
  <si>
    <t>Mixed Squid and Octopi</t>
  </si>
  <si>
    <t>Lesser Spotted Dog</t>
  </si>
  <si>
    <t>Starry Smooth Hound</t>
  </si>
  <si>
    <t>Turbot</t>
  </si>
  <si>
    <t>Whelks</t>
  </si>
  <si>
    <t>Greater Weever</t>
  </si>
  <si>
    <t>Sharks</t>
  </si>
  <si>
    <t>Wreckfish</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</si>
  <si>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</si>
  <si>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</si>
  <si>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</si>
  <si>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</si>
  <si>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</si>
  <si>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</si>
  <si>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</si>
  <si>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West of Scotland</t>
  </si>
  <si>
    <t>Central North Sea</t>
  </si>
  <si>
    <t>Southern North Sea</t>
  </si>
  <si>
    <t>Live Weight (tonnes)</t>
  </si>
  <si>
    <t>Table 4</t>
  </si>
  <si>
    <t>Table 2</t>
  </si>
  <si>
    <t>Other Species</t>
  </si>
  <si>
    <t>Black Seabream</t>
  </si>
  <si>
    <t>Common octopus</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</si>
  <si>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</si>
  <si>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</si>
  <si>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</si>
  <si>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</si>
  <si>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</si>
  <si>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</si>
  <si>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</si>
  <si>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</si>
  <si>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</si>
  <si>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</si>
  <si>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Pelagic</t>
  </si>
  <si>
    <t>Species group</t>
  </si>
  <si>
    <t>Usage Note</t>
  </si>
  <si>
    <t>% difference</t>
  </si>
  <si>
    <t>Where landings are less than 1 tonne no comparison has been made.</t>
  </si>
  <si>
    <t>Data rounded to nearest tonne.</t>
  </si>
  <si>
    <t>Data rounded to the nearest tonne.</t>
  </si>
  <si>
    <t>Usage note</t>
  </si>
  <si>
    <t xml:space="preserve">Data rounded to the nearest tonne. </t>
  </si>
  <si>
    <t>Data is rounded to nearest tonne.</t>
  </si>
  <si>
    <t>Key Trends</t>
  </si>
  <si>
    <t>Great Atlantic Scallop</t>
  </si>
  <si>
    <t>Shellfish</t>
  </si>
  <si>
    <t>Surmullet</t>
  </si>
  <si>
    <t>Spurdog</t>
  </si>
  <si>
    <t>Unidentified Dogfish</t>
  </si>
  <si>
    <t>Data for 2023 and 2024 is based upon the zone of capture as reported in the vessels logbook and landing declarations.</t>
  </si>
  <si>
    <t>Breakdown of data used for time series graphs by each month in 2023 &amp; 2024</t>
  </si>
  <si>
    <t>Northern North Sea</t>
  </si>
  <si>
    <t>September 2024 (Live weight tonnes)</t>
  </si>
  <si>
    <t>Landings of NQS in September 2024 by species and vessel nationality</t>
  </si>
  <si>
    <t>Landings of NQS in September 2024 by Main Species and Vessel Length Group</t>
  </si>
  <si>
    <t>UK fleet landings in EU waters based on reported zone of capture by area in September 2024</t>
  </si>
  <si>
    <t>UK fleet landings in EU waters - based on reported zone of capture by species in September 2024</t>
  </si>
  <si>
    <t>Provisional Non-Quota uptake by UK vessels in EU waters September 2024</t>
  </si>
  <si>
    <t>This workbook was updated 18th October 2024</t>
  </si>
  <si>
    <t>Live weight landings (t) of NQS for September 2024 by species</t>
  </si>
  <si>
    <t>Live weight landings (t) of NQS 6 Main species for September 2024 by area.</t>
  </si>
  <si>
    <t>Live weight landings (t) of NQS for September 2024 by vessel length group.</t>
  </si>
  <si>
    <t>Live weight landings (t) for September 2024 by vessel 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</si>
</sst>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3"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b/>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sz val="8"/>
      <name val="Arial"/>
      <family val="2"/>
    </font>
    <font>
      <u/>
      <sz val="11"/>
      <color theme="0" tint="-0.249977111117893"/>
      <name val="Arial"/>
      <family val="2"/>
    </font>
    <font>
      <sz val="9"/>
      <color theme="1"/>
      <name val="Arial"/>
      <family val="2"/>
    </font>
    <font>
      <sz val="11"/>
      <color rgb="FF00000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5" fillId="0" borderId="0" applyNumberFormat="0" applyFill="0" applyBorder="0" applyAlignment="0" applyProtection="0"/>
    <xf numFmtId="9" fontId="2" fillId="0" borderId="0" applyFont="0" applyFill="0" applyBorder="0" applyAlignment="0" applyProtection="0"/>
  </cellStyleXfs>
  <cellXfs count="79">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Fill="1" applyAlignment="1">
      <alignment horizontal="right"/>
    </xf>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1"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3" fontId="2" fillId="0" borderId="0" xfId="1" applyNumberFormat="1" applyFont="1" applyAlignment="1">
      <alignment horizontal="right"/>
    </xf>
    <xf numFmtId="0" fontId="4" fillId="0" borderId="0" xfId="0" applyFont="1"/>
    <xf numFmtId="0" fontId="7" fillId="0" borderId="0" xfId="0" applyFont="1"/>
    <xf numFmtId="0" fontId="2" fillId="0" borderId="0" xfId="0" applyFont="1" applyAlignment="1">
      <alignment vertical="top"/>
    </xf>
    <xf numFmtId="2" fontId="0" fillId="0" borderId="0" xfId="0" applyNumberFormat="1"/>
    <xf numFmtId="1" fontId="0" fillId="0" borderId="0" xfId="0" applyNumberFormat="1"/>
    <xf numFmtId="0" fontId="0" fillId="0" borderId="2" xfId="0" applyBorder="1"/>
    <xf numFmtId="0" fontId="10" fillId="0" borderId="0" xfId="0" applyFont="1"/>
    <xf numFmtId="0" fontId="2" fillId="0" borderId="2" xfId="0" applyFont="1" applyBorder="1"/>
    <xf numFmtId="1" fontId="2" fillId="0" borderId="0" xfId="0" applyNumberFormat="1" applyFont="1" applyAlignment="1">
      <alignment horizontal="right"/>
    </xf>
    <xf numFmtId="0" fontId="11" fillId="0" borderId="0" xfId="0" applyFont="1"/>
    <xf numFmtId="0" fontId="12" fillId="0" borderId="0" xfId="0" applyFont="1"/>
    <xf numFmtId="0" fontId="12" fillId="0" borderId="0" xfId="0" applyFont="1" applyAlignment="1">
      <alignment horizontal="left"/>
    </xf>
    <xf numFmtId="0" fontId="13" fillId="0" borderId="0" xfId="0" applyFont="1"/>
    <xf numFmtId="0" fontId="14" fillId="0" borderId="0" xfId="0" applyFont="1" applyAlignment="1">
      <alignment horizontal="left"/>
    </xf>
    <xf numFmtId="0" fontId="14" fillId="0" borderId="0" xfId="0" applyFont="1"/>
    <xf numFmtId="0" fontId="13" fillId="0" borderId="0" xfId="0" applyFont="1" applyAlignment="1">
      <alignment horizontal="right"/>
    </xf>
    <xf numFmtId="1" fontId="12" fillId="0" borderId="0" xfId="0" applyNumberFormat="1" applyFont="1" applyAlignment="1">
      <alignment horizontal="right"/>
    </xf>
    <xf numFmtId="0" fontId="16" fillId="0" borderId="0" xfId="2" applyFont="1"/>
    <xf numFmtId="0" fontId="17" fillId="0" borderId="0" xfId="0" applyFont="1" applyAlignment="1">
      <alignment horizontal="left"/>
    </xf>
    <xf numFmtId="0" fontId="1" fillId="0" borderId="2" xfId="0" applyFont="1" applyBorder="1" applyAlignment="1">
      <alignment horizontal="right"/>
    </xf>
    <xf numFmtId="0" fontId="18"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0" fillId="0" borderId="0" xfId="0" applyNumberFormat="1" applyAlignment="1">
      <alignment horizontal="right"/>
    </xf>
    <xf numFmtId="3" fontId="1" fillId="0" borderId="1" xfId="0" applyNumberFormat="1" applyFont="1" applyBorder="1" applyAlignment="1">
      <alignment horizontal="right"/>
    </xf>
    <xf numFmtId="3" fontId="2" fillId="0" borderId="0" xfId="0" applyNumberFormat="1" applyFont="1" applyAlignment="1">
      <alignment horizontal="right"/>
    </xf>
    <xf numFmtId="3" fontId="10" fillId="0" borderId="0" xfId="0" applyNumberFormat="1" applyFont="1"/>
    <xf numFmtId="0" fontId="9" fillId="0" borderId="2" xfId="0" applyFont="1" applyBorder="1"/>
    <xf numFmtId="1" fontId="1" fillId="0" borderId="0" xfId="0" applyNumberFormat="1" applyFont="1"/>
    <xf numFmtId="0" fontId="1" fillId="0" borderId="0" xfId="0" applyFont="1" applyAlignment="1">
      <alignment horizontal="left"/>
    </xf>
    <xf numFmtId="0" fontId="2" fillId="0" borderId="4" xfId="0" applyFont="1" applyBorder="1"/>
    <xf numFmtId="0" fontId="20" fillId="0" borderId="0" xfId="0" applyFont="1"/>
    <xf numFmtId="0" fontId="0" fillId="0" borderId="4" xfId="0" applyBorder="1"/>
    <xf numFmtId="0" fontId="12" fillId="0" borderId="0" xfId="0" applyFont="1" applyAlignment="1">
      <alignment horizontal="center"/>
    </xf>
    <xf numFmtId="0" fontId="1" fillId="0" borderId="2" xfId="0" applyFont="1" applyBorder="1"/>
    <xf numFmtId="0" fontId="21" fillId="0" borderId="0" xfId="0" applyFont="1"/>
    <xf numFmtId="9" fontId="1" fillId="0" borderId="0" xfId="0" applyNumberFormat="1" applyFont="1"/>
    <xf numFmtId="17" fontId="1" fillId="0" borderId="2" xfId="0" applyNumberFormat="1" applyFont="1" applyBorder="1" applyAlignment="1">
      <alignment horizontal="right"/>
    </xf>
    <xf numFmtId="2" fontId="12" fillId="0" borderId="0" xfId="0" applyNumberFormat="1" applyFont="1" applyAlignment="1">
      <alignment horizontal="right"/>
    </xf>
    <xf numFmtId="2" fontId="5" fillId="0" borderId="0" xfId="0" applyNumberFormat="1" applyFont="1" applyAlignment="1">
      <alignment horizontal="right"/>
    </xf>
    <xf numFmtId="4" fontId="0" fillId="0" borderId="0" xfId="0" applyNumberFormat="1"/>
    <xf numFmtId="2" fontId="0" fillId="0" borderId="0" xfId="0" applyNumberFormat="1" applyAlignment="1">
      <alignment horizontal="left" indent="1"/>
    </xf>
    <xf numFmtId="9" fontId="0" fillId="0" borderId="0" xfId="0" applyNumberFormat="1"/>
    <xf numFmtId="9" fontId="1" fillId="0" borderId="1" xfId="0" applyNumberFormat="1" applyFont="1" applyBorder="1"/>
    <xf numFmtId="3" fontId="1" fillId="0" borderId="1" xfId="1" applyNumberFormat="1" applyFont="1" applyBorder="1" applyAlignment="1">
      <alignment horizontal="right"/>
    </xf>
    <xf numFmtId="0" fontId="1" fillId="0" borderId="1" xfId="0" applyFont="1" applyBorder="1" applyAlignment="1">
      <alignment horizontal="left"/>
    </xf>
    <xf numFmtId="1" fontId="1" fillId="0" borderId="1" xfId="0" applyNumberFormat="1" applyFont="1" applyBorder="1"/>
    <xf numFmtId="164" fontId="2" fillId="0" borderId="0" xfId="0" applyNumberFormat="1" applyFont="1"/>
    <xf numFmtId="3" fontId="17" fillId="0" borderId="0" xfId="0" applyNumberFormat="1" applyFont="1" applyAlignment="1">
      <alignment horizontal="left"/>
    </xf>
    <xf numFmtId="0" fontId="22" fillId="0" borderId="0" xfId="0" applyFont="1" applyAlignment="1">
      <alignment horizontal="left"/>
    </xf>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77187776151099"/>
          <c:y val="7.7478809977664528E-2"/>
          <c:w val="0.66237446954644685"/>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213.59119999999999</c:v>
                </c:pt>
                <c:pt idx="1">
                  <c:v>281.19159999999999</c:v>
                </c:pt>
                <c:pt idx="2">
                  <c:v>344.19330000000002</c:v>
                </c:pt>
                <c:pt idx="3">
                  <c:v>399.23080000000004</c:v>
                </c:pt>
                <c:pt idx="4">
                  <c:v>512.91540000000009</c:v>
                </c:pt>
                <c:pt idx="5">
                  <c:v>687.00290000000007</c:v>
                </c:pt>
                <c:pt idx="6">
                  <c:v>1116.0305000000001</c:v>
                </c:pt>
                <c:pt idx="7">
                  <c:v>1449.5062000000003</c:v>
                </c:pt>
                <c:pt idx="8">
                  <c:v>1763.2499000000003</c:v>
                </c:pt>
                <c:pt idx="9">
                  <c:v>2260.9060000000004</c:v>
                </c:pt>
                <c:pt idx="10">
                  <c:v>2752.7037000000005</c:v>
                </c:pt>
                <c:pt idx="11">
                  <c:v>2970.1188000000006</c:v>
                </c:pt>
              </c:numCache>
            </c:numRef>
          </c:val>
          <c:smooth val="0"/>
          <c:extLst>
            <c:ext xmlns:c16="http://schemas.microsoft.com/office/drawing/2014/chart" uri="{C3380CC4-5D6E-409C-BE32-E72D297353CC}">
              <c16:uniqueId val="{00000023-73F0-4862-8612-1D73B691AE5D}"/>
            </c:ext>
          </c:extLst>
        </c:ser>
        <c:ser>
          <c:idx val="3"/>
          <c:order val="1"/>
          <c:tx>
            <c:strRef>
              <c:f>'Time Series - Data'!$C$5:$N$5</c:f>
              <c:strCache>
                <c:ptCount val="12"/>
                <c:pt idx="0">
                  <c:v>2024</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29-73F0-4862-8612-1D73B691AE5D}"/>
              </c:ext>
            </c:extLst>
          </c:dPt>
          <c:val>
            <c:numRef>
              <c:f>'Time Series - Data'!$C$7:$N$7</c:f>
              <c:numCache>
                <c:formatCode>#,##0</c:formatCode>
                <c:ptCount val="12"/>
                <c:pt idx="0">
                  <c:v>102.29389999999999</c:v>
                </c:pt>
                <c:pt idx="1">
                  <c:v>165.65629999999999</c:v>
                </c:pt>
                <c:pt idx="2">
                  <c:v>213.45509999999999</c:v>
                </c:pt>
                <c:pt idx="3">
                  <c:v>287.822</c:v>
                </c:pt>
                <c:pt idx="4">
                  <c:v>381.4545</c:v>
                </c:pt>
                <c:pt idx="5">
                  <c:v>558.91449999999998</c:v>
                </c:pt>
                <c:pt idx="6">
                  <c:v>847.95969999999988</c:v>
                </c:pt>
                <c:pt idx="7">
                  <c:v>1119.0736999999999</c:v>
                </c:pt>
                <c:pt idx="8">
                  <c:v>1330.6688999999999</c:v>
                </c:pt>
              </c:numCache>
            </c:numRef>
          </c:val>
          <c:smooth val="0"/>
          <c:extLst>
            <c:ext xmlns:c16="http://schemas.microsoft.com/office/drawing/2014/chart" uri="{C3380CC4-5D6E-409C-BE32-E72D297353CC}">
              <c16:uniqueId val="{00000030-73F0-4862-8612-1D73B691AE5D}"/>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77187776151099"/>
          <c:y val="7.7478809977664528E-2"/>
          <c:w val="0.66237446954644685"/>
          <c:h val="0.66354323556006933"/>
        </c:manualLayout>
      </c:layout>
      <c:lineChart>
        <c:grouping val="standard"/>
        <c:varyColors val="0"/>
        <c:ser>
          <c:idx val="1"/>
          <c:order val="0"/>
          <c:tx>
            <c:strRef>
              <c:f>'Time Series - Data'!$C$17:$N$17</c:f>
              <c:strCache>
                <c:ptCount val="12"/>
                <c:pt idx="0">
                  <c:v>2023</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1.6863999999999999</c:v>
                </c:pt>
                <c:pt idx="1">
                  <c:v>2.9933000000000001</c:v>
                </c:pt>
                <c:pt idx="2">
                  <c:v>5.0804</c:v>
                </c:pt>
                <c:pt idx="3">
                  <c:v>7.0470000000000006</c:v>
                </c:pt>
                <c:pt idx="4">
                  <c:v>13.010000000000002</c:v>
                </c:pt>
                <c:pt idx="5">
                  <c:v>18.649700000000003</c:v>
                </c:pt>
                <c:pt idx="6">
                  <c:v>23.109300000000005</c:v>
                </c:pt>
                <c:pt idx="7">
                  <c:v>26.533900000000006</c:v>
                </c:pt>
                <c:pt idx="8">
                  <c:v>29.753700000000006</c:v>
                </c:pt>
                <c:pt idx="9">
                  <c:v>32.500800000000005</c:v>
                </c:pt>
                <c:pt idx="10">
                  <c:v>33.805700000000002</c:v>
                </c:pt>
                <c:pt idx="11">
                  <c:v>35.425899999999999</c:v>
                </c:pt>
              </c:numCache>
            </c:numRef>
          </c:val>
          <c:smooth val="0"/>
          <c:extLst>
            <c:ext xmlns:c16="http://schemas.microsoft.com/office/drawing/2014/chart" uri="{C3380CC4-5D6E-409C-BE32-E72D297353CC}">
              <c16:uniqueId val="{0000006B-1115-43B4-BC8B-88E6C770D504}"/>
            </c:ext>
          </c:extLst>
        </c:ser>
        <c:ser>
          <c:idx val="2"/>
          <c:order val="1"/>
          <c:tx>
            <c:strRef>
              <c:f>'Time Series - Data'!$C$5:$N$5</c:f>
              <c:strCache>
                <c:ptCount val="12"/>
                <c:pt idx="0">
                  <c:v>2024</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#,##0</c:formatCode>
                <c:ptCount val="12"/>
                <c:pt idx="0">
                  <c:v>1.1792000000000002</c:v>
                </c:pt>
                <c:pt idx="1">
                  <c:v>2.3039000000000005</c:v>
                </c:pt>
                <c:pt idx="2">
                  <c:v>3.5821000000000005</c:v>
                </c:pt>
                <c:pt idx="3">
                  <c:v>6.4134000000000002</c:v>
                </c:pt>
                <c:pt idx="4">
                  <c:v>12.121600000000001</c:v>
                </c:pt>
                <c:pt idx="5">
                  <c:v>17.766500000000001</c:v>
                </c:pt>
                <c:pt idx="6">
                  <c:v>22.678000000000001</c:v>
                </c:pt>
                <c:pt idx="7">
                  <c:v>27.092100000000002</c:v>
                </c:pt>
                <c:pt idx="8">
                  <c:v>29.775800000000004</c:v>
                </c:pt>
              </c:numCache>
            </c:numRef>
          </c:val>
          <c:smooth val="0"/>
          <c:extLst>
            <c:ext xmlns:c16="http://schemas.microsoft.com/office/drawing/2014/chart" uri="{C3380CC4-5D6E-409C-BE32-E72D297353CC}">
              <c16:uniqueId val="{0000006C-1115-43B4-BC8B-88E6C770D50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321.5523</c:v>
                </c:pt>
                <c:pt idx="1">
                  <c:v>621.68830000000003</c:v>
                </c:pt>
                <c:pt idx="2">
                  <c:v>962.02940000000012</c:v>
                </c:pt>
                <c:pt idx="3">
                  <c:v>1378.6549000000002</c:v>
                </c:pt>
                <c:pt idx="4">
                  <c:v>1672.5427000000002</c:v>
                </c:pt>
                <c:pt idx="5">
                  <c:v>1976.5352000000003</c:v>
                </c:pt>
                <c:pt idx="6">
                  <c:v>2630.2133000000003</c:v>
                </c:pt>
                <c:pt idx="7">
                  <c:v>3048.3183000000004</c:v>
                </c:pt>
                <c:pt idx="8">
                  <c:v>3290.9023000000002</c:v>
                </c:pt>
                <c:pt idx="9">
                  <c:v>4380.7242999999999</c:v>
                </c:pt>
                <c:pt idx="10">
                  <c:v>4726.9005999999999</c:v>
                </c:pt>
                <c:pt idx="11">
                  <c:v>5027.2876999999999</c:v>
                </c:pt>
              </c:numCache>
            </c:numRef>
          </c:val>
          <c:smooth val="0"/>
          <c:extLst>
            <c:ext xmlns:c16="http://schemas.microsoft.com/office/drawing/2014/chart" uri="{C3380CC4-5D6E-409C-BE32-E72D297353CC}">
              <c16:uniqueId val="{0000002F-7279-479C-BD53-B35A115F88B4}"/>
            </c:ext>
          </c:extLst>
        </c:ser>
        <c:ser>
          <c:idx val="2"/>
          <c:order val="1"/>
          <c:tx>
            <c:strRef>
              <c:f>'Time Series - Data'!$C$5:$N$5</c:f>
              <c:strCache>
                <c:ptCount val="12"/>
                <c:pt idx="0">
                  <c:v>2024</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17-50BD-4753-BB25-A12CFE26C8A8}"/>
              </c:ext>
            </c:extLst>
          </c:dPt>
          <c:val>
            <c:numRef>
              <c:f>'Time Series - Data'!$C$9:$N$9</c:f>
              <c:numCache>
                <c:formatCode>#,##0</c:formatCode>
                <c:ptCount val="12"/>
                <c:pt idx="0">
                  <c:v>189.92949999999999</c:v>
                </c:pt>
                <c:pt idx="1">
                  <c:v>516.76490000000001</c:v>
                </c:pt>
                <c:pt idx="2">
                  <c:v>805.56690000000003</c:v>
                </c:pt>
                <c:pt idx="3">
                  <c:v>1269.2115000000001</c:v>
                </c:pt>
                <c:pt idx="4">
                  <c:v>1711.4320000000002</c:v>
                </c:pt>
                <c:pt idx="5">
                  <c:v>2028.6695000000002</c:v>
                </c:pt>
                <c:pt idx="6">
                  <c:v>2507.5293000000001</c:v>
                </c:pt>
                <c:pt idx="7">
                  <c:v>2933.6636000000003</c:v>
                </c:pt>
                <c:pt idx="8">
                  <c:v>3094.4335000000001</c:v>
                </c:pt>
              </c:numCache>
            </c:numRef>
          </c:val>
          <c:smooth val="0"/>
          <c:extLst>
            <c:ext xmlns:c16="http://schemas.microsoft.com/office/drawing/2014/chart" uri="{C3380CC4-5D6E-409C-BE32-E72D297353CC}">
              <c16:uniqueId val="{00000030-7279-479C-BD53-B35A115F88B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1E-3</c:v>
                </c:pt>
                <c:pt idx="1">
                  <c:v>3.5000000000000003E-2</c:v>
                </c:pt>
                <c:pt idx="2">
                  <c:v>2.1170000000000004</c:v>
                </c:pt>
                <c:pt idx="3">
                  <c:v>3.4188000000000005</c:v>
                </c:pt>
                <c:pt idx="4">
                  <c:v>3.7348000000000003</c:v>
                </c:pt>
                <c:pt idx="5">
                  <c:v>3.7908000000000004</c:v>
                </c:pt>
                <c:pt idx="6">
                  <c:v>4.5508000000000006</c:v>
                </c:pt>
                <c:pt idx="7">
                  <c:v>4.8558000000000003</c:v>
                </c:pt>
                <c:pt idx="8">
                  <c:v>7.4157000000000011</c:v>
                </c:pt>
                <c:pt idx="9">
                  <c:v>9.5195000000000007</c:v>
                </c:pt>
                <c:pt idx="10">
                  <c:v>9.7735000000000003</c:v>
                </c:pt>
                <c:pt idx="11">
                  <c:v>9.7735000000000003</c:v>
                </c:pt>
              </c:numCache>
            </c:numRef>
          </c:val>
          <c:smooth val="0"/>
          <c:extLst>
            <c:ext xmlns:c16="http://schemas.microsoft.com/office/drawing/2014/chart" uri="{C3380CC4-5D6E-409C-BE32-E72D297353CC}">
              <c16:uniqueId val="{000000E0-F680-400E-8EEF-5301D0E84E6B}"/>
            </c:ext>
          </c:extLst>
        </c:ser>
        <c:ser>
          <c:idx val="2"/>
          <c:order val="1"/>
          <c:tx>
            <c:strRef>
              <c:f>'Time Series - Data'!$C$5:$N$5</c:f>
              <c:strCache>
                <c:ptCount val="12"/>
                <c:pt idx="0">
                  <c:v>2024</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numCache>
            </c:numRef>
          </c:val>
          <c:smooth val="0"/>
          <c:extLst>
            <c:ext xmlns:c16="http://schemas.microsoft.com/office/drawing/2014/chart" uri="{C3380CC4-5D6E-409C-BE32-E72D297353CC}">
              <c16:uniqueId val="{000000E1-F680-400E-8EEF-5301D0E84E6B}"/>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5.2999999999999999E-2</c:v>
                </c:pt>
                <c:pt idx="1">
                  <c:v>9.5000000000000001E-2</c:v>
                </c:pt>
                <c:pt idx="2">
                  <c:v>0.42000000000000004</c:v>
                </c:pt>
                <c:pt idx="3">
                  <c:v>4.18</c:v>
                </c:pt>
                <c:pt idx="4">
                  <c:v>50.482999999999997</c:v>
                </c:pt>
                <c:pt idx="5">
                  <c:v>123.86269999999999</c:v>
                </c:pt>
                <c:pt idx="6">
                  <c:v>163.3347</c:v>
                </c:pt>
                <c:pt idx="7">
                  <c:v>220.21469999999999</c:v>
                </c:pt>
                <c:pt idx="8">
                  <c:v>224.8947</c:v>
                </c:pt>
                <c:pt idx="9">
                  <c:v>224.8947</c:v>
                </c:pt>
                <c:pt idx="10">
                  <c:v>224.8947</c:v>
                </c:pt>
                <c:pt idx="11">
                  <c:v>224.8947</c:v>
                </c:pt>
              </c:numCache>
            </c:numRef>
          </c:val>
          <c:smooth val="0"/>
          <c:extLst>
            <c:ext xmlns:c16="http://schemas.microsoft.com/office/drawing/2014/chart" uri="{C3380CC4-5D6E-409C-BE32-E72D297353CC}">
              <c16:uniqueId val="{00000023-A10D-40A6-91CB-0373A8305748}"/>
            </c:ext>
          </c:extLst>
        </c:ser>
        <c:ser>
          <c:idx val="3"/>
          <c:order val="1"/>
          <c:tx>
            <c:strRef>
              <c:f>'Time Series - Data'!$C$5:$N$5</c:f>
              <c:strCache>
                <c:ptCount val="12"/>
                <c:pt idx="0">
                  <c:v>2024</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#,##0</c:formatCode>
                <c:ptCount val="12"/>
                <c:pt idx="0">
                  <c:v>0</c:v>
                </c:pt>
                <c:pt idx="1">
                  <c:v>6.4000000000000001E-2</c:v>
                </c:pt>
                <c:pt idx="2">
                  <c:v>7.1000000000000008E-2</c:v>
                </c:pt>
                <c:pt idx="3">
                  <c:v>7.1000000000000008E-2</c:v>
                </c:pt>
                <c:pt idx="4">
                  <c:v>120.22409999999999</c:v>
                </c:pt>
                <c:pt idx="5">
                  <c:v>355.71969999999999</c:v>
                </c:pt>
                <c:pt idx="6">
                  <c:v>567.62120000000004</c:v>
                </c:pt>
                <c:pt idx="7">
                  <c:v>644.55430000000001</c:v>
                </c:pt>
                <c:pt idx="8">
                  <c:v>655.5471</c:v>
                </c:pt>
              </c:numCache>
            </c:numRef>
          </c:val>
          <c:smooth val="0"/>
          <c:extLst>
            <c:ext xmlns:c16="http://schemas.microsoft.com/office/drawing/2014/chart" uri="{C3380CC4-5D6E-409C-BE32-E72D297353CC}">
              <c16:uniqueId val="{00000029-A10D-40A6-91CB-0373A8305748}"/>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723.82739999999967</c:v>
                </c:pt>
                <c:pt idx="1">
                  <c:v>1192.9194999999995</c:v>
                </c:pt>
                <c:pt idx="2">
                  <c:v>1764.0839999999994</c:v>
                </c:pt>
                <c:pt idx="3">
                  <c:v>2333.9297999999994</c:v>
                </c:pt>
                <c:pt idx="4">
                  <c:v>2858.0451999999996</c:v>
                </c:pt>
                <c:pt idx="5">
                  <c:v>3504.7621999999992</c:v>
                </c:pt>
                <c:pt idx="6">
                  <c:v>4737.5722999999989</c:v>
                </c:pt>
                <c:pt idx="7">
                  <c:v>5626.7835999999988</c:v>
                </c:pt>
                <c:pt idx="8">
                  <c:v>6291.3977999999988</c:v>
                </c:pt>
                <c:pt idx="9">
                  <c:v>8030.8143999999984</c:v>
                </c:pt>
                <c:pt idx="10">
                  <c:v>9042.4250999999986</c:v>
                </c:pt>
                <c:pt idx="11">
                  <c:v>9621.7934999999979</c:v>
                </c:pt>
              </c:numCache>
            </c:numRef>
          </c:val>
          <c:smooth val="0"/>
          <c:extLst>
            <c:ext xmlns:c16="http://schemas.microsoft.com/office/drawing/2014/chart" uri="{C3380CC4-5D6E-409C-BE32-E72D297353CC}">
              <c16:uniqueId val="{0000002D-FCFD-49E4-902C-B8F8F9906F50}"/>
            </c:ext>
          </c:extLst>
        </c:ser>
        <c:ser>
          <c:idx val="2"/>
          <c:order val="1"/>
          <c:tx>
            <c:strRef>
              <c:f>'Time Series - Data'!$C$5:$N$5</c:f>
              <c:strCache>
                <c:ptCount val="12"/>
                <c:pt idx="0">
                  <c:v>2024</c:v>
                </c:pt>
              </c:strCache>
            </c:strRef>
          </c:tx>
          <c:spPr>
            <a:ln w="28575" cap="rnd">
              <a:solidFill>
                <a:srgbClr val="C00000"/>
              </a:solidFill>
              <a:round/>
            </a:ln>
            <a:effectLst/>
          </c:spPr>
          <c:marker>
            <c:symbol val="none"/>
          </c:marker>
          <c:val>
            <c:numRef>
              <c:f>'Time Series - Data'!$C$14:$N$14</c:f>
              <c:numCache>
                <c:formatCode>#,##0</c:formatCode>
                <c:ptCount val="12"/>
                <c:pt idx="0">
                  <c:v>446.14039999999989</c:v>
                </c:pt>
                <c:pt idx="1">
                  <c:v>1538.5297999999998</c:v>
                </c:pt>
                <c:pt idx="2">
                  <c:v>2420.7723999999994</c:v>
                </c:pt>
                <c:pt idx="3">
                  <c:v>3040.4047999999993</c:v>
                </c:pt>
                <c:pt idx="4">
                  <c:v>3800.4813999999988</c:v>
                </c:pt>
                <c:pt idx="5">
                  <c:v>4662.2371999999987</c:v>
                </c:pt>
                <c:pt idx="6">
                  <c:v>5807.1980999999987</c:v>
                </c:pt>
                <c:pt idx="7">
                  <c:v>6685.7954999999993</c:v>
                </c:pt>
                <c:pt idx="8">
                  <c:v>7127.1338999999989</c:v>
                </c:pt>
              </c:numCache>
            </c:numRef>
          </c:val>
          <c:smooth val="0"/>
          <c:extLst>
            <c:ext xmlns:c16="http://schemas.microsoft.com/office/drawing/2014/chart" uri="{C3380CC4-5D6E-409C-BE32-E72D297353CC}">
              <c16:uniqueId val="{0000002E-FCFD-49E4-902C-B8F8F9906F50}"/>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33-0B45-4EDA-9398-D77B6AA1D4C7}"/>
            </c:ext>
          </c:extLst>
        </c:ser>
        <c:ser>
          <c:idx val="2"/>
          <c:order val="1"/>
          <c:tx>
            <c:strRef>
              <c:f>'Time Series - Data'!$C$5:$N$5</c:f>
              <c:strCache>
                <c:ptCount val="12"/>
                <c:pt idx="0">
                  <c:v>2024</c:v>
                </c:pt>
              </c:strCache>
            </c:strRef>
          </c:tx>
          <c:spPr>
            <a:ln w="28575" cap="rnd">
              <a:solidFill>
                <a:srgbClr val="C00000"/>
              </a:solidFill>
              <a:round/>
            </a:ln>
            <a:effectLst/>
          </c:spPr>
          <c:marker>
            <c:symbol val="none"/>
          </c:marker>
          <c:val>
            <c:numRef>
              <c:f>'Time Series - Data'!$C$12:$N$12</c:f>
              <c:numCache>
                <c:formatCode>#,##0</c:formatCode>
                <c:ptCount val="12"/>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34-0B45-4EDA-9398-D77B6AA1D4C7}"/>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186.94350000000003</c:v>
                </c:pt>
                <c:pt idx="1">
                  <c:v>286.91629999999998</c:v>
                </c:pt>
                <c:pt idx="2">
                  <c:v>450.24390000000011</c:v>
                </c:pt>
                <c:pt idx="3">
                  <c:v>541.39830000000006</c:v>
                </c:pt>
                <c:pt idx="4">
                  <c:v>605.35930000000008</c:v>
                </c:pt>
                <c:pt idx="5">
                  <c:v>694.92090000000007</c:v>
                </c:pt>
                <c:pt idx="6">
                  <c:v>800.33370000000002</c:v>
                </c:pt>
                <c:pt idx="7">
                  <c:v>877.35469999999998</c:v>
                </c:pt>
                <c:pt idx="8">
                  <c:v>975.18149999999991</c:v>
                </c:pt>
                <c:pt idx="9">
                  <c:v>1122.2691</c:v>
                </c:pt>
                <c:pt idx="10">
                  <c:v>1294.3469</c:v>
                </c:pt>
                <c:pt idx="11">
                  <c:v>1354.2928999999999</c:v>
                </c:pt>
              </c:numCache>
            </c:numRef>
          </c:val>
          <c:smooth val="0"/>
          <c:extLst>
            <c:ext xmlns:c16="http://schemas.microsoft.com/office/drawing/2014/chart" uri="{C3380CC4-5D6E-409C-BE32-E72D297353CC}">
              <c16:uniqueId val="{0000000F-7F16-4E79-818F-1A0936C2C3AD}"/>
            </c:ext>
          </c:extLst>
        </c:ser>
        <c:ser>
          <c:idx val="2"/>
          <c:order val="1"/>
          <c:tx>
            <c:strRef>
              <c:f>'Time Series - Data'!$C$5:$N$5</c:f>
              <c:strCache>
                <c:ptCount val="12"/>
                <c:pt idx="0">
                  <c:v>2024</c:v>
                </c:pt>
              </c:strCache>
            </c:strRef>
          </c:tx>
          <c:spPr>
            <a:ln w="28575" cap="rnd">
              <a:solidFill>
                <a:srgbClr val="C00000"/>
              </a:solidFill>
              <a:round/>
            </a:ln>
            <a:effectLst/>
          </c:spPr>
          <c:marker>
            <c:symbol val="none"/>
          </c:marker>
          <c:val>
            <c:numRef>
              <c:f>'Time Series - Data'!$C$13:$N$13</c:f>
              <c:numCache>
                <c:formatCode>#,##0</c:formatCode>
                <c:ptCount val="12"/>
                <c:pt idx="0">
                  <c:v>152.65879999999999</c:v>
                </c:pt>
                <c:pt idx="1">
                  <c:v>314.59729999999996</c:v>
                </c:pt>
                <c:pt idx="2">
                  <c:v>423.9905</c:v>
                </c:pt>
                <c:pt idx="3">
                  <c:v>501.34810000000004</c:v>
                </c:pt>
                <c:pt idx="4">
                  <c:v>597.83140000000003</c:v>
                </c:pt>
                <c:pt idx="5">
                  <c:v>722.67169999999999</c:v>
                </c:pt>
                <c:pt idx="6">
                  <c:v>882.19979999999998</c:v>
                </c:pt>
                <c:pt idx="7">
                  <c:v>981.44550000000004</c:v>
                </c:pt>
                <c:pt idx="8">
                  <c:v>1036.3173000000002</c:v>
                </c:pt>
              </c:numCache>
            </c:numRef>
          </c:val>
          <c:smooth val="0"/>
          <c:extLst>
            <c:ext xmlns:c16="http://schemas.microsoft.com/office/drawing/2014/chart" uri="{C3380CC4-5D6E-409C-BE32-E72D297353CC}">
              <c16:uniqueId val="{00000010-7F16-4E79-818F-1A0936C2C3AD}"/>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3'!$B$26:$B$33</c:f>
              <c:numCache>
                <c:formatCode>#,##0</c:formatCode>
                <c:ptCount val="8"/>
                <c:pt idx="0">
                  <c:v>0</c:v>
                </c:pt>
                <c:pt idx="1">
                  <c:v>0</c:v>
                </c:pt>
                <c:pt idx="2">
                  <c:v>0</c:v>
                </c:pt>
                <c:pt idx="3">
                  <c:v>0</c:v>
                </c:pt>
                <c:pt idx="4">
                  <c:v>0</c:v>
                </c:pt>
                <c:pt idx="5">
                  <c:v>0</c:v>
                </c:pt>
                <c:pt idx="6">
                  <c:v>2.0999999999999999E-3</c:v>
                </c:pt>
                <c:pt idx="7">
                  <c:v>2.0999999999999999E-3</c:v>
                </c:pt>
              </c:numCache>
            </c:numRef>
          </c:val>
          <c:extLst>
            <c:ext xmlns:c16="http://schemas.microsoft.com/office/drawing/2014/chart" uri="{C3380CC4-5D6E-409C-BE32-E72D297353CC}">
              <c16:uniqueId val="{00000000-7AF0-43CD-B786-68793D93AC6A}"/>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3'!$C$26:$C$33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AF0-43CD-B786-68793D93AC6A}"/>
            </c:ext>
          </c:extLst>
        </c:ser>
        <c:ser>
          <c:idx val="2"/>
          <c:order val="2"/>
          <c:tx>
            <c:strRef>
              <c:f>'Table 3'!$D$25</c:f>
              <c:strCache>
                <c:ptCount val="1"/>
                <c:pt idx="0">
                  <c:v>12-15m</c:v>
                </c:pt>
              </c:strCache>
            </c:strRef>
          </c:tx>
          <c:spPr>
            <a:solidFill>
              <a:schemeClr val="accent1">
                <a:lumMod val="75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3'!$D$26:$D$33</c:f>
              <c:numCache>
                <c:formatCode>#,##0</c:formatCode>
                <c:ptCount val="8"/>
                <c:pt idx="0">
                  <c:v>55.215299999999999</c:v>
                </c:pt>
                <c:pt idx="1">
                  <c:v>0</c:v>
                </c:pt>
                <c:pt idx="2">
                  <c:v>0</c:v>
                </c:pt>
                <c:pt idx="3">
                  <c:v>0</c:v>
                </c:pt>
                <c:pt idx="4">
                  <c:v>10.992800000000001</c:v>
                </c:pt>
                <c:pt idx="5">
                  <c:v>0</c:v>
                </c:pt>
                <c:pt idx="6">
                  <c:v>0</c:v>
                </c:pt>
                <c:pt idx="7">
                  <c:v>66.208100000000002</c:v>
                </c:pt>
              </c:numCache>
            </c:numRef>
          </c:val>
          <c:extLst>
            <c:ext xmlns:c16="http://schemas.microsoft.com/office/drawing/2014/chart" uri="{C3380CC4-5D6E-409C-BE32-E72D297353CC}">
              <c16:uniqueId val="{00000002-7AF0-43CD-B786-68793D93AC6A}"/>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3'!$E$26:$E$33</c:f>
              <c:numCache>
                <c:formatCode>#,##0</c:formatCode>
                <c:ptCount val="8"/>
                <c:pt idx="0">
                  <c:v>114.10910000000001</c:v>
                </c:pt>
                <c:pt idx="1">
                  <c:v>2.3158000000000003</c:v>
                </c:pt>
                <c:pt idx="2">
                  <c:v>20.867599999999999</c:v>
                </c:pt>
                <c:pt idx="3">
                  <c:v>0</c:v>
                </c:pt>
                <c:pt idx="4">
                  <c:v>0</c:v>
                </c:pt>
                <c:pt idx="5">
                  <c:v>0</c:v>
                </c:pt>
                <c:pt idx="6">
                  <c:v>2.2205999999999997</c:v>
                </c:pt>
                <c:pt idx="7">
                  <c:v>139.51310000000007</c:v>
                </c:pt>
              </c:numCache>
            </c:numRef>
          </c:val>
          <c:extLst>
            <c:ext xmlns:c16="http://schemas.microsoft.com/office/drawing/2014/chart" uri="{C3380CC4-5D6E-409C-BE32-E72D297353CC}">
              <c16:uniqueId val="{00000003-7AF0-43CD-B786-68793D93AC6A}"/>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3'!$F$26:$F$33</c:f>
              <c:numCache>
                <c:formatCode>#,##0</c:formatCode>
                <c:ptCount val="8"/>
                <c:pt idx="0">
                  <c:v>42.270800000000001</c:v>
                </c:pt>
                <c:pt idx="1">
                  <c:v>0.3679</c:v>
                </c:pt>
                <c:pt idx="2">
                  <c:v>139.9023</c:v>
                </c:pt>
                <c:pt idx="3">
                  <c:v>0.42499999999999999</c:v>
                </c:pt>
                <c:pt idx="4">
                  <c:v>0</c:v>
                </c:pt>
                <c:pt idx="5">
                  <c:v>0</c:v>
                </c:pt>
                <c:pt idx="6">
                  <c:v>52.649100000000018</c:v>
                </c:pt>
                <c:pt idx="7">
                  <c:v>235.61510000000004</c:v>
                </c:pt>
              </c:numCache>
            </c:numRef>
          </c:val>
          <c:extLst>
            <c:ext xmlns:c16="http://schemas.microsoft.com/office/drawing/2014/chart" uri="{C3380CC4-5D6E-409C-BE32-E72D297353CC}">
              <c16:uniqueId val="{00000005-7AF0-43CD-B786-68793D93AC6A}"/>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6679715642832098"/>
          <c:h val="5.0940486346471192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4'!$B$29:$B$36</c:f>
              <c:numCache>
                <c:formatCode>#,##0</c:formatCode>
                <c:ptCount val="8"/>
                <c:pt idx="0">
                  <c:v>124.06390000000002</c:v>
                </c:pt>
                <c:pt idx="1">
                  <c:v>2.5228000000000002</c:v>
                </c:pt>
                <c:pt idx="2">
                  <c:v>46.538699999999999</c:v>
                </c:pt>
                <c:pt idx="3">
                  <c:v>0.42499999999999999</c:v>
                </c:pt>
                <c:pt idx="4">
                  <c:v>10.992800000000001</c:v>
                </c:pt>
                <c:pt idx="5">
                  <c:v>0</c:v>
                </c:pt>
                <c:pt idx="6" formatCode="0">
                  <c:v>36.020299999999999</c:v>
                </c:pt>
                <c:pt idx="7">
                  <c:v>220.56350000000006</c:v>
                </c:pt>
              </c:numCache>
            </c:numRef>
          </c:val>
          <c:extLst>
            <c:ext xmlns:c16="http://schemas.microsoft.com/office/drawing/2014/chart" uri="{C3380CC4-5D6E-409C-BE32-E72D297353CC}">
              <c16:uniqueId val="{00000000-84DB-4F24-97C1-B89400F85D05}"/>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4'!$C$29:$C$36</c:f>
              <c:numCache>
                <c:formatCode>#,##0</c:formatCode>
                <c:ptCount val="8"/>
                <c:pt idx="0">
                  <c:v>7.3164999999999996</c:v>
                </c:pt>
                <c:pt idx="1">
                  <c:v>0</c:v>
                </c:pt>
                <c:pt idx="2">
                  <c:v>0</c:v>
                </c:pt>
                <c:pt idx="3">
                  <c:v>0</c:v>
                </c:pt>
                <c:pt idx="4">
                  <c:v>0</c:v>
                </c:pt>
                <c:pt idx="5">
                  <c:v>0</c:v>
                </c:pt>
                <c:pt idx="6" formatCode="0">
                  <c:v>2.0265999999999997</c:v>
                </c:pt>
                <c:pt idx="7">
                  <c:v>9.3430999999999997</c:v>
                </c:pt>
              </c:numCache>
            </c:numRef>
          </c:val>
          <c:extLst>
            <c:ext xmlns:c16="http://schemas.microsoft.com/office/drawing/2014/chart" uri="{C3380CC4-5D6E-409C-BE32-E72D297353CC}">
              <c16:uniqueId val="{00000001-84DB-4F24-97C1-B89400F85D05}"/>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4'!$D$29:$D$36</c:f>
              <c:numCache>
                <c:formatCode>#,##0</c:formatCode>
                <c:ptCount val="8"/>
                <c:pt idx="0">
                  <c:v>80.214800000000011</c:v>
                </c:pt>
                <c:pt idx="1">
                  <c:v>0.16089999999999999</c:v>
                </c:pt>
                <c:pt idx="2">
                  <c:v>114.2312</c:v>
                </c:pt>
                <c:pt idx="3">
                  <c:v>0</c:v>
                </c:pt>
                <c:pt idx="4">
                  <c:v>0</c:v>
                </c:pt>
                <c:pt idx="5">
                  <c:v>0</c:v>
                </c:pt>
                <c:pt idx="6" formatCode="0">
                  <c:v>14.952299999999997</c:v>
                </c:pt>
                <c:pt idx="7">
                  <c:v>209.5592</c:v>
                </c:pt>
              </c:numCache>
            </c:numRef>
          </c:val>
          <c:extLst>
            <c:ext xmlns:c16="http://schemas.microsoft.com/office/drawing/2014/chart" uri="{C3380CC4-5D6E-409C-BE32-E72D297353CC}">
              <c16:uniqueId val="{00000002-84DB-4F24-97C1-B89400F85D05}"/>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4'!$E$29:$E$36</c:f>
              <c:numCache>
                <c:formatCode>#,##0</c:formatCode>
                <c:ptCount val="8"/>
                <c:pt idx="0">
                  <c:v>0</c:v>
                </c:pt>
                <c:pt idx="1">
                  <c:v>0</c:v>
                </c:pt>
                <c:pt idx="2">
                  <c:v>0</c:v>
                </c:pt>
                <c:pt idx="3">
                  <c:v>0</c:v>
                </c:pt>
                <c:pt idx="4">
                  <c:v>0</c:v>
                </c:pt>
                <c:pt idx="5">
                  <c:v>0</c:v>
                </c:pt>
                <c:pt idx="6" formatCode="0">
                  <c:v>1.8725999999999998</c:v>
                </c:pt>
                <c:pt idx="7">
                  <c:v>1.8725999999999998</c:v>
                </c:pt>
              </c:numCache>
            </c:numRef>
          </c:val>
          <c:extLst>
            <c:ext xmlns:c16="http://schemas.microsoft.com/office/drawing/2014/chart" uri="{C3380CC4-5D6E-409C-BE32-E72D297353CC}">
              <c16:uniqueId val="{00000003-84DB-4F24-97C1-B89400F85D05}"/>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168847</xdr:rowOff>
    </xdr:to>
    <xdr:pic>
      <xdr:nvPicPr>
        <xdr:cNvPr id="3" name="Picture 2" descr="Marine Management Organisation - Wikipedia">
          <a:extLst>
            <a:ext uri="{FF2B5EF4-FFF2-40B4-BE49-F238E27FC236}">
              <a16:creationId xmlns:a16="http://schemas.microsoft.com/office/drawing/2014/main" id="{BD2387BD-2C78-4D05-873F-5505A50D2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1885950" cy="149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5" name="TextBox 4">
          <a:extLst>
            <a:ext uri="{FF2B5EF4-FFF2-40B4-BE49-F238E27FC236}">
              <a16:creationId xmlns:a16="http://schemas.microsoft.com/office/drawing/2014/main" id="{876A46C3-3BCE-40D1-AB5D-7A028D243E01}"/>
            </a:ext>
          </a:extLst>
        </xdr:cNvPr>
        <xdr:cNvSpPr txBox="1"/>
      </xdr:nvSpPr>
      <xdr:spPr>
        <a:xfrm>
          <a:off x="2657592" y="7290741"/>
          <a:ext cx="12652963" cy="1328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Landings in September 2024 consisted mostly of Shellfish</a:t>
          </a:r>
          <a:r>
            <a:rPr lang="en-GB" sz="1100" baseline="0">
              <a:solidFill>
                <a:schemeClr val="dk1"/>
              </a:solidFill>
              <a:effectLst/>
              <a:latin typeface="Arial" panose="020B0604020202020204" pitchFamily="34" charset="0"/>
              <a:ea typeface="+mn-ea"/>
              <a:cs typeface="Arial" panose="020B0604020202020204" pitchFamily="34" charset="0"/>
            </a:rPr>
            <a:t> species</a:t>
          </a:r>
          <a:r>
            <a:rPr lang="en-GB" sz="1100">
              <a:solidFill>
                <a:schemeClr val="dk1"/>
              </a:solidFill>
              <a:effectLst/>
              <a:latin typeface="Arial" panose="020B0604020202020204" pitchFamily="34" charset="0"/>
              <a:ea typeface="+mn-ea"/>
              <a:cs typeface="Arial" panose="020B0604020202020204" pitchFamily="34" charset="0"/>
            </a:rPr>
            <a:t> (89%). This is driven by high uptake of Edible Crab, which are an important economic</a:t>
          </a:r>
          <a:r>
            <a:rPr lang="en-GB" sz="1100" baseline="0">
              <a:solidFill>
                <a:schemeClr val="dk1"/>
              </a:solidFill>
              <a:effectLst/>
              <a:latin typeface="Arial" panose="020B0604020202020204" pitchFamily="34" charset="0"/>
              <a:ea typeface="+mn-ea"/>
              <a:cs typeface="Arial" panose="020B0604020202020204" pitchFamily="34" charset="0"/>
            </a:rPr>
            <a:t> species for the UK fleet (particularly the English sector).</a:t>
          </a:r>
          <a:r>
            <a:rPr lang="en-GB" sz="1100">
              <a:solidFill>
                <a:schemeClr val="dk1"/>
              </a:solidFill>
              <a:effectLst/>
              <a:latin typeface="Arial" panose="020B0604020202020204" pitchFamily="34" charset="0"/>
              <a:ea typeface="+mn-ea"/>
              <a:cs typeface="Arial" panose="020B0604020202020204" pitchFamily="34" charset="0"/>
            </a:rPr>
            <a:t> Landings of Edible Crab by UK vessels in EU waters made up 48% of total NQS landings from EU waters in September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2024.</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Over 24m vessels accounted for the highest proportion (53%)</a:t>
          </a:r>
          <a:r>
            <a:rPr lang="en-GB" sz="1100" baseline="0">
              <a:solidFill>
                <a:schemeClr val="dk1"/>
              </a:solidFill>
              <a:effectLst/>
              <a:latin typeface="Arial" panose="020B0604020202020204" pitchFamily="34" charset="0"/>
              <a:ea typeface="+mn-ea"/>
              <a:cs typeface="Arial" panose="020B0604020202020204" pitchFamily="34" charset="0"/>
            </a:rPr>
            <a:t> of NQS landed while 15-24m vessels contributed second highest proportion of landings at 32% of total UK NQS landings in EU waters </a:t>
          </a:r>
          <a:r>
            <a:rPr lang="en-GB" sz="1100">
              <a:solidFill>
                <a:schemeClr val="dk1"/>
              </a:solidFill>
              <a:effectLst/>
              <a:latin typeface="Arial" panose="020B0604020202020204" pitchFamily="34" charset="0"/>
              <a:ea typeface="+mn-ea"/>
              <a:cs typeface="Arial" panose="020B0604020202020204" pitchFamily="34" charset="0"/>
            </a:rPr>
            <a:t>(T3). English vessels landed the highest quantity of NQS in</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September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2024 (50%) and</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Scottish vessels landed the second highest quantity (47%) both driven by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uptake of Edible Crabs</a:t>
          </a:r>
          <a:r>
            <a:rPr lang="en-GB" sz="1100" baseline="0">
              <a:solidFill>
                <a:schemeClr val="dk1"/>
              </a:solidFill>
              <a:effectLst/>
              <a:latin typeface="Arial" panose="020B0604020202020204" pitchFamily="34" charset="0"/>
              <a:ea typeface="+mn-ea"/>
              <a:cs typeface="Arial" panose="020B0604020202020204" pitchFamily="34" charset="0"/>
            </a:rPr>
            <a:t> and </a:t>
          </a:r>
          <a:r>
            <a:rPr lang="en-GB" sz="1100">
              <a:solidFill>
                <a:schemeClr val="dk1"/>
              </a:solidFill>
              <a:effectLst/>
              <a:latin typeface="Arial" panose="020B0604020202020204" pitchFamily="34" charset="0"/>
              <a:ea typeface="+mn-ea"/>
              <a:cs typeface="Arial" panose="020B0604020202020204" pitchFamily="34" charset="0"/>
            </a:rPr>
            <a:t>Great Atlantic Scallops (T4). </a:t>
          </a:r>
          <a:endParaRPr lang="en-GB">
            <a:effectLst/>
            <a:latin typeface="Arial" panose="020B0604020202020204" pitchFamily="34" charset="0"/>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2" name="TextBox 1">
          <a:hlinkClick xmlns:r="http://schemas.openxmlformats.org/officeDocument/2006/relationships" r:id="rId2"/>
          <a:extLst>
            <a:ext uri="{FF2B5EF4-FFF2-40B4-BE49-F238E27FC236}">
              <a16:creationId xmlns:a16="http://schemas.microsoft.com/office/drawing/2014/main" id="{A900D987-0885-4C50-AFB2-29E52BB172E8}"/>
            </a:ext>
          </a:extLst>
        </xdr:cNvPr>
        <xdr:cNvSpPr txBox="1"/>
      </xdr:nvSpPr>
      <xdr:spPr>
        <a:xfrm>
          <a:off x="2674057" y="3239676"/>
          <a:ext cx="14311019" cy="306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2024</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These data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i="0" u="sng">
              <a:solidFill>
                <a:srgbClr val="0070C0"/>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a:t>
          </a:r>
          <a:r>
            <a:rPr lang="en-GB" sz="1100" i="0" u="none" baseline="0">
              <a:solidFill>
                <a:schemeClr val="dk1"/>
              </a:solidFill>
              <a:effectLst/>
              <a:latin typeface="Arial" panose="020B0604020202020204" pitchFamily="34" charset="0"/>
              <a:ea typeface="+mn-ea"/>
              <a:cs typeface="Arial" panose="020B0604020202020204" pitchFamily="34" charset="0"/>
            </a:rPr>
            <a:t> </a:t>
          </a:r>
          <a:r>
            <a:rPr lang="en-GB" sz="1100" i="0" u="none">
              <a:solidFill>
                <a:schemeClr val="dk1"/>
              </a:solidFill>
              <a:effectLst/>
              <a:latin typeface="Arial" panose="020B0604020202020204" pitchFamily="34" charset="0"/>
              <a:ea typeface="+mn-ea"/>
              <a:cs typeface="Arial" panose="020B0604020202020204" pitchFamily="34" charset="0"/>
            </a:rPr>
            <a:t>recorded data source.</a:t>
          </a:r>
          <a:r>
            <a:rPr lang="en-GB" sz="1100" i="0" u="none" baseline="0">
              <a:solidFill>
                <a:schemeClr val="dk1"/>
              </a:solidFill>
              <a:effectLst/>
              <a:latin typeface="Arial" panose="020B0604020202020204" pitchFamily="34" charset="0"/>
              <a:ea typeface="+mn-ea"/>
              <a:cs typeface="Arial" panose="020B0604020202020204" pitchFamily="34" charset="0"/>
            </a:rPr>
            <a:t> </a:t>
          </a:r>
          <a:r>
            <a:rPr lang="en-GB" sz="1100" i="0" u="none">
              <a:solidFill>
                <a:schemeClr val="dk1"/>
              </a:solidFill>
              <a:effectLst/>
              <a:latin typeface="Arial" panose="020B0604020202020204" pitchFamily="34" charset="0"/>
              <a:ea typeface="+mn-ea"/>
              <a:cs typeface="Arial" panose="020B0604020202020204" pitchFamily="34" charset="0"/>
            </a:rPr>
            <a:t>Catch app data will provide a more complete and timely assessment of under 10m activity, therefore observed differences from comparisons with historic uptake (as provided in this report) may relate to this new source of data, as opposed to actual changes in behaviour by this group alone.</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4" name="TextBox 3">
          <a:extLst>
            <a:ext uri="{FF2B5EF4-FFF2-40B4-BE49-F238E27FC236}">
              <a16:creationId xmlns:a16="http://schemas.microsoft.com/office/drawing/2014/main" id="{D46378D2-D307-43D0-8735-28E0201300BA}"/>
            </a:ext>
          </a:extLst>
        </xdr:cNvPr>
        <xdr:cNvSpPr txBox="1"/>
      </xdr:nvSpPr>
      <xdr:spPr>
        <a:xfrm>
          <a:off x="2675232" y="2949224"/>
          <a:ext cx="14311019" cy="310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298450</xdr:colOff>
      <xdr:row>4</xdr:row>
      <xdr:rowOff>52387</xdr:rowOff>
    </xdr:from>
    <xdr:to>
      <xdr:col>7</xdr:col>
      <xdr:colOff>250825</xdr:colOff>
      <xdr:row>21</xdr:row>
      <xdr:rowOff>171450</xdr:rowOff>
    </xdr:to>
    <xdr:graphicFrame macro="">
      <xdr:nvGraphicFramePr>
        <xdr:cNvPr id="2" name="Chart 1">
          <a:extLst>
            <a:ext uri="{FF2B5EF4-FFF2-40B4-BE49-F238E27FC236}">
              <a16:creationId xmlns:a16="http://schemas.microsoft.com/office/drawing/2014/main" id="{B485CADE-0671-4216-8E7F-C0A31D5FD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26</xdr:row>
      <xdr:rowOff>152401</xdr:rowOff>
    </xdr:from>
    <xdr:to>
      <xdr:col>7</xdr:col>
      <xdr:colOff>361949</xdr:colOff>
      <xdr:row>42</xdr:row>
      <xdr:rowOff>180976</xdr:rowOff>
    </xdr:to>
    <xdr:graphicFrame macro="">
      <xdr:nvGraphicFramePr>
        <xdr:cNvPr id="3" name="Chart 2">
          <a:extLst>
            <a:ext uri="{FF2B5EF4-FFF2-40B4-BE49-F238E27FC236}">
              <a16:creationId xmlns:a16="http://schemas.microsoft.com/office/drawing/2014/main" id="{A112DEA2-D6E2-4071-BC5C-D8BB1EF41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B883097F-E5BD-4425-A57D-4CD7B118F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1C8933CD-E297-4FA3-BA9A-0546B6C27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8B0E0A55-CC24-4374-99DA-DCB983424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FA2283F8-57EF-4295-88F8-2A9C40138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412935</xdr:colOff>
      <xdr:row>74</xdr:row>
      <xdr:rowOff>148478</xdr:rowOff>
    </xdr:from>
    <xdr:to>
      <xdr:col>7</xdr:col>
      <xdr:colOff>638175</xdr:colOff>
      <xdr:row>93</xdr:row>
      <xdr:rowOff>67516</xdr:rowOff>
    </xdr:to>
    <xdr:graphicFrame macro="">
      <xdr:nvGraphicFramePr>
        <xdr:cNvPr id="8" name="Chart 7">
          <a:extLst>
            <a:ext uri="{FF2B5EF4-FFF2-40B4-BE49-F238E27FC236}">
              <a16:creationId xmlns:a16="http://schemas.microsoft.com/office/drawing/2014/main" id="{E40A9332-87BD-494A-97A5-C83FE076E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8438D141-C6D9-487B-89FD-21E609263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4" name="Chart 3">
          <a:extLst>
            <a:ext uri="{FF2B5EF4-FFF2-40B4-BE49-F238E27FC236}">
              <a16:creationId xmlns:a16="http://schemas.microsoft.com/office/drawing/2014/main" id="{9EDCEDBA-1F27-4794-8498-48ED6CC0A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7" name="Chart 6">
          <a:extLst>
            <a:ext uri="{FF2B5EF4-FFF2-40B4-BE49-F238E27FC236}">
              <a16:creationId xmlns:a16="http://schemas.microsoft.com/office/drawing/2014/main" id="{9DAA555C-5B30-4016-B324-A46F05DDC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5E87-B0E4-4583-8B46-8A36AB3B5287}">
  <dimension ref="E1:F37"/>
  <sheetViews>
    <sheetView showGridLines="0" tabSelected="1" zoomScale="90" zoomScaleNormal="90" workbookViewId="0">
      <selection activeCell="F50" sqref="F50"/>
    </sheetView>
  </sheetViews>
  <sheetFormatPr defaultRowHeight="14" x14ac:dyDescent="0.3"/>
  <cols>
    <col min="5" max="5" width="30.83203125" customWidth="1"/>
    <col min="6" max="6" width="10.08203125" customWidth="1"/>
  </cols>
  <sheetData>
    <row r="1" spans="5:6" ht="20" x14ac:dyDescent="0.4">
      <c r="E1" s="21" t="s">
        <v>120</v>
      </c>
    </row>
    <row r="3" spans="5:6" x14ac:dyDescent="0.3">
      <c r="E3" s="17" t="s">
        <v>121</v>
      </c>
    </row>
    <row r="5" spans="5:6" ht="18" x14ac:dyDescent="0.4">
      <c r="E5" s="22" t="s">
        <v>23</v>
      </c>
    </row>
    <row r="7" spans="5:6" x14ac:dyDescent="0.3">
      <c r="E7" s="38" t="s">
        <v>24</v>
      </c>
      <c r="F7" s="17" t="s">
        <v>73</v>
      </c>
    </row>
    <row r="8" spans="5:6" x14ac:dyDescent="0.3">
      <c r="E8" s="38" t="s">
        <v>25</v>
      </c>
      <c r="F8" s="17" t="s">
        <v>113</v>
      </c>
    </row>
    <row r="9" spans="5:6" x14ac:dyDescent="0.3">
      <c r="E9" s="38" t="s">
        <v>71</v>
      </c>
      <c r="F9" t="s">
        <v>122</v>
      </c>
    </row>
    <row r="10" spans="5:6" x14ac:dyDescent="0.3">
      <c r="E10" s="38" t="s">
        <v>82</v>
      </c>
      <c r="F10" t="s">
        <v>123</v>
      </c>
    </row>
    <row r="11" spans="5:6" x14ac:dyDescent="0.3">
      <c r="E11" s="38" t="s">
        <v>72</v>
      </c>
      <c r="F11" t="s">
        <v>124</v>
      </c>
    </row>
    <row r="12" spans="5:6" x14ac:dyDescent="0.3">
      <c r="E12" s="38" t="s">
        <v>81</v>
      </c>
      <c r="F12" t="s">
        <v>125</v>
      </c>
    </row>
    <row r="15" spans="5:6" ht="18" x14ac:dyDescent="0.4">
      <c r="E15" s="22" t="s">
        <v>26</v>
      </c>
    </row>
    <row r="32" spans="5:5" ht="18" x14ac:dyDescent="0.4">
      <c r="E32" s="22"/>
    </row>
    <row r="34" spans="5:5" x14ac:dyDescent="0.3">
      <c r="E34" s="72"/>
    </row>
    <row r="35" spans="5:5" x14ac:dyDescent="0.3">
      <c r="E35" s="72"/>
    </row>
    <row r="37" spans="5:5" ht="18" x14ac:dyDescent="0.4">
      <c r="E37" s="22" t="s">
        <v>106</v>
      </c>
    </row>
  </sheetData>
  <hyperlinks>
    <hyperlink ref="E7" location="'Time Series - Cumulative Uptake'!A1" display="Time Series - Cumulative Uptake" xr:uid="{594BE1ED-BD8A-443B-9E51-A58DDBF79272}"/>
    <hyperlink ref="E8" location="'Time Series - Data'!A1" display="Time Series - Data" xr:uid="{D75D338E-4F2F-487D-B525-CDAD2DF33A40}"/>
    <hyperlink ref="E11" location="'Table 3'!A1" display="Table 3" xr:uid="{1E0E930A-2223-4E4D-8898-D3E58D1FD3C1}"/>
    <hyperlink ref="E12" location="'Table 4'!A1" display="Table 4" xr:uid="{2B5C9BA8-8106-4FEA-A6AA-97C4B1871EDC}"/>
    <hyperlink ref="E10" location="'Table 2'!A1" display="Table 2" xr:uid="{CECF69BB-AA47-4FCC-A7A1-77B122EFE11D}"/>
    <hyperlink ref="E9" location="'Table 1'!A1" display="Table 1" xr:uid="{5B5EAA7C-3DF5-461F-81F7-1AFA463EC58B}"/>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09C5-E20E-46A4-8441-D973721EF10D}">
  <sheetPr>
    <tabColor theme="8" tint="-0.249977111117893"/>
  </sheetPr>
  <dimension ref="A2:U99"/>
  <sheetViews>
    <sheetView showGridLines="0" zoomScale="70" zoomScaleNormal="70" workbookViewId="0">
      <selection activeCell="R29" sqref="R29"/>
    </sheetView>
  </sheetViews>
  <sheetFormatPr defaultRowHeight="14" x14ac:dyDescent="0.3"/>
  <cols>
    <col min="1" max="1" width="10.75" style="1" bestFit="1" customWidth="1"/>
    <col min="2" max="10" width="10.75" style="3" bestFit="1" customWidth="1"/>
    <col min="11" max="11" width="9.83203125" style="3" bestFit="1" customWidth="1"/>
    <col min="12" max="18" width="10.75" style="3" bestFit="1" customWidth="1"/>
    <col min="19" max="19" width="9.83203125" style="3" bestFit="1" customWidth="1"/>
    <col min="20" max="21" width="10.75" style="3" bestFit="1" customWidth="1"/>
  </cols>
  <sheetData>
    <row r="2" spans="1:9" ht="18" x14ac:dyDescent="0.4">
      <c r="A2" s="22" t="s">
        <v>70</v>
      </c>
    </row>
    <row r="4" spans="1:9" x14ac:dyDescent="0.3">
      <c r="A4" s="1" t="s">
        <v>6</v>
      </c>
      <c r="I4" s="1" t="s">
        <v>27</v>
      </c>
    </row>
    <row r="5" spans="1:9" x14ac:dyDescent="0.3">
      <c r="A5" s="23"/>
      <c r="I5" s="23"/>
    </row>
    <row r="25" spans="1:9" x14ac:dyDescent="0.3">
      <c r="A25" s="1" t="s">
        <v>28</v>
      </c>
      <c r="I25" s="1" t="s">
        <v>13</v>
      </c>
    </row>
    <row r="26" spans="1:9" x14ac:dyDescent="0.3">
      <c r="A26" s="3"/>
    </row>
    <row r="27" spans="1:9" x14ac:dyDescent="0.3">
      <c r="A27" s="3"/>
    </row>
    <row r="48" spans="1:9" x14ac:dyDescent="0.3">
      <c r="A48" s="1" t="s">
        <v>107</v>
      </c>
      <c r="I48" s="1" t="s">
        <v>88</v>
      </c>
    </row>
    <row r="49" spans="1:9" x14ac:dyDescent="0.3">
      <c r="I49" s="1"/>
    </row>
    <row r="50" spans="1:9" x14ac:dyDescent="0.3">
      <c r="A50" s="73"/>
      <c r="B50" s="73"/>
      <c r="C50" s="73"/>
      <c r="D50" s="73"/>
      <c r="E50" s="73"/>
      <c r="F50" s="73"/>
      <c r="G50" s="73"/>
      <c r="H50" s="73"/>
      <c r="I50" s="17"/>
    </row>
    <row r="51" spans="1:9" x14ac:dyDescent="0.3">
      <c r="A51" s="73"/>
      <c r="B51" s="73"/>
      <c r="C51" s="73"/>
      <c r="D51" s="73"/>
      <c r="E51" s="73"/>
      <c r="F51" s="73"/>
      <c r="G51" s="73"/>
      <c r="H51" s="73"/>
    </row>
    <row r="66" spans="1:21" x14ac:dyDescent="0.3">
      <c r="A66"/>
      <c r="B66"/>
      <c r="C66"/>
      <c r="D66"/>
      <c r="E66"/>
      <c r="F66"/>
      <c r="G66"/>
      <c r="H66"/>
      <c r="I66"/>
      <c r="J66"/>
      <c r="K66"/>
      <c r="L66"/>
      <c r="M66"/>
      <c r="N66"/>
      <c r="O66"/>
      <c r="P66"/>
      <c r="Q66"/>
      <c r="R66"/>
      <c r="S66"/>
      <c r="T66"/>
      <c r="U66"/>
    </row>
    <row r="67" spans="1:21" x14ac:dyDescent="0.3">
      <c r="A67"/>
      <c r="B67"/>
      <c r="C67"/>
      <c r="D67"/>
      <c r="E67"/>
      <c r="F67"/>
      <c r="G67"/>
      <c r="H67"/>
      <c r="I67"/>
      <c r="J67"/>
      <c r="K67"/>
      <c r="L67"/>
      <c r="M67"/>
      <c r="N67"/>
      <c r="O67"/>
      <c r="P67"/>
      <c r="Q67"/>
      <c r="R67"/>
      <c r="S67"/>
      <c r="T67"/>
      <c r="U67"/>
    </row>
    <row r="68" spans="1:21" x14ac:dyDescent="0.3">
      <c r="A68"/>
      <c r="B68"/>
      <c r="C68"/>
      <c r="D68"/>
      <c r="E68"/>
      <c r="F68"/>
      <c r="G68"/>
      <c r="H68"/>
      <c r="I68"/>
      <c r="J68"/>
      <c r="K68"/>
      <c r="L68"/>
      <c r="M68"/>
      <c r="N68"/>
      <c r="O68"/>
      <c r="P68"/>
      <c r="Q68"/>
      <c r="R68"/>
      <c r="S68"/>
      <c r="T68"/>
      <c r="U68"/>
    </row>
    <row r="69" spans="1:21" x14ac:dyDescent="0.3">
      <c r="A69"/>
      <c r="B69"/>
      <c r="C69"/>
      <c r="D69"/>
      <c r="E69"/>
      <c r="F69"/>
      <c r="G69"/>
      <c r="H69"/>
      <c r="I69"/>
      <c r="J69"/>
      <c r="K69"/>
      <c r="L69"/>
      <c r="M69"/>
      <c r="N69"/>
      <c r="O69"/>
      <c r="P69"/>
      <c r="Q69"/>
      <c r="R69"/>
      <c r="S69"/>
      <c r="T69"/>
      <c r="U69"/>
    </row>
    <row r="70" spans="1:21" x14ac:dyDescent="0.3">
      <c r="A70"/>
      <c r="B70"/>
      <c r="C70"/>
      <c r="D70"/>
      <c r="E70"/>
      <c r="F70"/>
      <c r="G70"/>
      <c r="H70"/>
      <c r="I70"/>
      <c r="J70"/>
      <c r="K70"/>
      <c r="L70"/>
      <c r="M70"/>
      <c r="N70"/>
      <c r="O70"/>
      <c r="P70"/>
      <c r="Q70"/>
      <c r="R70"/>
      <c r="S70"/>
      <c r="T70"/>
      <c r="U70"/>
    </row>
    <row r="73" spans="1:21" x14ac:dyDescent="0.3">
      <c r="A73" s="1" t="s">
        <v>15</v>
      </c>
      <c r="I73" s="1" t="s">
        <v>89</v>
      </c>
    </row>
    <row r="74" spans="1:21" x14ac:dyDescent="0.3">
      <c r="I74" s="1"/>
    </row>
    <row r="75" spans="1:21" x14ac:dyDescent="0.3">
      <c r="A75" s="73"/>
      <c r="B75" s="73"/>
      <c r="C75" s="73"/>
      <c r="D75" s="73"/>
      <c r="E75" s="73"/>
      <c r="F75" s="73"/>
      <c r="G75" s="73"/>
      <c r="H75" s="73"/>
      <c r="I75" s="17"/>
    </row>
    <row r="76" spans="1:21" x14ac:dyDescent="0.3">
      <c r="A76" s="73"/>
      <c r="B76" s="73"/>
      <c r="C76" s="73"/>
      <c r="D76" s="73"/>
      <c r="E76" s="73"/>
      <c r="F76" s="73"/>
      <c r="G76" s="73"/>
      <c r="H76" s="73"/>
    </row>
    <row r="91" customFormat="1" x14ac:dyDescent="0.3"/>
    <row r="92" customFormat="1" x14ac:dyDescent="0.3"/>
    <row r="93" customFormat="1" x14ac:dyDescent="0.3"/>
    <row r="94" customFormat="1" x14ac:dyDescent="0.3"/>
    <row r="95" customFormat="1" x14ac:dyDescent="0.3"/>
    <row r="97" spans="1:9" x14ac:dyDescent="0.3">
      <c r="A97"/>
      <c r="B97"/>
      <c r="C97"/>
      <c r="D97"/>
      <c r="E97"/>
      <c r="F97"/>
      <c r="G97"/>
      <c r="H97"/>
      <c r="I97"/>
    </row>
    <row r="98" spans="1:9" x14ac:dyDescent="0.3">
      <c r="A98" s="3"/>
    </row>
    <row r="99" spans="1:9" x14ac:dyDescent="0.3">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7B2E-13F6-4450-BED7-812E22CBE1E0}">
  <sheetPr>
    <tabColor theme="8" tint="-0.249977111117893"/>
  </sheetPr>
  <dimension ref="A1:U50"/>
  <sheetViews>
    <sheetView showGridLines="0" zoomScale="90" zoomScaleNormal="90" workbookViewId="0">
      <selection activeCell="P15" sqref="P15"/>
    </sheetView>
  </sheetViews>
  <sheetFormatPr defaultRowHeight="14" x14ac:dyDescent="0.3"/>
  <cols>
    <col min="1" max="1" width="16.5" bestFit="1" customWidth="1"/>
    <col min="2" max="2" width="20.33203125" customWidth="1"/>
    <col min="3" max="3" width="16.5" customWidth="1"/>
    <col min="4" max="6" width="16.5" bestFit="1" customWidth="1"/>
    <col min="7" max="7" width="11.5" bestFit="1" customWidth="1"/>
    <col min="8" max="8" width="12.33203125" bestFit="1" customWidth="1"/>
    <col min="9" max="9" width="13.5" customWidth="1"/>
    <col min="10" max="10" width="14" customWidth="1"/>
    <col min="11" max="11" width="13.5" customWidth="1"/>
    <col min="12" max="12" width="14" customWidth="1"/>
    <col min="13" max="14" width="13.25" customWidth="1"/>
  </cols>
  <sheetData>
    <row r="1" spans="1:21" ht="20" x14ac:dyDescent="0.4">
      <c r="A1" s="2" t="s">
        <v>93</v>
      </c>
      <c r="B1" s="3"/>
      <c r="C1" s="3"/>
      <c r="D1" s="3"/>
      <c r="E1" s="3"/>
      <c r="F1" s="3"/>
      <c r="G1" s="3"/>
      <c r="H1" s="3"/>
      <c r="I1" s="3"/>
      <c r="J1" s="3"/>
      <c r="K1" s="3"/>
      <c r="L1" s="3"/>
      <c r="M1" s="3"/>
      <c r="N1" s="3"/>
    </row>
    <row r="2" spans="1:21" ht="20" x14ac:dyDescent="0.4">
      <c r="A2" s="2"/>
      <c r="B2" s="3"/>
      <c r="C2" s="3"/>
      <c r="D2" s="3"/>
      <c r="E2" s="3"/>
      <c r="F2" s="3"/>
      <c r="G2" s="3"/>
      <c r="H2" s="3"/>
      <c r="I2" s="3"/>
      <c r="J2" s="3"/>
      <c r="K2" s="3"/>
      <c r="L2" s="3"/>
      <c r="M2" s="3"/>
      <c r="N2" s="3"/>
    </row>
    <row r="3" spans="1:21" ht="18" x14ac:dyDescent="0.4">
      <c r="A3" s="5"/>
      <c r="B3" s="3"/>
      <c r="C3" s="74" t="s">
        <v>32</v>
      </c>
      <c r="D3" s="74"/>
      <c r="E3" s="74"/>
      <c r="F3" s="74"/>
      <c r="G3" s="74"/>
      <c r="H3" s="74"/>
      <c r="I3" s="74"/>
      <c r="J3" s="74"/>
      <c r="K3" s="74"/>
      <c r="L3" s="74"/>
      <c r="M3" s="74"/>
      <c r="N3" s="74"/>
    </row>
    <row r="4" spans="1:21" ht="14.5" x14ac:dyDescent="0.35">
      <c r="A4" s="5"/>
      <c r="B4" s="3"/>
      <c r="C4" s="3"/>
      <c r="D4" s="3"/>
      <c r="E4" s="3"/>
      <c r="F4" s="3"/>
      <c r="G4" s="3"/>
      <c r="H4" s="3"/>
      <c r="I4" s="3"/>
      <c r="J4" s="3"/>
      <c r="K4" s="3"/>
      <c r="L4" s="3"/>
      <c r="M4" s="3"/>
      <c r="N4" s="3"/>
    </row>
    <row r="5" spans="1:21" x14ac:dyDescent="0.3">
      <c r="A5" s="3"/>
      <c r="B5" s="3"/>
      <c r="C5" s="75">
        <v>2024</v>
      </c>
      <c r="D5" s="75"/>
      <c r="E5" s="75"/>
      <c r="F5" s="75"/>
      <c r="G5" s="75"/>
      <c r="H5" s="75"/>
      <c r="I5" s="75"/>
      <c r="J5" s="75"/>
      <c r="K5" s="75"/>
      <c r="L5" s="75"/>
      <c r="M5" s="75"/>
      <c r="N5" s="75"/>
    </row>
    <row r="6" spans="1:21" x14ac:dyDescent="0.3">
      <c r="A6" s="1" t="s">
        <v>3</v>
      </c>
      <c r="B6" s="1" t="s">
        <v>4</v>
      </c>
      <c r="C6" s="1">
        <v>1</v>
      </c>
      <c r="D6" s="1">
        <v>2</v>
      </c>
      <c r="E6" s="1">
        <v>3</v>
      </c>
      <c r="F6" s="6">
        <v>4</v>
      </c>
      <c r="G6" s="6">
        <v>5</v>
      </c>
      <c r="H6" s="6">
        <v>6</v>
      </c>
      <c r="I6" s="6">
        <v>7</v>
      </c>
      <c r="J6" s="6">
        <v>8</v>
      </c>
      <c r="K6" s="6">
        <v>9</v>
      </c>
      <c r="L6" s="6">
        <v>10</v>
      </c>
      <c r="M6" s="6">
        <v>11</v>
      </c>
      <c r="N6" s="6">
        <v>12</v>
      </c>
    </row>
    <row r="7" spans="1:21" x14ac:dyDescent="0.3">
      <c r="A7" s="3" t="s">
        <v>5</v>
      </c>
      <c r="B7" s="4" t="s">
        <v>6</v>
      </c>
      <c r="C7" s="44">
        <v>102.29389999999999</v>
      </c>
      <c r="D7" s="44">
        <v>165.65629999999999</v>
      </c>
      <c r="E7" s="44">
        <v>213.45509999999999</v>
      </c>
      <c r="F7" s="7">
        <v>287.822</v>
      </c>
      <c r="G7" s="8">
        <v>381.4545</v>
      </c>
      <c r="H7" s="8">
        <v>558.91449999999998</v>
      </c>
      <c r="I7" s="8">
        <v>847.95969999999988</v>
      </c>
      <c r="J7" s="8">
        <v>1119.0736999999999</v>
      </c>
      <c r="K7" s="8">
        <v>1330.6688999999999</v>
      </c>
      <c r="L7" s="8"/>
      <c r="M7" s="8"/>
      <c r="N7" s="8"/>
      <c r="R7" s="13"/>
    </row>
    <row r="8" spans="1:21" x14ac:dyDescent="0.3">
      <c r="A8" s="3" t="s">
        <v>7</v>
      </c>
      <c r="B8" s="4" t="s">
        <v>8</v>
      </c>
      <c r="C8" s="44">
        <v>1.1792000000000002</v>
      </c>
      <c r="D8" s="44">
        <v>2.3039000000000005</v>
      </c>
      <c r="E8" s="44">
        <v>3.5821000000000005</v>
      </c>
      <c r="F8" s="8">
        <v>6.4134000000000002</v>
      </c>
      <c r="G8" s="8">
        <v>12.121600000000001</v>
      </c>
      <c r="H8" s="8">
        <v>17.766500000000001</v>
      </c>
      <c r="I8" s="8">
        <v>22.678000000000001</v>
      </c>
      <c r="J8" s="8">
        <v>27.092100000000002</v>
      </c>
      <c r="K8" s="8">
        <v>29.775800000000004</v>
      </c>
      <c r="L8" s="8"/>
      <c r="M8" s="8"/>
      <c r="N8" s="8"/>
    </row>
    <row r="9" spans="1:21" x14ac:dyDescent="0.3">
      <c r="A9" s="3" t="s">
        <v>9</v>
      </c>
      <c r="B9" s="4" t="s">
        <v>107</v>
      </c>
      <c r="C9" s="44">
        <v>189.92949999999999</v>
      </c>
      <c r="D9" s="44">
        <v>516.76490000000001</v>
      </c>
      <c r="E9" s="44">
        <v>805.56690000000003</v>
      </c>
      <c r="F9" s="8">
        <v>1269.2115000000001</v>
      </c>
      <c r="G9" s="8">
        <v>1711.4320000000002</v>
      </c>
      <c r="H9" s="8">
        <v>2028.6695000000002</v>
      </c>
      <c r="I9" s="8">
        <v>2507.5293000000001</v>
      </c>
      <c r="J9" s="8">
        <v>2933.6636000000003</v>
      </c>
      <c r="K9" s="8">
        <v>3094.4335000000001</v>
      </c>
      <c r="L9" s="8"/>
      <c r="M9" s="8"/>
      <c r="N9" s="8"/>
    </row>
    <row r="10" spans="1:21" x14ac:dyDescent="0.3">
      <c r="A10" s="3" t="s">
        <v>10</v>
      </c>
      <c r="B10" s="4" t="s">
        <v>11</v>
      </c>
      <c r="C10" s="44">
        <v>7.9000000000000001E-2</v>
      </c>
      <c r="D10" s="44">
        <v>539.14339999999993</v>
      </c>
      <c r="E10" s="44">
        <v>974.10679999999991</v>
      </c>
      <c r="F10" s="9">
        <v>975.53879999999992</v>
      </c>
      <c r="G10" s="9">
        <v>977.41779999999994</v>
      </c>
      <c r="H10" s="9">
        <v>978.49529999999993</v>
      </c>
      <c r="I10" s="9">
        <v>979.2100999999999</v>
      </c>
      <c r="J10" s="9">
        <v>979.96629999999993</v>
      </c>
      <c r="K10" s="9">
        <v>980.39129999999989</v>
      </c>
      <c r="L10" s="9"/>
      <c r="M10" s="9"/>
      <c r="N10" s="9"/>
    </row>
    <row r="11" spans="1:21" x14ac:dyDescent="0.3">
      <c r="A11" s="3" t="s">
        <v>12</v>
      </c>
      <c r="B11" s="4" t="s">
        <v>13</v>
      </c>
      <c r="C11" s="44">
        <v>0</v>
      </c>
      <c r="D11" s="44">
        <v>6.4000000000000001E-2</v>
      </c>
      <c r="E11" s="44">
        <v>7.1000000000000008E-2</v>
      </c>
      <c r="F11" s="44">
        <v>7.1000000000000008E-2</v>
      </c>
      <c r="G11" s="10">
        <v>120.22409999999999</v>
      </c>
      <c r="H11" s="10">
        <v>355.71969999999999</v>
      </c>
      <c r="I11" s="10">
        <v>567.62120000000004</v>
      </c>
      <c r="J11" s="10">
        <v>644.55430000000001</v>
      </c>
      <c r="K11" s="10">
        <v>655.5471</v>
      </c>
      <c r="L11" s="10"/>
      <c r="M11" s="10"/>
      <c r="N11" s="10"/>
    </row>
    <row r="12" spans="1:21" x14ac:dyDescent="0.3">
      <c r="A12" s="3" t="s">
        <v>14</v>
      </c>
      <c r="B12" s="4" t="s">
        <v>15</v>
      </c>
      <c r="C12" s="44">
        <v>0</v>
      </c>
      <c r="D12" s="44">
        <v>0</v>
      </c>
      <c r="E12" s="44">
        <v>0</v>
      </c>
      <c r="F12" s="44">
        <v>0</v>
      </c>
      <c r="G12" s="44">
        <v>0</v>
      </c>
      <c r="H12" s="44">
        <v>0</v>
      </c>
      <c r="I12" s="44">
        <v>0</v>
      </c>
      <c r="J12" s="44">
        <v>0</v>
      </c>
      <c r="K12" s="44">
        <v>0</v>
      </c>
      <c r="L12" s="44"/>
      <c r="M12" s="44"/>
      <c r="N12" s="44"/>
      <c r="T12" s="13"/>
      <c r="U12" s="13"/>
    </row>
    <row r="13" spans="1:21" x14ac:dyDescent="0.3">
      <c r="A13" s="3"/>
      <c r="B13" s="3" t="s">
        <v>83</v>
      </c>
      <c r="C13" s="10">
        <v>152.65879999999999</v>
      </c>
      <c r="D13" s="10">
        <v>314.59729999999996</v>
      </c>
      <c r="E13" s="10">
        <v>423.9905</v>
      </c>
      <c r="F13" s="10">
        <v>501.34810000000004</v>
      </c>
      <c r="G13" s="10">
        <v>597.83140000000003</v>
      </c>
      <c r="H13" s="10">
        <v>722.67169999999999</v>
      </c>
      <c r="I13" s="10">
        <v>882.19979999999998</v>
      </c>
      <c r="J13" s="10">
        <v>981.44550000000004</v>
      </c>
      <c r="K13" s="10">
        <v>1036.3173000000002</v>
      </c>
      <c r="L13" s="10"/>
      <c r="M13" s="10"/>
      <c r="N13" s="10"/>
    </row>
    <row r="14" spans="1:21" x14ac:dyDescent="0.3">
      <c r="A14" s="3"/>
      <c r="B14" s="3" t="s">
        <v>16</v>
      </c>
      <c r="C14" s="10">
        <v>446.14039999999989</v>
      </c>
      <c r="D14" s="10">
        <v>1538.5297999999998</v>
      </c>
      <c r="E14" s="10">
        <v>2420.7723999999994</v>
      </c>
      <c r="F14" s="10">
        <v>3040.4047999999993</v>
      </c>
      <c r="G14" s="10">
        <v>3800.4813999999988</v>
      </c>
      <c r="H14" s="10">
        <v>4662.2371999999987</v>
      </c>
      <c r="I14" s="10">
        <v>5807.1980999999987</v>
      </c>
      <c r="J14" s="10">
        <v>6685.7954999999993</v>
      </c>
      <c r="K14" s="10">
        <v>7127.1338999999989</v>
      </c>
      <c r="L14" s="10"/>
      <c r="M14" s="10"/>
      <c r="N14" s="10"/>
      <c r="Q14" s="42"/>
    </row>
    <row r="15" spans="1:21" x14ac:dyDescent="0.3">
      <c r="A15" s="3"/>
      <c r="B15" s="3"/>
      <c r="C15" s="11"/>
      <c r="D15" s="11"/>
      <c r="E15" s="11"/>
      <c r="F15" s="11"/>
      <c r="G15" s="11"/>
      <c r="H15" s="11"/>
      <c r="I15" s="11"/>
      <c r="J15" s="11"/>
      <c r="K15" s="11"/>
      <c r="L15" s="11"/>
      <c r="M15" s="3"/>
      <c r="N15" s="11"/>
    </row>
    <row r="16" spans="1:21" x14ac:dyDescent="0.3">
      <c r="A16" s="3"/>
      <c r="B16" s="3"/>
      <c r="C16" s="11"/>
      <c r="D16" s="11"/>
      <c r="E16" s="11"/>
      <c r="F16" s="11"/>
      <c r="G16" s="11"/>
      <c r="H16" s="11"/>
      <c r="I16" s="11"/>
      <c r="J16" s="11"/>
      <c r="K16" s="11"/>
      <c r="L16" s="11"/>
      <c r="M16" s="3"/>
      <c r="N16" s="11"/>
    </row>
    <row r="17" spans="1:21" x14ac:dyDescent="0.3">
      <c r="A17" s="3"/>
      <c r="B17" s="3"/>
      <c r="C17" s="75">
        <v>2023</v>
      </c>
      <c r="D17" s="75"/>
      <c r="E17" s="75"/>
      <c r="F17" s="75"/>
      <c r="G17" s="75"/>
      <c r="H17" s="75"/>
      <c r="I17" s="75"/>
      <c r="J17" s="75"/>
      <c r="K17" s="75"/>
      <c r="L17" s="75"/>
      <c r="M17" s="75"/>
      <c r="N17" s="75"/>
    </row>
    <row r="18" spans="1:21" x14ac:dyDescent="0.3">
      <c r="A18" s="1" t="s">
        <v>3</v>
      </c>
      <c r="B18" s="1" t="s">
        <v>4</v>
      </c>
      <c r="C18" s="1">
        <v>1</v>
      </c>
      <c r="D18" s="1">
        <v>2</v>
      </c>
      <c r="E18" s="1">
        <v>3</v>
      </c>
      <c r="F18" s="1">
        <v>4</v>
      </c>
      <c r="G18" s="1">
        <v>5</v>
      </c>
      <c r="H18" s="1">
        <v>6</v>
      </c>
      <c r="I18" s="1">
        <v>7</v>
      </c>
      <c r="J18" s="1">
        <v>8</v>
      </c>
      <c r="K18" s="1">
        <v>9</v>
      </c>
      <c r="L18" s="1">
        <v>10</v>
      </c>
      <c r="M18" s="1">
        <v>11</v>
      </c>
      <c r="N18" s="1">
        <v>12</v>
      </c>
      <c r="S18" s="13"/>
      <c r="U18" s="13"/>
    </row>
    <row r="19" spans="1:21" x14ac:dyDescent="0.3">
      <c r="A19" s="3" t="s">
        <v>5</v>
      </c>
      <c r="B19" s="4" t="s">
        <v>6</v>
      </c>
      <c r="C19" s="44">
        <v>213.59119999999999</v>
      </c>
      <c r="D19" s="44">
        <v>281.19159999999999</v>
      </c>
      <c r="E19" s="44">
        <v>344.19330000000002</v>
      </c>
      <c r="F19" s="7">
        <v>399.23080000000004</v>
      </c>
      <c r="G19" s="8">
        <v>512.91540000000009</v>
      </c>
      <c r="H19" s="8">
        <v>687.00290000000007</v>
      </c>
      <c r="I19" s="8">
        <v>1116.0305000000001</v>
      </c>
      <c r="J19" s="8">
        <v>1449.5062000000003</v>
      </c>
      <c r="K19" s="8">
        <v>1763.2499000000003</v>
      </c>
      <c r="L19" s="8">
        <v>2260.9060000000004</v>
      </c>
      <c r="M19" s="8">
        <v>2752.7037000000005</v>
      </c>
      <c r="N19" s="8">
        <v>2970.1188000000006</v>
      </c>
      <c r="P19" s="13"/>
    </row>
    <row r="20" spans="1:21" x14ac:dyDescent="0.3">
      <c r="A20" s="3" t="s">
        <v>7</v>
      </c>
      <c r="B20" s="4" t="s">
        <v>8</v>
      </c>
      <c r="C20" s="44">
        <v>1.6863999999999999</v>
      </c>
      <c r="D20" s="44">
        <v>2.9933000000000001</v>
      </c>
      <c r="E20" s="44">
        <v>5.0804</v>
      </c>
      <c r="F20" s="8">
        <v>7.0470000000000006</v>
      </c>
      <c r="G20" s="8">
        <v>13.010000000000002</v>
      </c>
      <c r="H20" s="8">
        <v>18.649700000000003</v>
      </c>
      <c r="I20" s="8">
        <v>23.109300000000005</v>
      </c>
      <c r="J20" s="8">
        <v>26.533900000000006</v>
      </c>
      <c r="K20" s="8">
        <v>29.753700000000006</v>
      </c>
      <c r="L20" s="8">
        <v>32.500800000000005</v>
      </c>
      <c r="M20" s="8">
        <v>33.805700000000002</v>
      </c>
      <c r="N20" s="8">
        <v>35.425899999999999</v>
      </c>
      <c r="R20" s="13"/>
    </row>
    <row r="21" spans="1:21" x14ac:dyDescent="0.3">
      <c r="A21" s="3" t="s">
        <v>9</v>
      </c>
      <c r="B21" s="4" t="s">
        <v>107</v>
      </c>
      <c r="C21" s="44">
        <v>321.5523</v>
      </c>
      <c r="D21" s="44">
        <v>621.68830000000003</v>
      </c>
      <c r="E21" s="44">
        <v>962.02940000000012</v>
      </c>
      <c r="F21" s="8">
        <v>1378.6549000000002</v>
      </c>
      <c r="G21" s="8">
        <v>1672.5427000000002</v>
      </c>
      <c r="H21" s="8">
        <v>1976.5352000000003</v>
      </c>
      <c r="I21" s="8">
        <v>2630.2133000000003</v>
      </c>
      <c r="J21" s="8">
        <v>3048.3183000000004</v>
      </c>
      <c r="K21" s="8">
        <v>3290.9023000000002</v>
      </c>
      <c r="L21" s="8">
        <v>4380.7242999999999</v>
      </c>
      <c r="M21" s="8">
        <v>4726.9005999999999</v>
      </c>
      <c r="N21" s="8">
        <v>5027.2876999999999</v>
      </c>
    </row>
    <row r="22" spans="1:21" x14ac:dyDescent="0.3">
      <c r="A22" s="3" t="s">
        <v>10</v>
      </c>
      <c r="B22" s="4" t="s">
        <v>11</v>
      </c>
      <c r="C22" s="44">
        <v>1E-3</v>
      </c>
      <c r="D22" s="44">
        <v>3.5000000000000003E-2</v>
      </c>
      <c r="E22" s="44">
        <v>2.1170000000000004</v>
      </c>
      <c r="F22" s="9">
        <v>3.4188000000000005</v>
      </c>
      <c r="G22" s="9">
        <v>3.7348000000000003</v>
      </c>
      <c r="H22" s="9">
        <v>3.7908000000000004</v>
      </c>
      <c r="I22" s="9">
        <v>4.5508000000000006</v>
      </c>
      <c r="J22" s="9">
        <v>4.8558000000000003</v>
      </c>
      <c r="K22" s="9">
        <v>7.4157000000000011</v>
      </c>
      <c r="L22" s="9">
        <v>9.5195000000000007</v>
      </c>
      <c r="M22" s="9">
        <v>9.7735000000000003</v>
      </c>
      <c r="N22" s="9">
        <v>9.7735000000000003</v>
      </c>
    </row>
    <row r="23" spans="1:21" x14ac:dyDescent="0.3">
      <c r="A23" s="3" t="s">
        <v>12</v>
      </c>
      <c r="B23" s="4" t="s">
        <v>13</v>
      </c>
      <c r="C23" s="44">
        <v>5.2999999999999999E-2</v>
      </c>
      <c r="D23" s="44">
        <v>9.5000000000000001E-2</v>
      </c>
      <c r="E23" s="44">
        <v>0.42000000000000004</v>
      </c>
      <c r="F23" s="10">
        <v>4.18</v>
      </c>
      <c r="G23" s="10">
        <v>50.482999999999997</v>
      </c>
      <c r="H23" s="10">
        <v>123.86269999999999</v>
      </c>
      <c r="I23" s="10">
        <v>163.3347</v>
      </c>
      <c r="J23" s="10">
        <v>220.21469999999999</v>
      </c>
      <c r="K23" s="10">
        <v>224.8947</v>
      </c>
      <c r="L23" s="10">
        <v>224.8947</v>
      </c>
      <c r="M23" s="10">
        <v>224.8947</v>
      </c>
      <c r="N23" s="10">
        <v>224.8947</v>
      </c>
    </row>
    <row r="24" spans="1:21" x14ac:dyDescent="0.3">
      <c r="A24" s="3" t="s">
        <v>14</v>
      </c>
      <c r="B24" s="4" t="s">
        <v>15</v>
      </c>
      <c r="C24" s="44">
        <v>0</v>
      </c>
      <c r="D24" s="44">
        <v>0</v>
      </c>
      <c r="E24" s="44">
        <v>0</v>
      </c>
      <c r="F24" s="44">
        <v>0</v>
      </c>
      <c r="G24" s="44">
        <v>0</v>
      </c>
      <c r="H24" s="44">
        <v>0</v>
      </c>
      <c r="I24" s="10">
        <v>0</v>
      </c>
      <c r="J24" s="10">
        <v>0</v>
      </c>
      <c r="K24" s="10">
        <v>0</v>
      </c>
      <c r="L24" s="10">
        <v>0</v>
      </c>
      <c r="M24" s="10">
        <v>0</v>
      </c>
      <c r="N24" s="10">
        <v>0</v>
      </c>
    </row>
    <row r="25" spans="1:21" x14ac:dyDescent="0.3">
      <c r="A25" s="3"/>
      <c r="B25" s="3" t="s">
        <v>83</v>
      </c>
      <c r="C25" s="10">
        <v>186.94350000000003</v>
      </c>
      <c r="D25" s="10">
        <v>286.91629999999998</v>
      </c>
      <c r="E25" s="10">
        <v>450.24390000000011</v>
      </c>
      <c r="F25" s="10">
        <v>541.39830000000006</v>
      </c>
      <c r="G25" s="10">
        <v>605.35930000000008</v>
      </c>
      <c r="H25" s="10">
        <v>694.92090000000007</v>
      </c>
      <c r="I25" s="10">
        <v>800.33370000000002</v>
      </c>
      <c r="J25" s="10">
        <v>877.35469999999998</v>
      </c>
      <c r="K25" s="10">
        <v>975.18149999999991</v>
      </c>
      <c r="L25" s="10">
        <v>1122.2691</v>
      </c>
      <c r="M25" s="10">
        <v>1294.3469</v>
      </c>
      <c r="N25" s="10">
        <v>1354.2928999999999</v>
      </c>
    </row>
    <row r="26" spans="1:21" x14ac:dyDescent="0.3">
      <c r="A26" s="3"/>
      <c r="B26" s="3" t="s">
        <v>16</v>
      </c>
      <c r="C26" s="10">
        <v>723.82739999999967</v>
      </c>
      <c r="D26" s="10">
        <v>1192.9194999999995</v>
      </c>
      <c r="E26" s="10">
        <v>1764.0839999999994</v>
      </c>
      <c r="F26" s="10">
        <v>2333.9297999999994</v>
      </c>
      <c r="G26" s="10">
        <v>2858.0451999999996</v>
      </c>
      <c r="H26" s="10">
        <v>3504.7621999999992</v>
      </c>
      <c r="I26" s="10">
        <v>4737.5722999999989</v>
      </c>
      <c r="J26" s="10">
        <v>5626.7835999999988</v>
      </c>
      <c r="K26" s="10">
        <v>6291.3977999999988</v>
      </c>
      <c r="L26" s="10">
        <v>8030.8143999999984</v>
      </c>
      <c r="M26" s="10">
        <v>9042.4250999999986</v>
      </c>
      <c r="N26" s="10">
        <v>9621.7934999999979</v>
      </c>
      <c r="Q26" s="13"/>
    </row>
    <row r="27" spans="1:21" x14ac:dyDescent="0.3">
      <c r="A27" s="3"/>
      <c r="B27" s="3"/>
      <c r="C27" s="11"/>
      <c r="D27" s="11"/>
      <c r="E27" s="11"/>
      <c r="F27" s="11"/>
      <c r="G27" s="11"/>
      <c r="H27" s="11"/>
      <c r="I27" s="11"/>
      <c r="J27" s="11"/>
      <c r="K27" s="11"/>
      <c r="L27" s="11"/>
      <c r="M27" s="11"/>
      <c r="N27" s="11"/>
      <c r="P27" s="13"/>
      <c r="R27" s="13"/>
    </row>
    <row r="28" spans="1:21" ht="14.5" thickBot="1" x14ac:dyDescent="0.35">
      <c r="A28" s="3"/>
      <c r="B28" s="3"/>
      <c r="C28" s="11"/>
      <c r="D28" s="11"/>
      <c r="E28" s="11"/>
      <c r="F28" s="11"/>
      <c r="G28" s="11"/>
      <c r="H28" s="11"/>
      <c r="I28" s="11"/>
      <c r="J28" s="11"/>
      <c r="K28" s="11"/>
      <c r="L28" s="11"/>
      <c r="M28" s="11"/>
      <c r="N28" s="70"/>
    </row>
    <row r="29" spans="1:21" ht="14.5" thickTop="1" x14ac:dyDescent="0.3">
      <c r="A29" s="55"/>
      <c r="B29" s="53"/>
      <c r="C29" s="76"/>
      <c r="D29" s="76"/>
      <c r="E29" s="76"/>
      <c r="F29" s="76"/>
      <c r="G29" s="76"/>
      <c r="H29" s="76"/>
      <c r="I29" s="76"/>
      <c r="J29" s="76"/>
      <c r="K29" s="76"/>
      <c r="L29" s="76"/>
      <c r="M29" s="76"/>
      <c r="N29" s="76"/>
    </row>
    <row r="30" spans="1:21" ht="14.5" x14ac:dyDescent="0.35">
      <c r="A30" s="3" t="s">
        <v>94</v>
      </c>
      <c r="B30" s="54"/>
      <c r="C30" s="32"/>
      <c r="D30" s="56"/>
      <c r="E30" s="56"/>
      <c r="F30" s="56"/>
      <c r="G30" s="56"/>
      <c r="H30" s="56"/>
      <c r="I30" s="56"/>
      <c r="J30" s="56"/>
      <c r="K30" s="56"/>
      <c r="L30" s="56"/>
      <c r="M30" s="56"/>
      <c r="N30" s="56"/>
      <c r="P30" s="13"/>
      <c r="Q30" s="25"/>
    </row>
    <row r="31" spans="1:21" x14ac:dyDescent="0.3">
      <c r="A31" s="3" t="s">
        <v>112</v>
      </c>
      <c r="B31" s="33"/>
      <c r="C31" s="36"/>
      <c r="D31" s="36"/>
      <c r="E31" s="36"/>
      <c r="F31" s="36"/>
      <c r="G31" s="36"/>
      <c r="H31" s="36"/>
      <c r="I31" s="36"/>
      <c r="J31" s="36"/>
      <c r="K31" s="36"/>
      <c r="L31" s="36"/>
      <c r="M31" s="36"/>
      <c r="N31" s="36"/>
      <c r="P31" s="13"/>
    </row>
    <row r="32" spans="1:21" ht="14.5" x14ac:dyDescent="0.35">
      <c r="A32" t="s">
        <v>105</v>
      </c>
      <c r="B32" s="34"/>
      <c r="C32" s="37"/>
      <c r="D32" s="37"/>
      <c r="E32" s="37"/>
      <c r="F32" s="37"/>
      <c r="G32" s="37"/>
      <c r="H32" s="61"/>
      <c r="I32" s="37"/>
      <c r="J32" s="37"/>
      <c r="K32" s="37"/>
      <c r="L32" s="37"/>
      <c r="M32" s="37"/>
      <c r="N32" s="37"/>
      <c r="S32" s="25"/>
    </row>
    <row r="33" spans="1:15" ht="14.5" x14ac:dyDescent="0.35">
      <c r="A33" s="31"/>
      <c r="B33" s="32"/>
      <c r="C33" s="37"/>
      <c r="D33" s="37"/>
      <c r="E33" s="37"/>
      <c r="F33" s="37"/>
      <c r="G33" s="37"/>
      <c r="H33" s="37"/>
      <c r="I33" s="37"/>
      <c r="J33" s="37"/>
      <c r="K33" s="37"/>
      <c r="L33" s="37"/>
      <c r="M33" s="37"/>
      <c r="N33" s="62"/>
    </row>
    <row r="34" spans="1:15" ht="14.5" x14ac:dyDescent="0.35">
      <c r="A34" s="31"/>
      <c r="B34" s="32"/>
      <c r="C34" s="37"/>
      <c r="D34" s="37"/>
      <c r="E34" s="37"/>
      <c r="F34" s="37"/>
      <c r="G34" s="37"/>
      <c r="H34" s="37"/>
      <c r="I34" s="37"/>
      <c r="J34" s="37"/>
      <c r="K34" s="37"/>
      <c r="L34" s="37"/>
      <c r="M34" s="37"/>
      <c r="N34" s="37"/>
    </row>
    <row r="35" spans="1:15" ht="14.5" x14ac:dyDescent="0.35">
      <c r="A35" s="31"/>
      <c r="B35" s="32"/>
      <c r="C35" s="37"/>
      <c r="D35" s="37"/>
      <c r="E35" s="37"/>
      <c r="F35" s="37"/>
      <c r="G35" s="37"/>
      <c r="H35" s="37"/>
      <c r="I35" s="37"/>
      <c r="J35" s="37"/>
      <c r="K35" s="37"/>
      <c r="L35" s="37"/>
      <c r="M35" s="37"/>
      <c r="N35" s="61"/>
    </row>
    <row r="36" spans="1:15" ht="14.5" x14ac:dyDescent="0.35">
      <c r="A36" s="35"/>
      <c r="B36" s="35"/>
      <c r="C36" s="37"/>
      <c r="D36" s="37"/>
      <c r="E36" s="37"/>
      <c r="F36" s="37"/>
      <c r="G36" s="37"/>
      <c r="H36" s="37"/>
      <c r="I36" s="37"/>
      <c r="J36" s="37"/>
      <c r="K36" s="37"/>
      <c r="L36" s="37"/>
      <c r="M36" s="37"/>
      <c r="N36" s="37"/>
    </row>
    <row r="37" spans="1:15" ht="14.5" x14ac:dyDescent="0.35">
      <c r="A37" s="31"/>
      <c r="B37" s="32"/>
      <c r="C37" s="37"/>
      <c r="D37" s="37"/>
      <c r="E37" s="37"/>
      <c r="F37" s="37"/>
      <c r="G37" s="37"/>
      <c r="H37" s="37"/>
      <c r="I37" s="37"/>
      <c r="J37" s="37"/>
      <c r="K37" s="37"/>
      <c r="L37" s="37"/>
      <c r="M37" s="37"/>
      <c r="N37" s="37"/>
    </row>
    <row r="38" spans="1:15" ht="21.75" customHeight="1" x14ac:dyDescent="0.35">
      <c r="A38" s="3"/>
      <c r="B38" s="3"/>
      <c r="C38" s="4"/>
      <c r="D38" s="3"/>
      <c r="E38" s="3"/>
      <c r="F38" s="3"/>
      <c r="G38" s="3"/>
      <c r="H38" s="3"/>
      <c r="I38" s="3"/>
      <c r="J38" s="3"/>
      <c r="K38" s="3"/>
      <c r="L38" s="3"/>
      <c r="M38" s="3"/>
      <c r="N38" s="3"/>
      <c r="O38" s="56"/>
    </row>
    <row r="39" spans="1:15" x14ac:dyDescent="0.3">
      <c r="A39" s="3"/>
      <c r="D39" s="12"/>
      <c r="E39" s="3"/>
      <c r="F39" s="3"/>
      <c r="G39" s="3"/>
      <c r="H39" s="3"/>
      <c r="I39" s="3"/>
      <c r="J39" s="3"/>
      <c r="K39" s="3"/>
      <c r="L39" s="3"/>
      <c r="M39" s="3"/>
      <c r="N39" s="3"/>
    </row>
    <row r="40" spans="1:15" x14ac:dyDescent="0.3">
      <c r="A40" s="3"/>
      <c r="C40" s="25"/>
      <c r="D40" s="3"/>
      <c r="E40" s="3"/>
      <c r="F40" s="3"/>
      <c r="G40" s="3"/>
      <c r="H40" s="3"/>
      <c r="I40" s="3"/>
      <c r="J40" s="3"/>
      <c r="K40" s="11"/>
      <c r="L40" s="3"/>
      <c r="M40" s="3"/>
      <c r="N40" s="3"/>
    </row>
    <row r="48" spans="1:15" x14ac:dyDescent="0.3">
      <c r="O48" s="3"/>
    </row>
    <row r="49" spans="15:15" x14ac:dyDescent="0.3">
      <c r="O49" s="3"/>
    </row>
    <row r="50" spans="15:15" x14ac:dyDescent="0.3">
      <c r="O50" s="3"/>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E56C-E347-4686-A75E-9FC1C3CD1BC7}">
  <sheetPr>
    <tabColor theme="8" tint="-0.249977111117893"/>
  </sheetPr>
  <dimension ref="A1:K97"/>
  <sheetViews>
    <sheetView showGridLines="0" zoomScaleNormal="100" workbookViewId="0">
      <selection activeCell="H23" sqref="H23"/>
    </sheetView>
  </sheetViews>
  <sheetFormatPr defaultRowHeight="14" x14ac:dyDescent="0.3"/>
  <cols>
    <col min="2" max="2" width="36.75" customWidth="1"/>
    <col min="3" max="4" width="19.83203125" bestFit="1" customWidth="1"/>
    <col min="5" max="5" width="24.5" customWidth="1"/>
    <col min="8" max="8" width="28.25" bestFit="1" customWidth="1"/>
    <col min="9" max="9" width="14.08203125" bestFit="1" customWidth="1"/>
    <col min="10" max="10" width="25.08203125" bestFit="1" customWidth="1"/>
  </cols>
  <sheetData>
    <row r="1" spans="1:11" ht="20" x14ac:dyDescent="0.4">
      <c r="A1" s="2" t="s">
        <v>119</v>
      </c>
      <c r="B1" s="3"/>
      <c r="C1" s="3"/>
    </row>
    <row r="2" spans="1:11" ht="20" x14ac:dyDescent="0.4">
      <c r="A2" s="41"/>
      <c r="B2" s="17"/>
      <c r="C2" s="17"/>
    </row>
    <row r="4" spans="1:11" ht="14.5" thickBot="1" x14ac:dyDescent="0.35"/>
    <row r="5" spans="1:11" ht="14.5" thickTop="1" x14ac:dyDescent="0.3">
      <c r="B5" s="45"/>
      <c r="C5" s="77" t="s">
        <v>17</v>
      </c>
      <c r="D5" s="77"/>
      <c r="E5" s="45"/>
    </row>
    <row r="6" spans="1:11" x14ac:dyDescent="0.3">
      <c r="B6" s="57" t="s">
        <v>97</v>
      </c>
      <c r="C6" s="60">
        <v>45170</v>
      </c>
      <c r="D6" s="60">
        <v>45536</v>
      </c>
      <c r="E6" s="40" t="s">
        <v>99</v>
      </c>
    </row>
    <row r="7" spans="1:11" x14ac:dyDescent="0.3">
      <c r="B7" s="52" t="s">
        <v>95</v>
      </c>
      <c r="C7" s="51">
        <v>89.434200000000004</v>
      </c>
      <c r="D7" s="51">
        <v>47.854900000000008</v>
      </c>
      <c r="E7" s="59">
        <f>IF(OR((C7&lt;1),(D7&lt;1)),"",IFERROR((D7-C7)/C7,""))</f>
        <v>-0.46491498777872442</v>
      </c>
      <c r="H7" s="52"/>
      <c r="I7" s="1"/>
      <c r="J7" s="1"/>
      <c r="K7" s="1"/>
    </row>
    <row r="8" spans="1:11" x14ac:dyDescent="0.3">
      <c r="B8" s="43" t="s">
        <v>40</v>
      </c>
      <c r="C8" s="25">
        <v>0.32940000000000003</v>
      </c>
      <c r="D8" s="25">
        <v>5.9899999999999995E-2</v>
      </c>
      <c r="E8" s="65" t="str">
        <f t="shared" ref="E8:E56" si="0">IF(OR((C8&lt;1),(D8&lt;1)),"",IFERROR((D8-C8)/C8,""))</f>
        <v/>
      </c>
      <c r="H8" s="43"/>
    </row>
    <row r="9" spans="1:11" x14ac:dyDescent="0.3">
      <c r="B9" s="43" t="s">
        <v>84</v>
      </c>
      <c r="C9" s="25">
        <v>3.6999999999999998E-2</v>
      </c>
      <c r="D9" s="25">
        <v>3.1E-2</v>
      </c>
      <c r="E9" s="65" t="str">
        <f t="shared" si="0"/>
        <v/>
      </c>
      <c r="H9" s="43"/>
    </row>
    <row r="10" spans="1:11" x14ac:dyDescent="0.3">
      <c r="B10" s="43" t="s">
        <v>39</v>
      </c>
      <c r="C10" s="25">
        <v>7.9500000000000001E-2</v>
      </c>
      <c r="D10" s="25">
        <v>0</v>
      </c>
      <c r="E10" s="65" t="str">
        <f t="shared" si="0"/>
        <v/>
      </c>
      <c r="H10" s="43"/>
    </row>
    <row r="11" spans="1:11" x14ac:dyDescent="0.3">
      <c r="B11" s="43" t="s">
        <v>38</v>
      </c>
      <c r="C11" s="25">
        <v>2.9398</v>
      </c>
      <c r="D11" s="25">
        <v>0.66490000000000005</v>
      </c>
      <c r="E11" s="65" t="str">
        <f t="shared" si="0"/>
        <v/>
      </c>
      <c r="H11" s="43"/>
    </row>
    <row r="12" spans="1:11" x14ac:dyDescent="0.3">
      <c r="B12" s="43" t="s">
        <v>37</v>
      </c>
      <c r="C12" s="25">
        <v>0.27060000000000006</v>
      </c>
      <c r="D12" s="25">
        <v>0.28400000000000003</v>
      </c>
      <c r="E12" s="65" t="str">
        <f t="shared" si="0"/>
        <v/>
      </c>
      <c r="H12" s="43"/>
    </row>
    <row r="13" spans="1:11" x14ac:dyDescent="0.3">
      <c r="B13" s="43" t="s">
        <v>41</v>
      </c>
      <c r="C13" s="25">
        <v>5.8200000000000002E-2</v>
      </c>
      <c r="D13" s="25">
        <v>5.96E-2</v>
      </c>
      <c r="E13" s="65" t="str">
        <f t="shared" si="0"/>
        <v/>
      </c>
      <c r="H13" s="1"/>
      <c r="I13" s="1"/>
      <c r="J13" s="1"/>
    </row>
    <row r="14" spans="1:11" x14ac:dyDescent="0.3">
      <c r="B14" s="43" t="s">
        <v>42</v>
      </c>
      <c r="C14" s="25">
        <v>3.2691000000000003</v>
      </c>
      <c r="D14" s="25">
        <v>1.8118000000000001</v>
      </c>
      <c r="E14" s="65">
        <f t="shared" si="0"/>
        <v>-0.44578018414854242</v>
      </c>
      <c r="H14" s="43"/>
      <c r="K14" s="1"/>
    </row>
    <row r="15" spans="1:11" x14ac:dyDescent="0.3">
      <c r="B15" s="43" t="s">
        <v>45</v>
      </c>
      <c r="C15" s="25">
        <v>11.950699999999999</v>
      </c>
      <c r="D15" s="25">
        <v>7.9308000000000005</v>
      </c>
      <c r="E15" s="65">
        <f t="shared" si="0"/>
        <v>-0.33637360154635287</v>
      </c>
      <c r="H15" s="43"/>
    </row>
    <row r="16" spans="1:11" x14ac:dyDescent="0.3">
      <c r="B16" s="43" t="s">
        <v>46</v>
      </c>
      <c r="C16" s="25">
        <v>9.6799999999999997E-2</v>
      </c>
      <c r="D16" s="25">
        <v>3.0200000000000001E-2</v>
      </c>
      <c r="E16" s="65" t="str">
        <f t="shared" si="0"/>
        <v/>
      </c>
      <c r="H16" s="43"/>
    </row>
    <row r="17" spans="2:8" x14ac:dyDescent="0.3">
      <c r="B17" s="43" t="s">
        <v>33</v>
      </c>
      <c r="C17" s="25">
        <v>1.1892</v>
      </c>
      <c r="D17" s="25">
        <v>1.5656999999999999</v>
      </c>
      <c r="E17" s="65">
        <f t="shared" si="0"/>
        <v>0.31659939455095848</v>
      </c>
      <c r="H17" s="43"/>
    </row>
    <row r="18" spans="2:8" x14ac:dyDescent="0.3">
      <c r="B18" s="43" t="s">
        <v>67</v>
      </c>
      <c r="C18" s="25">
        <v>0.33189999999999997</v>
      </c>
      <c r="D18" s="25">
        <v>9.5899999999999999E-2</v>
      </c>
      <c r="E18" s="65" t="str">
        <f t="shared" si="0"/>
        <v/>
      </c>
      <c r="H18" s="43"/>
    </row>
    <row r="19" spans="2:8" x14ac:dyDescent="0.3">
      <c r="B19" s="43" t="s">
        <v>50</v>
      </c>
      <c r="C19" s="25">
        <v>0.16389999999999999</v>
      </c>
      <c r="D19" s="25">
        <v>2.9017999999999997</v>
      </c>
      <c r="E19" s="65" t="str">
        <f t="shared" si="0"/>
        <v/>
      </c>
      <c r="H19" s="43"/>
    </row>
    <row r="20" spans="2:8" x14ac:dyDescent="0.3">
      <c r="B20" s="43" t="s">
        <v>53</v>
      </c>
      <c r="C20" s="25">
        <v>1.5166999999999999</v>
      </c>
      <c r="D20" s="25">
        <v>0.29700000000000004</v>
      </c>
      <c r="E20" s="65" t="str">
        <f t="shared" si="0"/>
        <v/>
      </c>
      <c r="H20" s="43"/>
    </row>
    <row r="21" spans="2:8" x14ac:dyDescent="0.3">
      <c r="B21" s="43" t="s">
        <v>48</v>
      </c>
      <c r="C21" s="25">
        <v>0.29000000000000004</v>
      </c>
      <c r="D21" s="25">
        <v>3.7900000000000003E-2</v>
      </c>
      <c r="E21" s="65" t="str">
        <f t="shared" si="0"/>
        <v/>
      </c>
      <c r="H21" s="43"/>
    </row>
    <row r="22" spans="2:8" x14ac:dyDescent="0.3">
      <c r="B22" s="43" t="s">
        <v>51</v>
      </c>
      <c r="C22" s="25">
        <v>0.1152</v>
      </c>
      <c r="D22" s="25">
        <v>3.95E-2</v>
      </c>
      <c r="E22" s="65" t="str">
        <f t="shared" si="0"/>
        <v/>
      </c>
      <c r="H22" s="43"/>
    </row>
    <row r="23" spans="2:8" x14ac:dyDescent="0.3">
      <c r="B23" s="43" t="s">
        <v>52</v>
      </c>
      <c r="C23" s="25">
        <v>0.88680000000000003</v>
      </c>
      <c r="D23" s="25">
        <v>1.028</v>
      </c>
      <c r="E23" s="65" t="str">
        <f t="shared" si="0"/>
        <v/>
      </c>
      <c r="H23" s="43"/>
    </row>
    <row r="24" spans="2:8" x14ac:dyDescent="0.3">
      <c r="B24" s="43" t="s">
        <v>34</v>
      </c>
      <c r="C24" s="25">
        <v>3.8681999999999999</v>
      </c>
      <c r="D24" s="25">
        <v>1.0871</v>
      </c>
      <c r="E24" s="65">
        <f t="shared" si="0"/>
        <v>-0.7189648932319942</v>
      </c>
      <c r="H24" s="43"/>
    </row>
    <row r="25" spans="2:8" x14ac:dyDescent="0.3">
      <c r="B25" s="43" t="s">
        <v>63</v>
      </c>
      <c r="C25" s="25">
        <v>1.3944999999999999</v>
      </c>
      <c r="D25" s="25">
        <v>3.5267999999999997</v>
      </c>
      <c r="E25" s="65">
        <f t="shared" si="0"/>
        <v>1.5290785227680173</v>
      </c>
      <c r="H25" s="43"/>
    </row>
    <row r="26" spans="2:8" x14ac:dyDescent="0.3">
      <c r="B26" s="43" t="s">
        <v>56</v>
      </c>
      <c r="C26" s="25">
        <v>0</v>
      </c>
      <c r="D26" s="25">
        <v>1.4999999999999999E-2</v>
      </c>
      <c r="E26" s="65" t="str">
        <f t="shared" si="0"/>
        <v/>
      </c>
      <c r="H26" s="43"/>
    </row>
    <row r="27" spans="2:8" x14ac:dyDescent="0.3">
      <c r="B27" s="43" t="s">
        <v>58</v>
      </c>
      <c r="C27" s="25">
        <v>0</v>
      </c>
      <c r="D27" s="25">
        <v>2.3E-3</v>
      </c>
      <c r="E27" s="65" t="str">
        <f t="shared" si="0"/>
        <v/>
      </c>
      <c r="H27" s="43"/>
    </row>
    <row r="28" spans="2:8" x14ac:dyDescent="0.3">
      <c r="B28" s="43" t="s">
        <v>36</v>
      </c>
      <c r="C28" s="25">
        <v>0.2056</v>
      </c>
      <c r="D28" s="25">
        <v>0.10500000000000001</v>
      </c>
      <c r="E28" s="65" t="str">
        <f t="shared" si="0"/>
        <v/>
      </c>
      <c r="H28" s="43"/>
    </row>
    <row r="29" spans="2:8" x14ac:dyDescent="0.3">
      <c r="B29" s="43" t="s">
        <v>60</v>
      </c>
      <c r="C29" s="25">
        <v>8.9999999999999998E-4</v>
      </c>
      <c r="D29" s="25">
        <v>0</v>
      </c>
      <c r="E29" s="65" t="str">
        <f t="shared" si="0"/>
        <v/>
      </c>
      <c r="H29" s="43"/>
    </row>
    <row r="30" spans="2:8" x14ac:dyDescent="0.3">
      <c r="B30" s="43" t="s">
        <v>59</v>
      </c>
      <c r="C30" s="25">
        <v>7.4800000000000005E-2</v>
      </c>
      <c r="D30" s="25">
        <v>2.9000000000000001E-2</v>
      </c>
      <c r="E30" s="65" t="str">
        <f t="shared" si="0"/>
        <v/>
      </c>
      <c r="H30" s="43"/>
    </row>
    <row r="31" spans="2:8" x14ac:dyDescent="0.3">
      <c r="B31" s="43" t="s">
        <v>68</v>
      </c>
      <c r="C31" s="25">
        <v>0.20669999999999999</v>
      </c>
      <c r="D31" s="25">
        <v>0</v>
      </c>
      <c r="E31" s="65" t="str">
        <f t="shared" si="0"/>
        <v/>
      </c>
      <c r="H31" s="43"/>
    </row>
    <row r="32" spans="2:8" x14ac:dyDescent="0.3">
      <c r="B32" s="43" t="s">
        <v>87</v>
      </c>
      <c r="C32" s="25">
        <v>0.79730000000000001</v>
      </c>
      <c r="D32" s="25">
        <v>0.221</v>
      </c>
      <c r="E32" s="65" t="str">
        <f t="shared" si="0"/>
        <v/>
      </c>
      <c r="H32" s="43"/>
    </row>
    <row r="33" spans="2:9" x14ac:dyDescent="0.3">
      <c r="B33" s="43" t="s">
        <v>110</v>
      </c>
      <c r="C33" s="25">
        <v>0.17399999999999999</v>
      </c>
      <c r="D33" s="25">
        <v>1.2729999999999999</v>
      </c>
      <c r="E33" s="65" t="str">
        <f t="shared" si="0"/>
        <v/>
      </c>
      <c r="H33" s="43"/>
    </row>
    <row r="34" spans="2:9" x14ac:dyDescent="0.3">
      <c r="B34" s="43" t="s">
        <v>64</v>
      </c>
      <c r="C34" s="25">
        <v>0.33</v>
      </c>
      <c r="D34" s="25">
        <v>0</v>
      </c>
      <c r="E34" s="65" t="str">
        <f t="shared" si="0"/>
        <v/>
      </c>
      <c r="H34" s="43"/>
    </row>
    <row r="35" spans="2:9" x14ac:dyDescent="0.3">
      <c r="B35" s="43" t="s">
        <v>109</v>
      </c>
      <c r="C35" s="25">
        <v>26.059699999999999</v>
      </c>
      <c r="D35" s="25">
        <v>5.9312000000000005</v>
      </c>
      <c r="E35" s="65">
        <f t="shared" si="0"/>
        <v>-0.77239952877431439</v>
      </c>
      <c r="H35" s="43"/>
    </row>
    <row r="36" spans="2:9" x14ac:dyDescent="0.3">
      <c r="B36" s="43" t="s">
        <v>47</v>
      </c>
      <c r="C36" s="25">
        <v>8.9999999999999993E-3</v>
      </c>
      <c r="D36" s="25">
        <v>0</v>
      </c>
      <c r="E36" s="65" t="str">
        <f t="shared" si="0"/>
        <v/>
      </c>
      <c r="H36" s="43"/>
    </row>
    <row r="37" spans="2:9" x14ac:dyDescent="0.3">
      <c r="B37" s="43" t="s">
        <v>49</v>
      </c>
      <c r="C37" s="25">
        <v>12.855899999999998</v>
      </c>
      <c r="D37" s="25">
        <v>10.4564</v>
      </c>
      <c r="E37" s="65">
        <f t="shared" si="0"/>
        <v>-0.18664582020706433</v>
      </c>
      <c r="H37" s="43"/>
    </row>
    <row r="38" spans="2:9" x14ac:dyDescent="0.3">
      <c r="B38" s="43" t="s">
        <v>65</v>
      </c>
      <c r="C38" s="25">
        <v>1.3983999999999999</v>
      </c>
      <c r="D38" s="25">
        <v>0.46439999999999998</v>
      </c>
      <c r="E38" s="65" t="str">
        <f t="shared" si="0"/>
        <v/>
      </c>
      <c r="H38" s="43"/>
    </row>
    <row r="39" spans="2:9" x14ac:dyDescent="0.3">
      <c r="B39" s="43" t="s">
        <v>111</v>
      </c>
      <c r="C39" s="25">
        <v>2.5000000000000001E-3</v>
      </c>
      <c r="D39" s="25">
        <v>0</v>
      </c>
      <c r="E39" s="65" t="str">
        <f t="shared" si="0"/>
        <v/>
      </c>
      <c r="H39" s="43"/>
      <c r="I39" s="43"/>
    </row>
    <row r="40" spans="2:9" x14ac:dyDescent="0.3">
      <c r="B40" s="43" t="s">
        <v>35</v>
      </c>
      <c r="C40" s="25">
        <v>18.524799999999999</v>
      </c>
      <c r="D40" s="25">
        <v>7.9039000000000001</v>
      </c>
      <c r="E40" s="65">
        <f t="shared" si="0"/>
        <v>-0.57333412506477799</v>
      </c>
      <c r="H40" s="43"/>
      <c r="I40" s="43"/>
    </row>
    <row r="41" spans="2:9" x14ac:dyDescent="0.3">
      <c r="B41" s="43" t="s">
        <v>69</v>
      </c>
      <c r="C41" s="25">
        <v>7.1000000000000004E-3</v>
      </c>
      <c r="D41" s="25">
        <v>1.8E-3</v>
      </c>
      <c r="E41" s="59" t="str">
        <f t="shared" si="0"/>
        <v/>
      </c>
      <c r="H41" s="43"/>
    </row>
    <row r="42" spans="2:9" x14ac:dyDescent="0.3">
      <c r="B42" s="52" t="s">
        <v>96</v>
      </c>
      <c r="C42" s="51">
        <v>2.8299000000000003</v>
      </c>
      <c r="D42" s="51">
        <v>0.42499999999999999</v>
      </c>
      <c r="E42" s="65" t="str">
        <f t="shared" si="0"/>
        <v/>
      </c>
      <c r="H42" s="43"/>
    </row>
    <row r="43" spans="2:9" x14ac:dyDescent="0.3">
      <c r="B43" s="43" t="s">
        <v>27</v>
      </c>
      <c r="C43" s="25">
        <v>2.8299000000000003</v>
      </c>
      <c r="D43" s="25">
        <v>0.42499999999999999</v>
      </c>
      <c r="E43" s="59" t="str">
        <f t="shared" si="0"/>
        <v/>
      </c>
      <c r="H43" s="43"/>
    </row>
    <row r="44" spans="2:9" x14ac:dyDescent="0.3">
      <c r="B44" s="52" t="s">
        <v>108</v>
      </c>
      <c r="C44" s="51">
        <v>603.06939999999986</v>
      </c>
      <c r="D44" s="51">
        <v>393.05850000000004</v>
      </c>
      <c r="E44" s="65">
        <f t="shared" si="0"/>
        <v>-0.34823670376908505</v>
      </c>
      <c r="H44" s="43"/>
    </row>
    <row r="45" spans="2:9" x14ac:dyDescent="0.3">
      <c r="B45" s="43" t="s">
        <v>85</v>
      </c>
      <c r="C45" s="25">
        <v>0</v>
      </c>
      <c r="D45" s="25">
        <v>3.1E-2</v>
      </c>
      <c r="E45" s="59" t="str">
        <f t="shared" si="0"/>
        <v/>
      </c>
      <c r="H45" s="43"/>
    </row>
    <row r="46" spans="2:9" x14ac:dyDescent="0.3">
      <c r="B46" s="43" t="s">
        <v>55</v>
      </c>
      <c r="C46" s="25">
        <v>0.35399999999999998</v>
      </c>
      <c r="D46" s="25">
        <v>0</v>
      </c>
      <c r="E46" s="65" t="str">
        <f t="shared" si="0"/>
        <v/>
      </c>
      <c r="H46" s="43"/>
    </row>
    <row r="47" spans="2:9" x14ac:dyDescent="0.3">
      <c r="B47" s="43" t="s">
        <v>43</v>
      </c>
      <c r="C47" s="25">
        <v>0.39800000000000002</v>
      </c>
      <c r="D47" s="25">
        <v>0</v>
      </c>
      <c r="E47" s="65" t="str">
        <f t="shared" si="0"/>
        <v/>
      </c>
      <c r="H47" s="43"/>
    </row>
    <row r="48" spans="2:9" x14ac:dyDescent="0.3">
      <c r="B48" s="43" t="s">
        <v>44</v>
      </c>
      <c r="C48" s="25">
        <v>1.3174000000000001</v>
      </c>
      <c r="D48" s="25">
        <v>0.9406000000000001</v>
      </c>
      <c r="E48" s="65" t="str">
        <f t="shared" si="0"/>
        <v/>
      </c>
      <c r="H48" s="43"/>
    </row>
    <row r="49" spans="2:11" x14ac:dyDescent="0.3">
      <c r="B49" s="43" t="s">
        <v>92</v>
      </c>
      <c r="C49" s="25">
        <v>313.85559999999998</v>
      </c>
      <c r="D49" s="25">
        <v>211.59520000000001</v>
      </c>
      <c r="E49" s="65">
        <f t="shared" si="0"/>
        <v>-0.32581989934224526</v>
      </c>
      <c r="H49" s="43"/>
    </row>
    <row r="50" spans="2:11" x14ac:dyDescent="0.3">
      <c r="B50" s="43" t="s">
        <v>107</v>
      </c>
      <c r="C50" s="25">
        <v>269.69159999999999</v>
      </c>
      <c r="D50" s="25">
        <v>160.76990000000001</v>
      </c>
      <c r="E50" s="65">
        <f t="shared" si="0"/>
        <v>-0.40387501872509191</v>
      </c>
      <c r="G50" s="24"/>
      <c r="H50" s="24"/>
      <c r="I50" s="43"/>
    </row>
    <row r="51" spans="2:11" x14ac:dyDescent="0.3">
      <c r="B51" s="43" t="s">
        <v>86</v>
      </c>
      <c r="C51" s="25">
        <v>1.5032000000000001</v>
      </c>
      <c r="D51" s="25">
        <v>0.98</v>
      </c>
      <c r="E51" s="65" t="str">
        <f t="shared" si="0"/>
        <v/>
      </c>
      <c r="H51" s="64"/>
      <c r="I51" s="64"/>
    </row>
    <row r="52" spans="2:11" x14ac:dyDescent="0.3">
      <c r="B52" s="43" t="s">
        <v>54</v>
      </c>
      <c r="C52" s="25">
        <v>3.2256999999999998</v>
      </c>
      <c r="D52" s="25">
        <v>2.6837000000000004</v>
      </c>
      <c r="E52" s="65">
        <f t="shared" si="0"/>
        <v>-0.16802554484297963</v>
      </c>
      <c r="H52" s="43"/>
      <c r="I52" s="43"/>
    </row>
    <row r="53" spans="2:11" x14ac:dyDescent="0.3">
      <c r="B53" s="43" t="s">
        <v>62</v>
      </c>
      <c r="C53" s="25">
        <v>0</v>
      </c>
      <c r="D53" s="25">
        <v>0.217</v>
      </c>
      <c r="E53" s="65" t="str">
        <f t="shared" si="0"/>
        <v/>
      </c>
      <c r="H53" s="43"/>
    </row>
    <row r="54" spans="2:11" x14ac:dyDescent="0.3">
      <c r="B54" s="43" t="s">
        <v>57</v>
      </c>
      <c r="C54" s="25">
        <v>3.9773999999999998</v>
      </c>
      <c r="D54" s="25">
        <v>1.2970000000000002</v>
      </c>
      <c r="E54" s="65">
        <f t="shared" si="0"/>
        <v>-0.67390757781465271</v>
      </c>
      <c r="I54" s="52"/>
      <c r="J54" s="1"/>
      <c r="K54" s="1"/>
    </row>
    <row r="55" spans="2:11" x14ac:dyDescent="0.3">
      <c r="B55" s="43" t="s">
        <v>61</v>
      </c>
      <c r="C55" s="25">
        <v>4.0665000000000004</v>
      </c>
      <c r="D55" s="25">
        <v>3.5512999999999995</v>
      </c>
      <c r="E55" s="65">
        <f t="shared" si="0"/>
        <v>-0.12669371695561316</v>
      </c>
      <c r="I55" s="43"/>
    </row>
    <row r="56" spans="2:11" x14ac:dyDescent="0.3">
      <c r="B56" s="43" t="s">
        <v>66</v>
      </c>
      <c r="C56" s="25">
        <v>4.68</v>
      </c>
      <c r="D56" s="25">
        <v>10.992800000000001</v>
      </c>
      <c r="E56" s="65">
        <f t="shared" si="0"/>
        <v>1.3488888888888892</v>
      </c>
      <c r="I56" s="43"/>
    </row>
    <row r="57" spans="2:11" x14ac:dyDescent="0.3">
      <c r="B57" s="68" t="s">
        <v>16</v>
      </c>
      <c r="C57" s="69">
        <v>695.33349999999984</v>
      </c>
      <c r="D57" s="69">
        <v>441.33840000000004</v>
      </c>
      <c r="E57" s="66">
        <f>IF(OR((C57&lt;1),(D57&lt;1)),"",IFERROR((D57-C57)/C57,""))</f>
        <v>-0.36528529115884661</v>
      </c>
    </row>
    <row r="58" spans="2:11" x14ac:dyDescent="0.3">
      <c r="B58" s="43" t="s">
        <v>98</v>
      </c>
      <c r="E58" s="25"/>
    </row>
    <row r="59" spans="2:11" x14ac:dyDescent="0.3">
      <c r="B59" s="43" t="s">
        <v>100</v>
      </c>
      <c r="E59" s="25"/>
    </row>
    <row r="60" spans="2:11" x14ac:dyDescent="0.3">
      <c r="B60" s="43" t="s">
        <v>102</v>
      </c>
      <c r="E60" s="25"/>
    </row>
    <row r="67" spans="5:5" x14ac:dyDescent="0.3">
      <c r="E67" s="25"/>
    </row>
    <row r="68" spans="5:5" x14ac:dyDescent="0.3">
      <c r="E68" s="25"/>
    </row>
    <row r="69" spans="5:5" x14ac:dyDescent="0.3">
      <c r="E69" s="25"/>
    </row>
    <row r="70" spans="5:5" x14ac:dyDescent="0.3">
      <c r="E70" s="25"/>
    </row>
    <row r="71" spans="5:5" x14ac:dyDescent="0.3">
      <c r="E71" s="25"/>
    </row>
    <row r="72" spans="5:5" x14ac:dyDescent="0.3">
      <c r="E72" s="25"/>
    </row>
    <row r="73" spans="5:5" x14ac:dyDescent="0.3">
      <c r="E73" s="25"/>
    </row>
    <row r="74" spans="5:5" x14ac:dyDescent="0.3">
      <c r="E74" s="25"/>
    </row>
    <row r="75" spans="5:5" x14ac:dyDescent="0.3">
      <c r="E75" s="25"/>
    </row>
    <row r="76" spans="5:5" x14ac:dyDescent="0.3">
      <c r="E76" s="25"/>
    </row>
    <row r="77" spans="5:5" x14ac:dyDescent="0.3">
      <c r="E77" s="25"/>
    </row>
    <row r="78" spans="5:5" x14ac:dyDescent="0.3">
      <c r="E78" s="25"/>
    </row>
    <row r="79" spans="5:5" x14ac:dyDescent="0.3">
      <c r="E79" s="25"/>
    </row>
    <row r="80" spans="5:5" x14ac:dyDescent="0.3">
      <c r="E80" s="25"/>
    </row>
    <row r="81" spans="5:5" x14ac:dyDescent="0.3">
      <c r="E81" s="25"/>
    </row>
    <row r="82" spans="5:5" x14ac:dyDescent="0.3">
      <c r="E82" s="25"/>
    </row>
    <row r="83" spans="5:5" x14ac:dyDescent="0.3">
      <c r="E83" s="25"/>
    </row>
    <row r="84" spans="5:5" x14ac:dyDescent="0.3">
      <c r="E84" s="25"/>
    </row>
    <row r="85" spans="5:5" x14ac:dyDescent="0.3">
      <c r="E85" s="25"/>
    </row>
    <row r="90" spans="5:5" x14ac:dyDescent="0.3">
      <c r="E90" s="25"/>
    </row>
    <row r="91" spans="5:5" x14ac:dyDescent="0.3">
      <c r="E91" s="25"/>
    </row>
    <row r="92" spans="5:5" x14ac:dyDescent="0.3">
      <c r="E92" s="25"/>
    </row>
    <row r="93" spans="5:5" x14ac:dyDescent="0.3">
      <c r="E93" s="25"/>
    </row>
    <row r="94" spans="5:5" x14ac:dyDescent="0.3">
      <c r="E94" s="25"/>
    </row>
    <row r="95" spans="5:5" x14ac:dyDescent="0.3">
      <c r="E95" s="25"/>
    </row>
    <row r="96" spans="5:5" x14ac:dyDescent="0.3">
      <c r="E96" s="25"/>
    </row>
    <row r="97" spans="5:5" x14ac:dyDescent="0.3">
      <c r="E97" s="25"/>
    </row>
  </sheetData>
  <sortState xmlns:xlrd2="http://schemas.microsoft.com/office/spreadsheetml/2017/richdata2" ref="H6:J53">
    <sortCondition descending="1" ref="J6:J53"/>
  </sortState>
  <mergeCells count="1">
    <mergeCell ref="C5:D5"/>
  </mergeCells>
  <phoneticPr fontId="19" type="noConversion"/>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4262-7609-4B82-9154-1D7B48CEFF55}">
  <sheetPr>
    <tabColor theme="8" tint="-0.249977111117893"/>
  </sheetPr>
  <dimension ref="A1:G25"/>
  <sheetViews>
    <sheetView showGridLines="0" zoomScale="80" zoomScaleNormal="80" workbookViewId="0">
      <selection activeCell="A2" sqref="A2"/>
    </sheetView>
  </sheetViews>
  <sheetFormatPr defaultRowHeight="14" x14ac:dyDescent="0.3"/>
  <cols>
    <col min="2" max="2" width="25" bestFit="1" customWidth="1"/>
    <col min="3" max="3" width="19.5" bestFit="1" customWidth="1"/>
    <col min="6" max="6" width="11.83203125" bestFit="1" customWidth="1"/>
    <col min="7" max="7" width="26.75" bestFit="1" customWidth="1"/>
    <col min="8" max="8" width="32.25" bestFit="1" customWidth="1"/>
    <col min="9" max="9" width="4.5" bestFit="1" customWidth="1"/>
    <col min="10" max="10" width="5" bestFit="1" customWidth="1"/>
    <col min="11" max="11" width="4.75" bestFit="1" customWidth="1"/>
    <col min="12" max="12" width="4.58203125" bestFit="1" customWidth="1"/>
    <col min="13" max="13" width="5.5" bestFit="1" customWidth="1"/>
    <col min="14" max="14" width="5.08203125" bestFit="1" customWidth="1"/>
    <col min="15" max="16" width="5" bestFit="1" customWidth="1"/>
    <col min="17" max="17" width="4.83203125" bestFit="1" customWidth="1"/>
    <col min="18" max="18" width="4.75" bestFit="1" customWidth="1"/>
    <col min="19" max="19" width="4.83203125" bestFit="1" customWidth="1"/>
    <col min="20" max="20" width="5.08203125" bestFit="1" customWidth="1"/>
    <col min="21" max="21" width="5" bestFit="1" customWidth="1"/>
    <col min="22" max="22" width="5.25" bestFit="1" customWidth="1"/>
    <col min="23" max="23" width="4.83203125" bestFit="1" customWidth="1"/>
    <col min="24" max="24" width="4.58203125" bestFit="1" customWidth="1"/>
    <col min="25" max="25" width="4.83203125" bestFit="1" customWidth="1"/>
    <col min="26" max="26" width="4.75" bestFit="1" customWidth="1"/>
    <col min="27" max="27" width="5.08203125" bestFit="1" customWidth="1"/>
    <col min="28" max="28" width="5" bestFit="1" customWidth="1"/>
    <col min="29" max="29" width="4.5" bestFit="1" customWidth="1"/>
    <col min="30" max="30" width="4.33203125" bestFit="1" customWidth="1"/>
    <col min="31" max="31" width="5" bestFit="1" customWidth="1"/>
    <col min="32" max="34" width="4.83203125" bestFit="1" customWidth="1"/>
    <col min="35" max="36" width="5.25" bestFit="1" customWidth="1"/>
    <col min="37" max="38" width="5.08203125" bestFit="1" customWidth="1"/>
    <col min="39" max="39" width="5" bestFit="1" customWidth="1"/>
    <col min="40" max="40" width="4.75" bestFit="1" customWidth="1"/>
    <col min="41" max="41" width="4.5" bestFit="1" customWidth="1"/>
    <col min="42" max="42" width="3.58203125" bestFit="1" customWidth="1"/>
    <col min="43" max="43" width="4.33203125" bestFit="1" customWidth="1"/>
    <col min="44" max="44" width="4.75" bestFit="1" customWidth="1"/>
    <col min="45" max="45" width="4.58203125" bestFit="1" customWidth="1"/>
    <col min="46" max="46" width="4.83203125" bestFit="1" customWidth="1"/>
    <col min="47" max="47" width="4" bestFit="1" customWidth="1"/>
    <col min="48" max="49" width="5" bestFit="1" customWidth="1"/>
    <col min="50" max="50" width="5.25" bestFit="1" customWidth="1"/>
    <col min="51" max="51" width="5.08203125" bestFit="1" customWidth="1"/>
    <col min="52" max="52" width="4.75" bestFit="1" customWidth="1"/>
    <col min="53" max="53" width="5" bestFit="1" customWidth="1"/>
    <col min="54" max="54" width="5.08203125" bestFit="1" customWidth="1"/>
    <col min="55" max="55" width="4.75" bestFit="1" customWidth="1"/>
    <col min="56" max="56" width="3.75" bestFit="1" customWidth="1"/>
    <col min="57" max="57" width="4.33203125" bestFit="1" customWidth="1"/>
    <col min="58" max="58" width="4.75" bestFit="1" customWidth="1"/>
    <col min="59" max="59" width="5" bestFit="1" customWidth="1"/>
    <col min="60" max="60" width="4.33203125" bestFit="1" customWidth="1"/>
    <col min="61" max="61" width="4.83203125" bestFit="1" customWidth="1"/>
    <col min="62" max="62" width="4.33203125" bestFit="1" customWidth="1"/>
    <col min="63" max="63" width="4.58203125" bestFit="1" customWidth="1"/>
    <col min="64" max="64" width="4.5" bestFit="1" customWidth="1"/>
    <col min="65" max="65" width="4.58203125" bestFit="1" customWidth="1"/>
    <col min="66" max="66" width="4.83203125" bestFit="1" customWidth="1"/>
    <col min="67" max="67" width="4.75" bestFit="1" customWidth="1"/>
    <col min="68" max="68" width="4.33203125" bestFit="1" customWidth="1"/>
    <col min="69" max="69" width="4.83203125" bestFit="1" customWidth="1"/>
    <col min="70" max="71" width="4.75" bestFit="1" customWidth="1"/>
    <col min="72" max="72" width="4.83203125" bestFit="1" customWidth="1"/>
    <col min="73" max="73" width="4.75" bestFit="1" customWidth="1"/>
    <col min="74" max="75" width="4.83203125" bestFit="1" customWidth="1"/>
    <col min="76" max="76" width="5" bestFit="1" customWidth="1"/>
    <col min="77" max="77" width="4.83203125" bestFit="1" customWidth="1"/>
    <col min="78" max="78" width="5" bestFit="1" customWidth="1"/>
    <col min="79" max="79" width="4.75" bestFit="1" customWidth="1"/>
    <col min="80" max="80" width="4.58203125" bestFit="1" customWidth="1"/>
    <col min="81" max="81" width="4.83203125" bestFit="1" customWidth="1"/>
    <col min="82" max="82" width="4.58203125" bestFit="1" customWidth="1"/>
    <col min="83" max="83" width="4.75" bestFit="1" customWidth="1"/>
    <col min="84" max="84" width="4.83203125" bestFit="1" customWidth="1"/>
    <col min="85" max="85" width="5" bestFit="1" customWidth="1"/>
    <col min="86" max="86" width="4.83203125" bestFit="1" customWidth="1"/>
    <col min="87" max="87" width="5.25" bestFit="1" customWidth="1"/>
    <col min="88" max="88" width="5.08203125" bestFit="1" customWidth="1"/>
    <col min="89" max="89" width="4.25" bestFit="1" customWidth="1"/>
    <col min="90" max="91" width="5" bestFit="1" customWidth="1"/>
    <col min="92" max="92" width="4.58203125" bestFit="1" customWidth="1"/>
    <col min="93" max="93" width="11.33203125" bestFit="1" customWidth="1"/>
  </cols>
  <sheetData>
    <row r="1" spans="1:7" ht="20" x14ac:dyDescent="0.4">
      <c r="A1" s="2" t="s">
        <v>118</v>
      </c>
    </row>
    <row r="4" spans="1:7" ht="14.5" thickBot="1" x14ac:dyDescent="0.35"/>
    <row r="5" spans="1:7" ht="14.5" thickTop="1" x14ac:dyDescent="0.3">
      <c r="B5" s="45" t="s">
        <v>74</v>
      </c>
      <c r="C5" s="45" t="s">
        <v>80</v>
      </c>
    </row>
    <row r="6" spans="1:7" x14ac:dyDescent="0.3">
      <c r="B6" s="52" t="s">
        <v>78</v>
      </c>
      <c r="C6" s="51">
        <v>194.8441</v>
      </c>
    </row>
    <row r="7" spans="1:7" x14ac:dyDescent="0.3">
      <c r="B7" s="43" t="s">
        <v>92</v>
      </c>
      <c r="C7" s="25">
        <v>194.4032</v>
      </c>
    </row>
    <row r="8" spans="1:7" x14ac:dyDescent="0.3">
      <c r="B8" s="43" t="s">
        <v>54</v>
      </c>
      <c r="C8" s="25">
        <v>0.44090000000000001</v>
      </c>
    </row>
    <row r="9" spans="1:7" x14ac:dyDescent="0.3">
      <c r="B9" s="52" t="s">
        <v>76</v>
      </c>
      <c r="C9" s="51">
        <v>10.992800000000001</v>
      </c>
    </row>
    <row r="10" spans="1:7" x14ac:dyDescent="0.3">
      <c r="B10" s="43" t="s">
        <v>66</v>
      </c>
      <c r="C10" s="25">
        <v>10.992800000000001</v>
      </c>
    </row>
    <row r="11" spans="1:7" x14ac:dyDescent="0.3">
      <c r="B11" s="52" t="s">
        <v>79</v>
      </c>
      <c r="C11" s="51">
        <v>0.61099999999999999</v>
      </c>
    </row>
    <row r="12" spans="1:7" x14ac:dyDescent="0.3">
      <c r="B12" s="43" t="s">
        <v>92</v>
      </c>
      <c r="C12" s="25">
        <v>0.159</v>
      </c>
    </row>
    <row r="13" spans="1:7" x14ac:dyDescent="0.3">
      <c r="B13" s="43" t="s">
        <v>54</v>
      </c>
      <c r="C13" s="25">
        <v>2.7E-2</v>
      </c>
    </row>
    <row r="14" spans="1:7" x14ac:dyDescent="0.3">
      <c r="B14" s="43" t="s">
        <v>27</v>
      </c>
      <c r="C14" s="25">
        <v>0.42499999999999999</v>
      </c>
      <c r="G14" s="25"/>
    </row>
    <row r="15" spans="1:7" x14ac:dyDescent="0.3">
      <c r="B15" s="52" t="s">
        <v>77</v>
      </c>
      <c r="C15" s="51">
        <v>6.5164999999999997</v>
      </c>
    </row>
    <row r="16" spans="1:7" x14ac:dyDescent="0.3">
      <c r="B16" s="43" t="s">
        <v>92</v>
      </c>
      <c r="C16" s="25">
        <v>6.5164999999999997</v>
      </c>
    </row>
    <row r="17" spans="2:7" x14ac:dyDescent="0.3">
      <c r="B17" s="52" t="s">
        <v>75</v>
      </c>
      <c r="C17" s="51">
        <v>172.37020000000001</v>
      </c>
    </row>
    <row r="18" spans="2:7" x14ac:dyDescent="0.3">
      <c r="B18" s="43" t="s">
        <v>92</v>
      </c>
      <c r="C18" s="25">
        <v>9.3844999999999992</v>
      </c>
      <c r="G18" s="25"/>
    </row>
    <row r="19" spans="2:7" x14ac:dyDescent="0.3">
      <c r="B19" s="43" t="s">
        <v>107</v>
      </c>
      <c r="C19" s="25">
        <v>160.76990000000001</v>
      </c>
    </row>
    <row r="20" spans="2:7" x14ac:dyDescent="0.3">
      <c r="B20" s="43" t="s">
        <v>54</v>
      </c>
      <c r="C20" s="25">
        <v>2.2157999999999998</v>
      </c>
    </row>
    <row r="21" spans="2:7" x14ac:dyDescent="0.3">
      <c r="B21" s="52" t="s">
        <v>114</v>
      </c>
      <c r="C21" s="51">
        <v>1.1319999999999999</v>
      </c>
    </row>
    <row r="22" spans="2:7" x14ac:dyDescent="0.3">
      <c r="B22" s="43" t="s">
        <v>92</v>
      </c>
      <c r="C22" s="25">
        <v>1.1319999999999999</v>
      </c>
    </row>
    <row r="23" spans="2:7" x14ac:dyDescent="0.3">
      <c r="B23" s="68" t="s">
        <v>16</v>
      </c>
      <c r="C23" s="69">
        <v>386.46659999999997</v>
      </c>
    </row>
    <row r="24" spans="2:7" x14ac:dyDescent="0.3">
      <c r="B24" s="16" t="s">
        <v>103</v>
      </c>
      <c r="C24" s="25"/>
    </row>
    <row r="25" spans="2:7" x14ac:dyDescent="0.3">
      <c r="B25" s="43" t="s">
        <v>104</v>
      </c>
      <c r="C25" s="51"/>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A32D-3AF6-42C5-80B5-363C3DF0BA08}">
  <sheetPr>
    <tabColor theme="8" tint="-0.249977111117893"/>
  </sheetPr>
  <dimension ref="A1:Q41"/>
  <sheetViews>
    <sheetView showGridLines="0" zoomScale="70" zoomScaleNormal="70" workbookViewId="0">
      <selection activeCell="J27" sqref="J27:K35"/>
    </sheetView>
  </sheetViews>
  <sheetFormatPr defaultRowHeight="14" x14ac:dyDescent="0.3"/>
  <cols>
    <col min="1" max="1" width="32.25" bestFit="1" customWidth="1"/>
    <col min="2" max="2" width="16.08203125" bestFit="1" customWidth="1"/>
    <col min="3" max="8" width="11.83203125" bestFit="1" customWidth="1"/>
  </cols>
  <sheetData>
    <row r="1" spans="1:17" ht="20" x14ac:dyDescent="0.4">
      <c r="A1" s="2" t="s">
        <v>90</v>
      </c>
      <c r="B1" s="3"/>
      <c r="C1" s="3"/>
      <c r="D1" s="3"/>
      <c r="E1" s="3"/>
      <c r="F1" s="3"/>
      <c r="G1" s="3"/>
      <c r="J1" s="21"/>
      <c r="K1" s="17"/>
      <c r="L1" s="17"/>
      <c r="M1" s="17"/>
      <c r="N1" s="17"/>
      <c r="O1" s="17"/>
      <c r="P1" s="17"/>
      <c r="Q1" s="17"/>
    </row>
    <row r="2" spans="1:17" ht="20" x14ac:dyDescent="0.4">
      <c r="A2" s="2"/>
      <c r="B2" s="3"/>
      <c r="C2" s="3"/>
      <c r="D2" s="3"/>
      <c r="E2" s="3"/>
      <c r="F2" s="3"/>
      <c r="G2" s="3"/>
      <c r="J2" s="21"/>
      <c r="K2" s="17"/>
      <c r="L2" s="17"/>
      <c r="M2" s="17"/>
      <c r="N2" s="17"/>
      <c r="O2" s="17"/>
      <c r="P2" s="17"/>
      <c r="Q2" s="17"/>
    </row>
    <row r="3" spans="1:17" ht="21" customHeight="1" x14ac:dyDescent="0.3">
      <c r="A3" s="1" t="s">
        <v>117</v>
      </c>
      <c r="B3" s="3"/>
      <c r="C3" s="3"/>
      <c r="D3" s="3"/>
      <c r="E3" s="3"/>
      <c r="F3" s="3"/>
      <c r="G3" s="3"/>
    </row>
    <row r="4" spans="1:17" ht="20" x14ac:dyDescent="0.4">
      <c r="A4" s="2"/>
      <c r="B4" s="3"/>
      <c r="C4" s="3"/>
      <c r="D4" s="3"/>
      <c r="E4" s="3"/>
      <c r="F4" s="3"/>
      <c r="G4" s="3"/>
      <c r="K4" s="15"/>
      <c r="L4" s="15"/>
      <c r="M4" s="15"/>
      <c r="N4" s="15"/>
      <c r="O4" s="15"/>
      <c r="P4" s="15"/>
      <c r="Q4" s="15"/>
    </row>
    <row r="5" spans="1:17" ht="20" x14ac:dyDescent="0.4">
      <c r="A5" s="2"/>
      <c r="B5" s="3"/>
      <c r="C5" s="3"/>
      <c r="D5" s="3"/>
      <c r="E5" s="3"/>
      <c r="F5" s="3"/>
      <c r="G5" s="3"/>
      <c r="J5" s="3"/>
      <c r="K5" s="15"/>
      <c r="L5" s="15"/>
      <c r="M5" s="15"/>
      <c r="N5" s="15"/>
      <c r="O5" s="15"/>
      <c r="P5" s="15"/>
      <c r="Q5" s="15"/>
    </row>
    <row r="6" spans="1:17" ht="20" x14ac:dyDescent="0.4">
      <c r="A6" s="2"/>
      <c r="B6" s="3"/>
      <c r="C6" s="3"/>
      <c r="D6" s="3"/>
      <c r="E6" s="3"/>
      <c r="F6" s="3"/>
      <c r="G6" s="3"/>
      <c r="J6" s="15"/>
      <c r="K6" s="15"/>
      <c r="L6" s="15"/>
      <c r="M6" s="15"/>
      <c r="N6" s="15"/>
      <c r="O6" s="15"/>
      <c r="P6" s="15"/>
      <c r="Q6" s="15"/>
    </row>
    <row r="7" spans="1:17" ht="20" x14ac:dyDescent="0.4">
      <c r="A7" s="2"/>
      <c r="B7" s="3"/>
      <c r="C7" s="3"/>
      <c r="D7" s="3"/>
      <c r="E7" s="3"/>
      <c r="F7" s="3"/>
      <c r="G7" s="3"/>
      <c r="J7" s="15"/>
      <c r="K7" s="15"/>
      <c r="L7" s="15"/>
      <c r="M7" s="15"/>
      <c r="N7" s="15"/>
      <c r="O7" s="15"/>
      <c r="P7" s="15"/>
      <c r="Q7" s="15"/>
    </row>
    <row r="8" spans="1:17" ht="20" x14ac:dyDescent="0.4">
      <c r="A8" s="2"/>
      <c r="B8" s="3"/>
      <c r="C8" s="3"/>
      <c r="D8" s="3"/>
      <c r="E8" s="3"/>
      <c r="F8" s="3"/>
      <c r="G8" s="3"/>
      <c r="J8" s="15"/>
      <c r="K8" s="15"/>
      <c r="L8" s="15"/>
      <c r="M8" s="15"/>
      <c r="N8" s="15"/>
      <c r="O8" s="15"/>
      <c r="P8" s="15"/>
      <c r="Q8" s="15"/>
    </row>
    <row r="9" spans="1:17" ht="20" x14ac:dyDescent="0.4">
      <c r="A9" s="2"/>
      <c r="B9" s="3"/>
      <c r="C9" s="3"/>
      <c r="D9" s="3"/>
      <c r="E9" s="3"/>
      <c r="F9" s="3"/>
      <c r="G9" s="3"/>
      <c r="H9" s="13"/>
      <c r="J9" s="15"/>
      <c r="K9" s="15"/>
      <c r="L9" s="15"/>
      <c r="M9" s="15"/>
      <c r="N9" s="15"/>
      <c r="O9" s="15"/>
      <c r="P9" s="15"/>
      <c r="Q9" s="15"/>
    </row>
    <row r="10" spans="1:17" ht="20" x14ac:dyDescent="0.4">
      <c r="A10" s="2"/>
      <c r="B10" s="3"/>
      <c r="C10" s="3"/>
      <c r="D10" s="3"/>
      <c r="E10" s="3"/>
      <c r="F10" s="3"/>
      <c r="G10" s="3"/>
      <c r="H10" s="13"/>
      <c r="J10" s="15"/>
      <c r="K10" s="15"/>
      <c r="L10" s="15"/>
      <c r="M10" s="15"/>
      <c r="N10" s="15"/>
      <c r="O10" s="15"/>
      <c r="P10" s="15"/>
      <c r="Q10" s="15"/>
    </row>
    <row r="11" spans="1:17" ht="20" x14ac:dyDescent="0.4">
      <c r="A11" s="2"/>
      <c r="B11" s="3"/>
      <c r="C11" s="3"/>
      <c r="D11" s="3"/>
      <c r="E11" s="3"/>
      <c r="F11" s="3"/>
      <c r="G11" s="3"/>
      <c r="H11" s="13"/>
      <c r="J11" s="15"/>
      <c r="K11" s="15"/>
      <c r="L11" s="15"/>
      <c r="M11" s="15"/>
      <c r="N11" s="15"/>
      <c r="O11" s="15"/>
      <c r="P11" s="15"/>
      <c r="Q11" s="15"/>
    </row>
    <row r="12" spans="1:17" ht="20" x14ac:dyDescent="0.4">
      <c r="A12" s="2"/>
      <c r="B12" s="3"/>
      <c r="C12" s="3"/>
      <c r="D12" s="3"/>
      <c r="E12" s="3"/>
      <c r="F12" s="3"/>
      <c r="G12" s="3"/>
      <c r="H12" s="13"/>
      <c r="J12" s="15"/>
      <c r="K12" s="15"/>
      <c r="L12" s="15"/>
      <c r="M12" s="15"/>
      <c r="N12" s="15"/>
      <c r="O12" s="15"/>
      <c r="P12" s="15"/>
      <c r="Q12" s="15"/>
    </row>
    <row r="13" spans="1:17" ht="20" x14ac:dyDescent="0.4">
      <c r="A13" s="2"/>
      <c r="B13" s="3"/>
      <c r="C13" s="3"/>
      <c r="D13" s="3"/>
      <c r="E13" s="3"/>
      <c r="F13" s="3"/>
      <c r="G13" s="3"/>
      <c r="H13" s="13"/>
      <c r="J13" s="15"/>
      <c r="K13" s="15"/>
      <c r="L13" s="15"/>
      <c r="M13" s="15"/>
      <c r="N13" s="15"/>
      <c r="O13" s="15"/>
      <c r="P13" s="15"/>
      <c r="Q13" s="15"/>
    </row>
    <row r="14" spans="1:17" ht="20" x14ac:dyDescent="0.4">
      <c r="A14" s="2"/>
      <c r="B14" s="3"/>
      <c r="C14" s="3"/>
      <c r="D14" s="3"/>
      <c r="E14" s="3"/>
      <c r="F14" s="3"/>
      <c r="G14" s="3"/>
      <c r="H14" s="13"/>
      <c r="J14" s="15"/>
      <c r="K14" s="15"/>
      <c r="L14" s="15"/>
      <c r="M14" s="15"/>
      <c r="N14" s="15"/>
      <c r="O14" s="15"/>
      <c r="P14" s="15"/>
      <c r="Q14" s="15"/>
    </row>
    <row r="15" spans="1:17" ht="20" x14ac:dyDescent="0.4">
      <c r="A15" s="2"/>
      <c r="B15" s="3"/>
      <c r="C15" s="3"/>
      <c r="D15" s="3"/>
      <c r="E15" s="3"/>
      <c r="F15" s="3"/>
      <c r="G15" s="3"/>
      <c r="H15" s="13"/>
      <c r="J15" s="15"/>
      <c r="K15" s="15"/>
      <c r="L15" s="15"/>
      <c r="M15" s="15"/>
      <c r="N15" s="15"/>
      <c r="O15" s="15"/>
      <c r="P15" s="15"/>
      <c r="Q15" s="15"/>
    </row>
    <row r="16" spans="1:17" ht="20" x14ac:dyDescent="0.4">
      <c r="A16" s="2"/>
      <c r="B16" s="3"/>
      <c r="C16" s="3"/>
      <c r="D16" s="3"/>
      <c r="E16" s="3"/>
      <c r="F16" s="3"/>
      <c r="G16" s="3"/>
      <c r="J16" s="15"/>
      <c r="K16" s="15"/>
      <c r="L16" s="15"/>
      <c r="M16" s="15"/>
      <c r="N16" s="15"/>
      <c r="O16" s="15"/>
      <c r="P16" s="15"/>
      <c r="Q16" s="15"/>
    </row>
    <row r="17" spans="1:17" ht="20" x14ac:dyDescent="0.4">
      <c r="A17" s="2"/>
      <c r="B17" s="3"/>
      <c r="C17" s="3"/>
      <c r="D17" s="3"/>
      <c r="E17" s="3"/>
      <c r="F17" s="3"/>
      <c r="G17" s="3"/>
      <c r="J17" s="15"/>
      <c r="K17" s="15"/>
      <c r="L17" s="15"/>
      <c r="M17" s="15"/>
      <c r="N17" s="15"/>
      <c r="O17" s="19"/>
      <c r="P17" s="15"/>
      <c r="Q17" s="15"/>
    </row>
    <row r="18" spans="1:17" ht="20" x14ac:dyDescent="0.4">
      <c r="A18" s="2"/>
      <c r="B18" s="3"/>
      <c r="C18" s="3"/>
      <c r="D18" s="3"/>
      <c r="E18" s="3"/>
      <c r="F18" s="3"/>
      <c r="G18" s="3"/>
      <c r="J18" s="15"/>
      <c r="K18" s="15"/>
      <c r="L18" s="15"/>
      <c r="M18" s="15"/>
      <c r="N18" s="15"/>
      <c r="O18" s="15"/>
      <c r="P18" s="15"/>
      <c r="Q18" s="15"/>
    </row>
    <row r="19" spans="1:17" ht="20" x14ac:dyDescent="0.4">
      <c r="A19" s="2"/>
      <c r="B19" s="3"/>
      <c r="C19" s="3"/>
      <c r="D19" s="3"/>
      <c r="E19" s="3"/>
      <c r="F19" s="3"/>
      <c r="G19" s="3"/>
      <c r="J19" s="15"/>
      <c r="K19" s="15"/>
      <c r="L19" s="15"/>
      <c r="M19" s="15"/>
      <c r="N19" s="15"/>
      <c r="O19" s="15"/>
      <c r="P19" s="15"/>
      <c r="Q19" s="15"/>
    </row>
    <row r="20" spans="1:17" ht="20" x14ac:dyDescent="0.4">
      <c r="A20" s="2"/>
      <c r="B20" s="3"/>
      <c r="C20" s="3"/>
      <c r="D20" s="3"/>
      <c r="E20" s="3"/>
      <c r="F20" s="3"/>
      <c r="G20" s="3"/>
      <c r="J20" s="15"/>
      <c r="K20" s="15"/>
      <c r="L20" s="15"/>
      <c r="M20" s="19"/>
      <c r="N20" s="15"/>
      <c r="O20" s="15"/>
      <c r="P20" s="15"/>
      <c r="Q20" s="15"/>
    </row>
    <row r="21" spans="1:17" ht="20" x14ac:dyDescent="0.4">
      <c r="A21" s="2"/>
      <c r="B21" s="3"/>
      <c r="C21" s="3"/>
      <c r="D21" s="3"/>
      <c r="E21" s="3"/>
      <c r="F21" s="3"/>
      <c r="G21" s="3"/>
      <c r="J21" s="15"/>
      <c r="K21" s="15"/>
      <c r="L21" s="15"/>
      <c r="M21" s="15"/>
      <c r="N21" s="15"/>
      <c r="O21" s="15"/>
      <c r="P21" s="15"/>
      <c r="Q21" s="15"/>
    </row>
    <row r="24" spans="1:17" x14ac:dyDescent="0.3">
      <c r="A24" s="26"/>
      <c r="B24" s="78" t="s">
        <v>115</v>
      </c>
      <c r="C24" s="78"/>
      <c r="D24" s="78"/>
      <c r="E24" s="78"/>
      <c r="F24" s="78"/>
      <c r="G24" s="26"/>
    </row>
    <row r="25" spans="1:17" x14ac:dyDescent="0.3">
      <c r="A25" s="1" t="s">
        <v>19</v>
      </c>
      <c r="B25" s="18" t="s">
        <v>29</v>
      </c>
      <c r="C25" s="18" t="s">
        <v>20</v>
      </c>
      <c r="D25" s="18" t="s">
        <v>21</v>
      </c>
      <c r="E25" s="18" t="s">
        <v>22</v>
      </c>
      <c r="F25" s="18" t="s">
        <v>30</v>
      </c>
      <c r="G25" s="18" t="s">
        <v>16</v>
      </c>
    </row>
    <row r="26" spans="1:17" x14ac:dyDescent="0.3">
      <c r="A26" s="3" t="s">
        <v>6</v>
      </c>
      <c r="B26" s="20">
        <v>0</v>
      </c>
      <c r="C26" s="20">
        <v>0</v>
      </c>
      <c r="D26" s="20">
        <v>55.215299999999999</v>
      </c>
      <c r="E26" s="20">
        <v>114.10910000000001</v>
      </c>
      <c r="F26" s="46">
        <v>42.270800000000001</v>
      </c>
      <c r="G26" s="20">
        <f>SUM(B26:F26)</f>
        <v>211.59520000000003</v>
      </c>
    </row>
    <row r="27" spans="1:17" x14ac:dyDescent="0.3">
      <c r="A27" s="3" t="s">
        <v>8</v>
      </c>
      <c r="B27" s="20">
        <v>0</v>
      </c>
      <c r="C27" s="20">
        <v>0</v>
      </c>
      <c r="D27" s="20">
        <v>0</v>
      </c>
      <c r="E27" s="20">
        <v>2.3158000000000003</v>
      </c>
      <c r="F27" s="46">
        <v>0.3679</v>
      </c>
      <c r="G27" s="20">
        <f t="shared" ref="G27:G32" si="0">SUM(B27:F27)</f>
        <v>2.6837000000000004</v>
      </c>
    </row>
    <row r="28" spans="1:17" x14ac:dyDescent="0.3">
      <c r="A28" s="3" t="s">
        <v>107</v>
      </c>
      <c r="B28" s="20">
        <v>0</v>
      </c>
      <c r="C28" s="20">
        <v>0</v>
      </c>
      <c r="D28" s="20">
        <v>0</v>
      </c>
      <c r="E28" s="20">
        <v>20.867599999999999</v>
      </c>
      <c r="F28" s="46">
        <v>139.9023</v>
      </c>
      <c r="G28" s="20">
        <f t="shared" si="0"/>
        <v>160.76990000000001</v>
      </c>
    </row>
    <row r="29" spans="1:17" x14ac:dyDescent="0.3">
      <c r="A29" s="3" t="s">
        <v>11</v>
      </c>
      <c r="B29" s="20">
        <v>0</v>
      </c>
      <c r="C29" s="20">
        <v>0</v>
      </c>
      <c r="D29" s="20">
        <v>0</v>
      </c>
      <c r="E29" s="20">
        <v>0</v>
      </c>
      <c r="F29" s="46">
        <v>0.42499999999999999</v>
      </c>
      <c r="G29" s="20">
        <f t="shared" si="0"/>
        <v>0.42499999999999999</v>
      </c>
    </row>
    <row r="30" spans="1:17" x14ac:dyDescent="0.3">
      <c r="A30" s="3" t="s">
        <v>13</v>
      </c>
      <c r="B30" s="20">
        <v>0</v>
      </c>
      <c r="C30" s="20">
        <v>0</v>
      </c>
      <c r="D30" s="20">
        <v>10.992800000000001</v>
      </c>
      <c r="E30" s="20">
        <v>0</v>
      </c>
      <c r="F30" s="20">
        <v>0</v>
      </c>
      <c r="G30" s="20">
        <f t="shared" si="0"/>
        <v>10.992800000000001</v>
      </c>
    </row>
    <row r="31" spans="1:17" x14ac:dyDescent="0.3">
      <c r="A31" s="3" t="s">
        <v>15</v>
      </c>
      <c r="B31" s="20">
        <v>0</v>
      </c>
      <c r="C31" s="20">
        <v>0</v>
      </c>
      <c r="D31" s="20">
        <v>0</v>
      </c>
      <c r="E31" s="20">
        <v>0</v>
      </c>
      <c r="F31" s="20">
        <v>0</v>
      </c>
      <c r="G31" s="20">
        <f t="shared" si="0"/>
        <v>0</v>
      </c>
      <c r="O31" s="13"/>
    </row>
    <row r="32" spans="1:17" x14ac:dyDescent="0.3">
      <c r="A32" s="3" t="s">
        <v>83</v>
      </c>
      <c r="B32" s="48">
        <v>2.0999999999999999E-3</v>
      </c>
      <c r="C32" s="48">
        <v>0</v>
      </c>
      <c r="D32" s="48">
        <v>0</v>
      </c>
      <c r="E32" s="48">
        <v>2.2205999999999997</v>
      </c>
      <c r="F32" s="46">
        <v>52.649100000000018</v>
      </c>
      <c r="G32" s="20">
        <f t="shared" si="0"/>
        <v>54.871800000000022</v>
      </c>
      <c r="J32" s="24"/>
    </row>
    <row r="33" spans="1:10" x14ac:dyDescent="0.3">
      <c r="A33" s="14" t="s">
        <v>16</v>
      </c>
      <c r="B33" s="47">
        <v>2.0999999999999999E-3</v>
      </c>
      <c r="C33" s="47">
        <v>0</v>
      </c>
      <c r="D33" s="47">
        <v>66.208100000000002</v>
      </c>
      <c r="E33" s="47">
        <v>139.51310000000007</v>
      </c>
      <c r="F33" s="47">
        <v>235.61510000000004</v>
      </c>
      <c r="G33" s="67">
        <f>SUM(B33:F33)</f>
        <v>441.33840000000009</v>
      </c>
      <c r="H33" s="13"/>
      <c r="I33" s="24"/>
      <c r="J33" s="24"/>
    </row>
    <row r="34" spans="1:10" x14ac:dyDescent="0.3">
      <c r="A34" s="58" t="s">
        <v>31</v>
      </c>
      <c r="B34" s="13"/>
      <c r="C34" s="13"/>
      <c r="D34" s="13"/>
      <c r="E34" s="13"/>
      <c r="F34" s="13"/>
      <c r="G34" s="13"/>
    </row>
    <row r="35" spans="1:10" x14ac:dyDescent="0.3">
      <c r="A35" s="58" t="s">
        <v>102</v>
      </c>
      <c r="B35" s="39"/>
      <c r="C35" s="39"/>
      <c r="D35" s="39"/>
      <c r="E35" s="39"/>
      <c r="F35" s="39"/>
      <c r="G35" s="13"/>
    </row>
    <row r="36" spans="1:10" x14ac:dyDescent="0.3">
      <c r="E36" s="63"/>
      <c r="F36" s="63"/>
      <c r="G36" s="13"/>
    </row>
    <row r="37" spans="1:10" x14ac:dyDescent="0.3">
      <c r="B37" s="13"/>
      <c r="C37" s="13"/>
      <c r="D37" s="13"/>
      <c r="E37" s="13"/>
      <c r="F37" s="13"/>
      <c r="G37" s="13"/>
    </row>
    <row r="41" spans="1:10" x14ac:dyDescent="0.3">
      <c r="B41" s="16"/>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C31F-A46C-4232-AC76-D0971F085E9B}">
  <sheetPr>
    <tabColor theme="8" tint="-0.249977111117893"/>
  </sheetPr>
  <dimension ref="A1:Q41"/>
  <sheetViews>
    <sheetView showGridLines="0" zoomScale="70" zoomScaleNormal="70" workbookViewId="0">
      <selection activeCell="I30" sqref="H30:I38"/>
    </sheetView>
  </sheetViews>
  <sheetFormatPr defaultRowHeight="14" x14ac:dyDescent="0.3"/>
  <cols>
    <col min="1" max="1" width="32.25" bestFit="1" customWidth="1"/>
    <col min="2" max="2" width="16.08203125" bestFit="1" customWidth="1"/>
    <col min="3" max="3" width="16.83203125" customWidth="1"/>
    <col min="4" max="6" width="11.83203125" bestFit="1" customWidth="1"/>
  </cols>
  <sheetData>
    <row r="1" spans="1:17" ht="20" x14ac:dyDescent="0.4">
      <c r="A1" s="2" t="s">
        <v>91</v>
      </c>
      <c r="B1" s="3"/>
      <c r="C1" s="3"/>
      <c r="D1" s="3"/>
      <c r="E1" s="3"/>
      <c r="F1" s="3"/>
      <c r="G1" s="3"/>
    </row>
    <row r="2" spans="1:17" ht="20" x14ac:dyDescent="0.4">
      <c r="A2" s="21"/>
      <c r="B2" s="17"/>
      <c r="C2" s="17"/>
      <c r="D2" s="17"/>
      <c r="E2" s="17"/>
      <c r="F2" s="17"/>
      <c r="G2" s="17"/>
      <c r="J2" s="21"/>
      <c r="K2" s="17"/>
      <c r="L2" s="17"/>
      <c r="M2" s="17"/>
      <c r="N2" s="17"/>
      <c r="O2" s="17"/>
      <c r="P2" s="17"/>
      <c r="Q2" s="17"/>
    </row>
    <row r="3" spans="1:17" x14ac:dyDescent="0.3">
      <c r="A3" s="1" t="s">
        <v>116</v>
      </c>
      <c r="G3" s="15"/>
      <c r="J3" s="15"/>
      <c r="K3" s="15"/>
      <c r="L3" s="15"/>
      <c r="M3" s="15"/>
      <c r="N3" s="15"/>
      <c r="O3" s="15"/>
      <c r="P3" s="15"/>
      <c r="Q3" s="15"/>
    </row>
    <row r="4" spans="1:17" x14ac:dyDescent="0.3">
      <c r="G4" s="15"/>
      <c r="K4" s="15"/>
      <c r="L4" s="15"/>
      <c r="M4" s="15"/>
      <c r="N4" s="15"/>
      <c r="O4" s="15"/>
      <c r="P4" s="15"/>
      <c r="Q4" s="15"/>
    </row>
    <row r="5" spans="1:17" x14ac:dyDescent="0.3">
      <c r="G5" s="15"/>
      <c r="J5" s="3"/>
      <c r="K5" s="15"/>
      <c r="L5" s="15"/>
      <c r="M5" s="15"/>
      <c r="N5" s="15"/>
      <c r="O5" s="15"/>
      <c r="P5" s="15"/>
      <c r="Q5" s="15"/>
    </row>
    <row r="6" spans="1:17" x14ac:dyDescent="0.3">
      <c r="G6" s="15"/>
      <c r="J6" s="15"/>
      <c r="K6" s="15"/>
      <c r="L6" s="15"/>
      <c r="M6" s="15"/>
      <c r="N6" s="15"/>
      <c r="O6" s="15"/>
      <c r="P6" s="15"/>
      <c r="Q6" s="15"/>
    </row>
    <row r="7" spans="1:17" x14ac:dyDescent="0.3">
      <c r="G7" s="15"/>
      <c r="J7" s="15"/>
      <c r="K7" s="15"/>
      <c r="L7" s="15"/>
      <c r="M7" s="15"/>
      <c r="N7" s="15"/>
      <c r="O7" s="15"/>
      <c r="P7" s="15"/>
      <c r="Q7" s="15"/>
    </row>
    <row r="8" spans="1:17" x14ac:dyDescent="0.3">
      <c r="G8" s="15"/>
      <c r="J8" s="15"/>
      <c r="K8" s="15"/>
      <c r="L8" s="15"/>
      <c r="M8" s="15"/>
      <c r="N8" s="15"/>
      <c r="O8" s="15"/>
      <c r="P8" s="15"/>
      <c r="Q8" s="15"/>
    </row>
    <row r="9" spans="1:17" x14ac:dyDescent="0.3">
      <c r="G9" s="15"/>
      <c r="J9" s="15"/>
      <c r="K9" s="15"/>
      <c r="L9" s="15"/>
      <c r="M9" s="15"/>
      <c r="N9" s="15"/>
      <c r="O9" s="15"/>
      <c r="P9" s="15"/>
      <c r="Q9" s="15"/>
    </row>
    <row r="10" spans="1:17" x14ac:dyDescent="0.3">
      <c r="G10" s="15"/>
      <c r="J10" s="15"/>
      <c r="K10" s="15"/>
      <c r="L10" s="15"/>
      <c r="M10" s="15"/>
      <c r="N10" s="15"/>
      <c r="O10" s="15"/>
      <c r="P10" s="15"/>
      <c r="Q10" s="15"/>
    </row>
    <row r="11" spans="1:17" x14ac:dyDescent="0.3">
      <c r="G11" s="15"/>
      <c r="J11" s="15"/>
      <c r="K11" s="15"/>
      <c r="L11" s="15"/>
      <c r="M11" s="15"/>
      <c r="N11" s="15"/>
      <c r="O11" s="15"/>
      <c r="P11" s="15"/>
      <c r="Q11" s="15"/>
    </row>
    <row r="12" spans="1:17" x14ac:dyDescent="0.3">
      <c r="G12" s="15"/>
      <c r="J12" s="15"/>
      <c r="K12" s="15"/>
      <c r="L12" s="15"/>
      <c r="M12" s="15"/>
      <c r="N12" s="15"/>
      <c r="O12" s="15"/>
      <c r="P12" s="15"/>
      <c r="Q12" s="15"/>
    </row>
    <row r="13" spans="1:17" x14ac:dyDescent="0.3">
      <c r="G13" s="15"/>
      <c r="J13" s="15"/>
      <c r="K13" s="15"/>
      <c r="L13" s="15"/>
      <c r="M13" s="15"/>
      <c r="N13" s="15"/>
      <c r="O13" s="15"/>
      <c r="P13" s="15"/>
      <c r="Q13" s="15"/>
    </row>
    <row r="14" spans="1:17" x14ac:dyDescent="0.3">
      <c r="G14" s="15"/>
      <c r="J14" s="15"/>
      <c r="K14" s="15"/>
      <c r="L14" s="15"/>
      <c r="M14" s="15"/>
      <c r="N14" s="15"/>
      <c r="O14" s="15"/>
      <c r="P14" s="15"/>
      <c r="Q14" s="15"/>
    </row>
    <row r="15" spans="1:17" x14ac:dyDescent="0.3">
      <c r="G15" s="15"/>
      <c r="J15" s="15"/>
      <c r="K15" s="15"/>
      <c r="L15" s="15"/>
      <c r="M15" s="15"/>
      <c r="N15" s="15"/>
      <c r="O15" s="15"/>
      <c r="P15" s="15"/>
      <c r="Q15" s="15"/>
    </row>
    <row r="16" spans="1:17" x14ac:dyDescent="0.3">
      <c r="J16" s="15"/>
      <c r="K16" s="15"/>
      <c r="L16" s="15"/>
      <c r="M16" s="15"/>
      <c r="N16" s="15"/>
      <c r="O16" s="15"/>
      <c r="P16" s="15"/>
      <c r="Q16" s="15"/>
    </row>
    <row r="17" spans="1:17" x14ac:dyDescent="0.3">
      <c r="J17" s="15"/>
      <c r="K17" s="15"/>
      <c r="L17" s="15"/>
      <c r="M17" s="15"/>
      <c r="N17" s="15"/>
      <c r="O17" s="15"/>
      <c r="P17" s="15"/>
      <c r="Q17" s="15"/>
    </row>
    <row r="18" spans="1:17" x14ac:dyDescent="0.3">
      <c r="J18" s="15"/>
      <c r="K18" s="15"/>
      <c r="L18" s="15"/>
      <c r="M18" s="15"/>
      <c r="N18" s="15"/>
      <c r="O18" s="15"/>
      <c r="P18" s="15"/>
      <c r="Q18" s="15"/>
    </row>
    <row r="19" spans="1:17" x14ac:dyDescent="0.3">
      <c r="J19" s="15"/>
      <c r="K19" s="15"/>
      <c r="L19" s="15"/>
      <c r="M19" s="15"/>
      <c r="N19" s="15"/>
      <c r="O19" s="15"/>
      <c r="P19" s="15"/>
      <c r="Q19" s="15"/>
    </row>
    <row r="20" spans="1:17" x14ac:dyDescent="0.3">
      <c r="J20" s="15"/>
      <c r="K20" s="15"/>
      <c r="L20" s="15"/>
      <c r="M20" s="15"/>
      <c r="N20" s="15"/>
      <c r="O20" s="15"/>
      <c r="P20" s="15"/>
      <c r="Q20" s="15"/>
    </row>
    <row r="21" spans="1:17" x14ac:dyDescent="0.3">
      <c r="J21" s="15"/>
      <c r="K21" s="15"/>
      <c r="L21" s="15"/>
      <c r="M21" s="15"/>
      <c r="N21" s="15"/>
      <c r="O21" s="15"/>
      <c r="P21" s="15"/>
      <c r="Q21" s="15"/>
    </row>
    <row r="22" spans="1:17" x14ac:dyDescent="0.3">
      <c r="B22" s="16"/>
      <c r="J22" s="15"/>
      <c r="K22" s="15"/>
      <c r="L22" s="15"/>
      <c r="M22" s="15"/>
      <c r="N22" s="15"/>
      <c r="O22" s="15"/>
      <c r="P22" s="15"/>
      <c r="Q22" s="15"/>
    </row>
    <row r="23" spans="1:17" x14ac:dyDescent="0.3">
      <c r="J23" s="15"/>
      <c r="K23" s="15"/>
      <c r="L23" s="15"/>
      <c r="M23" s="15"/>
      <c r="N23" s="15"/>
      <c r="O23" s="15"/>
      <c r="P23" s="15"/>
      <c r="Q23" s="15"/>
    </row>
    <row r="24" spans="1:17" x14ac:dyDescent="0.3">
      <c r="J24" s="15"/>
      <c r="K24" s="30"/>
      <c r="L24" s="15"/>
      <c r="M24" s="15"/>
      <c r="N24" s="15"/>
      <c r="O24" s="15"/>
      <c r="P24" s="15"/>
      <c r="Q24" s="15"/>
    </row>
    <row r="26" spans="1:17" x14ac:dyDescent="0.3">
      <c r="A26" s="15"/>
      <c r="B26" s="15"/>
      <c r="C26" s="15"/>
      <c r="D26" s="15"/>
      <c r="E26" s="15"/>
      <c r="F26" s="15"/>
    </row>
    <row r="27" spans="1:17" x14ac:dyDescent="0.3">
      <c r="A27" s="28"/>
      <c r="B27" s="78" t="s">
        <v>115</v>
      </c>
      <c r="C27" s="78"/>
      <c r="D27" s="78"/>
      <c r="E27" s="78"/>
      <c r="F27" s="50"/>
    </row>
    <row r="28" spans="1:17" x14ac:dyDescent="0.3">
      <c r="A28" s="1" t="s">
        <v>19</v>
      </c>
      <c r="B28" s="18" t="s">
        <v>0</v>
      </c>
      <c r="C28" s="18" t="s">
        <v>18</v>
      </c>
      <c r="D28" s="18" t="s">
        <v>1</v>
      </c>
      <c r="E28" s="18" t="s">
        <v>2</v>
      </c>
      <c r="F28" s="18" t="s">
        <v>16</v>
      </c>
      <c r="M28" s="13"/>
    </row>
    <row r="29" spans="1:17" x14ac:dyDescent="0.3">
      <c r="A29" s="3" t="s">
        <v>6</v>
      </c>
      <c r="B29" s="20">
        <v>124.06390000000002</v>
      </c>
      <c r="C29" s="20">
        <v>7.3164999999999996</v>
      </c>
      <c r="D29" s="20">
        <v>80.214800000000011</v>
      </c>
      <c r="E29" s="20">
        <v>0</v>
      </c>
      <c r="F29" s="20">
        <f t="shared" ref="F29:F35" si="0">SUM(B29:E29)</f>
        <v>211.59520000000003</v>
      </c>
      <c r="L29" s="13"/>
      <c r="M29" s="13"/>
      <c r="N29" s="13"/>
      <c r="O29" s="13"/>
      <c r="P29" s="13"/>
    </row>
    <row r="30" spans="1:17" x14ac:dyDescent="0.3">
      <c r="A30" s="3" t="s">
        <v>8</v>
      </c>
      <c r="B30" s="20">
        <v>2.5228000000000002</v>
      </c>
      <c r="C30" s="20">
        <v>0</v>
      </c>
      <c r="D30" s="20">
        <v>0.16089999999999999</v>
      </c>
      <c r="E30" s="20">
        <v>0</v>
      </c>
      <c r="F30" s="20">
        <f t="shared" si="0"/>
        <v>2.6837</v>
      </c>
    </row>
    <row r="31" spans="1:17" x14ac:dyDescent="0.3">
      <c r="A31" s="3" t="s">
        <v>107</v>
      </c>
      <c r="B31" s="20">
        <v>46.538699999999999</v>
      </c>
      <c r="C31" s="20">
        <v>0</v>
      </c>
      <c r="D31" s="20">
        <v>114.2312</v>
      </c>
      <c r="E31" s="20">
        <v>0</v>
      </c>
      <c r="F31" s="20">
        <f t="shared" si="0"/>
        <v>160.76990000000001</v>
      </c>
    </row>
    <row r="32" spans="1:17" x14ac:dyDescent="0.3">
      <c r="A32" s="3" t="s">
        <v>11</v>
      </c>
      <c r="B32" s="20">
        <v>0.42499999999999999</v>
      </c>
      <c r="C32" s="20">
        <v>0</v>
      </c>
      <c r="D32" s="20">
        <v>0</v>
      </c>
      <c r="E32" s="20">
        <v>0</v>
      </c>
      <c r="F32" s="20">
        <f t="shared" si="0"/>
        <v>0.42499999999999999</v>
      </c>
    </row>
    <row r="33" spans="1:10" x14ac:dyDescent="0.3">
      <c r="A33" s="3" t="s">
        <v>13</v>
      </c>
      <c r="B33" s="20">
        <v>10.992800000000001</v>
      </c>
      <c r="C33" s="20">
        <v>0</v>
      </c>
      <c r="D33" s="20">
        <v>0</v>
      </c>
      <c r="E33" s="20">
        <v>0</v>
      </c>
      <c r="F33" s="20">
        <f t="shared" si="0"/>
        <v>10.992800000000001</v>
      </c>
    </row>
    <row r="34" spans="1:10" x14ac:dyDescent="0.3">
      <c r="A34" s="3" t="s">
        <v>15</v>
      </c>
      <c r="B34" s="20">
        <v>0</v>
      </c>
      <c r="C34" s="20">
        <v>0</v>
      </c>
      <c r="D34" s="20">
        <v>0</v>
      </c>
      <c r="E34" s="20">
        <v>0</v>
      </c>
      <c r="F34" s="20">
        <f t="shared" si="0"/>
        <v>0</v>
      </c>
    </row>
    <row r="35" spans="1:10" x14ac:dyDescent="0.3">
      <c r="A35" s="3" t="s">
        <v>83</v>
      </c>
      <c r="B35" s="29">
        <v>36.020299999999999</v>
      </c>
      <c r="C35" s="29">
        <v>2.0265999999999997</v>
      </c>
      <c r="D35" s="29">
        <v>14.952299999999997</v>
      </c>
      <c r="E35" s="29">
        <v>1.8725999999999998</v>
      </c>
      <c r="F35" s="20">
        <f t="shared" si="0"/>
        <v>54.8718</v>
      </c>
    </row>
    <row r="36" spans="1:10" x14ac:dyDescent="0.3">
      <c r="A36" s="14" t="s">
        <v>16</v>
      </c>
      <c r="B36" s="47">
        <v>220.56350000000006</v>
      </c>
      <c r="C36" s="47">
        <v>9.3430999999999997</v>
      </c>
      <c r="D36" s="47">
        <v>209.5592</v>
      </c>
      <c r="E36" s="47">
        <v>1.8725999999999998</v>
      </c>
      <c r="F36" s="67">
        <f>SUM(B36:E36)</f>
        <v>441.33840000000004</v>
      </c>
      <c r="H36" s="24"/>
      <c r="I36" s="24"/>
      <c r="J36" s="24"/>
    </row>
    <row r="37" spans="1:10" x14ac:dyDescent="0.3">
      <c r="A37" s="27" t="s">
        <v>31</v>
      </c>
      <c r="B37" s="49"/>
      <c r="C37" s="49"/>
      <c r="D37" s="49"/>
      <c r="E37" s="49"/>
      <c r="F37" s="49"/>
    </row>
    <row r="38" spans="1:10" x14ac:dyDescent="0.3">
      <c r="A38" s="58" t="s">
        <v>101</v>
      </c>
      <c r="B38" s="71"/>
      <c r="C38" s="71"/>
      <c r="D38" s="71"/>
      <c r="E38" s="71"/>
      <c r="F38" s="71"/>
    </row>
    <row r="40" spans="1:10" x14ac:dyDescent="0.3">
      <c r="B40" s="13"/>
      <c r="C40" s="13"/>
      <c r="D40" s="13"/>
      <c r="E40" s="13"/>
      <c r="F40" s="13"/>
    </row>
    <row r="41" spans="1:10" x14ac:dyDescent="0.3">
      <c r="B41" s="24"/>
      <c r="C41" s="24"/>
      <c r="D41" s="24"/>
      <c r="E41" s="24"/>
      <c r="F41" s="24"/>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Uptake</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Gardner, Christopher</cp:lastModifiedBy>
  <dcterms:created xsi:type="dcterms:W3CDTF">2021-06-08T16:46:26Z</dcterms:created>
  <dcterms:modified xsi:type="dcterms:W3CDTF">2024-10-16T09:26:11Z</dcterms:modified>
</cp:coreProperties>
</file>