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6892FE94-4DEF-4E6E-9844-4896BC96AA07}" xr6:coauthVersionLast="47" xr6:coauthVersionMax="47" xr10:uidLastSave="{00000000-0000-0000-0000-000000000000}"/>
  <workbookProtection workbookAlgorithmName="SHA-512" workbookHashValue="tF6vLrU1Wn0Zf2RcfDKiR4F4X5KqNNvoiC0LZoDkVNrDhSEaRydTL1OKzLhHcyWrGh9BqQu61nePwC9xDUXoxA==" workbookSaltValue="EoIW8LJerq/lOCFf2tR4xg==" workbookSpinCount="100000" lockStructure="1"/>
  <bookViews>
    <workbookView xWindow="3345" yWindow="915" windowWidth="19785" windowHeight="10170" xr2:uid="{F9B461F2-C40C-459F-BA85-49357CFF6930}"/>
  </bookViews>
  <sheets>
    <sheet name="Cover_sheet" sheetId="4" r:id="rId1"/>
    <sheet name="Contents" sheetId="5" r:id="rId2"/>
    <sheet name="Data" sheetId="1" r:id="rId3"/>
    <sheet name="FIRE1304_working" sheetId="2" state="hidden" r:id="rId4"/>
    <sheet name="FIRE1304" sheetId="3" r:id="rId5"/>
  </sheets>
  <definedNames>
    <definedName name="_xlnm._FilterDatabase" localSheetId="2" hidden="1">Data!$A$1:$D$1102</definedName>
    <definedName name="_xlnm.Print_Area" localSheetId="1">Contents!$A$1:$D$7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E6" i="2" s="1" a="1"/>
  <c r="E6" i="2" s="1"/>
  <c r="E9" i="2" a="1"/>
  <c r="E9" i="2" s="1"/>
  <c r="E13" i="2" a="1"/>
  <c r="E13" i="2" s="1"/>
  <c r="C6" i="2" l="1" a="1"/>
  <c r="C6" i="2" s="1"/>
  <c r="E11" i="2" a="1"/>
  <c r="E11" i="2" s="1"/>
  <c r="E7" i="2" a="1"/>
  <c r="E7" i="2" s="1"/>
  <c r="E5" i="2" a="1"/>
  <c r="E5" i="2" s="1"/>
  <c r="E5" i="3" s="1"/>
  <c r="E12" i="2" a="1"/>
  <c r="E12" i="2" s="1"/>
  <c r="E10" i="2" a="1"/>
  <c r="E10" i="2" s="1"/>
  <c r="E10" i="3" s="1"/>
  <c r="E8" i="2" a="1"/>
  <c r="E8" i="2" s="1"/>
  <c r="E13" i="3"/>
  <c r="E11" i="3"/>
  <c r="E9" i="3"/>
  <c r="E6" i="3"/>
  <c r="D5" i="2" a="1"/>
  <c r="D5" i="2" s="1"/>
  <c r="D13" i="2" a="1"/>
  <c r="D13" i="2" s="1"/>
  <c r="B13" i="2" a="1"/>
  <c r="B13" i="2" s="1"/>
  <c r="C12" i="2" a="1"/>
  <c r="C12" i="2" s="1"/>
  <c r="D11" i="2" a="1"/>
  <c r="D11" i="2" s="1"/>
  <c r="B11" i="2" a="1"/>
  <c r="B11" i="2" s="1"/>
  <c r="C10" i="2" a="1"/>
  <c r="C10" i="2" s="1"/>
  <c r="D9" i="2" a="1"/>
  <c r="D9" i="2" s="1"/>
  <c r="B9" i="2" a="1"/>
  <c r="B9" i="2" s="1"/>
  <c r="C8" i="2" a="1"/>
  <c r="C8" i="2" s="1"/>
  <c r="D7" i="2" a="1"/>
  <c r="D7" i="2" s="1"/>
  <c r="B7" i="2" a="1"/>
  <c r="B7" i="2" s="1"/>
  <c r="D6" i="2" a="1"/>
  <c r="D6" i="2" s="1"/>
  <c r="B5" i="2" a="1"/>
  <c r="B5" i="2" s="1"/>
  <c r="C5" i="2" a="1"/>
  <c r="C5" i="2" s="1"/>
  <c r="C13" i="2" a="1"/>
  <c r="C13" i="2" s="1"/>
  <c r="D12" i="2" a="1"/>
  <c r="D12" i="2" s="1"/>
  <c r="B12" i="2" a="1"/>
  <c r="B12" i="2" s="1"/>
  <c r="C11" i="2" a="1"/>
  <c r="C11" i="2" s="1"/>
  <c r="D10" i="2" a="1"/>
  <c r="D10" i="2" s="1"/>
  <c r="B10" i="2" a="1"/>
  <c r="B10" i="2" s="1"/>
  <c r="C9" i="2" a="1"/>
  <c r="C9" i="2" s="1"/>
  <c r="D8" i="2" a="1"/>
  <c r="D8" i="2" s="1"/>
  <c r="B8" i="2" a="1"/>
  <c r="B8" i="2" s="1"/>
  <c r="C7" i="2" a="1"/>
  <c r="C7" i="2" s="1"/>
  <c r="B6" i="2" a="1"/>
  <c r="B6" i="2" s="1"/>
  <c r="C6" i="3" l="1"/>
  <c r="E7" i="3"/>
  <c r="E12" i="3"/>
  <c r="E8" i="3"/>
  <c r="B6" i="3"/>
  <c r="B8" i="3"/>
  <c r="C9" i="3"/>
  <c r="D10" i="3"/>
  <c r="B12" i="3"/>
  <c r="C13" i="3"/>
  <c r="B5" i="3"/>
  <c r="B7" i="3"/>
  <c r="C8" i="3"/>
  <c r="D9" i="3"/>
  <c r="B11" i="3"/>
  <c r="C12" i="3"/>
  <c r="D13" i="3"/>
  <c r="C7" i="3"/>
  <c r="D8" i="3"/>
  <c r="B10" i="3"/>
  <c r="C11" i="3"/>
  <c r="D12" i="3"/>
  <c r="C5" i="3"/>
  <c r="D6" i="3"/>
  <c r="D7" i="3"/>
  <c r="B9" i="3"/>
  <c r="C10" i="3"/>
  <c r="D11" i="3"/>
  <c r="B13" i="3"/>
  <c r="D5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<sst xmlns="http://schemas.openxmlformats.org/spreadsheetml/2006/main" count="503" uniqueCount="61">
  <si>
    <t>FIRE STATISTICS TABLE 1304: Firefighters' pension membership by membership type in England</t>
  </si>
  <si>
    <t>Select a year from the drop-down list in the orange box below:</t>
  </si>
  <si>
    <t xml:space="preserve">2006 Scheme </t>
  </si>
  <si>
    <t>2015 Scheme</t>
  </si>
  <si>
    <t>Total</t>
  </si>
  <si>
    <t>Number of pensioners</t>
  </si>
  <si>
    <t xml:space="preserve">Total deferred members </t>
  </si>
  <si>
    <t xml:space="preserve">Deferred members who left employment </t>
  </si>
  <si>
    <t>Deferred members who remained in employment</t>
  </si>
  <si>
    <t>Active regular members</t>
  </si>
  <si>
    <t>Active retained members</t>
  </si>
  <si>
    <t>Ill-health (total)</t>
  </si>
  <si>
    <t>Ill-health (lower tier)</t>
  </si>
  <si>
    <t>Ill-health (higher tier)</t>
  </si>
  <si>
    <t>Footnotes</t>
  </si>
  <si>
    <t>1 1992 scheme membership data are not available for active retained members as retained firefighters were not eligible to join the 1992 Scheme.</t>
  </si>
  <si>
    <t>Note</t>
  </si>
  <si>
    <t xml:space="preserve">Statistics for 2016 only include returns from 44 out of the 45 fire and rescue authorities at that time in England due to one Fire and </t>
  </si>
  <si>
    <t>Rescue Authority being unable to provide data for the 2015/16 period. It is not expected this would make a large difference to the figures.</t>
  </si>
  <si>
    <t>The full set of fire statistics releases, tables and guidance can be found on our landing page, here-</t>
  </si>
  <si>
    <t>https://www.gov.uk/government/collections/fire-statistics</t>
  </si>
  <si>
    <t>The statistics in this table are Official Statistics.</t>
  </si>
  <si>
    <t>A full definitions list can be found here -</t>
  </si>
  <si>
    <t>Fire statistics definitions</t>
  </si>
  <si>
    <t>Source: Firefighters Pension Fund (FPF) forms</t>
  </si>
  <si>
    <t>Contact: FireStatistics@homeoffice.gov.uk</t>
  </si>
  <si>
    <t>end of table</t>
  </si>
  <si>
    <t>1992 Scheme</t>
  </si>
  <si>
    <t>CALENDAR_YEAR</t>
  </si>
  <si>
    <t>MEMBERSHIP_TYPE</t>
  </si>
  <si>
    <t>MEMBERSHIP_SCHEME</t>
  </si>
  <si>
    <t>Deferred members who left employment</t>
  </si>
  <si>
    <t>2006 Scheme</t>
  </si>
  <si>
    <t>Total deferred members</t>
  </si>
  <si>
    <t>TOTAL_MEMBERS</t>
  </si>
  <si>
    <r>
      <t>1992 Scheme</t>
    </r>
    <r>
      <rPr>
        <vertAlign val="superscript"/>
        <sz val="12"/>
        <color theme="1"/>
        <rFont val="Arial"/>
        <family val="2"/>
      </rPr>
      <t>1</t>
    </r>
  </si>
  <si>
    <t>Fire and rescue workforce and pensions statistics</t>
  </si>
  <si>
    <t>England, April 2023 to March 2024: data tables</t>
  </si>
  <si>
    <t>Responsible Statistician: Helene Clark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</si>
  <si>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</si>
  <si>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</si>
  <si>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Published: 17 October 2024</t>
  </si>
  <si>
    <t>Next Update: Autumn 2025</t>
  </si>
  <si>
    <t>Crown copyright © 2024</t>
  </si>
  <si>
    <t>Contents</t>
  </si>
  <si>
    <t>We’re always looking to improve the accessibility of our documents.</t>
  </si>
  <si>
    <t>If you find any problems, or have any feedback, relating to accessibility please email us at firestatistics@homeoffice.gov.uk</t>
  </si>
  <si>
    <t>Publication Date: 17 October 2024</t>
  </si>
  <si>
    <t xml:space="preserve">To access data tables, select the table number or tabs. </t>
  </si>
  <si>
    <t>Cover sheet</t>
  </si>
  <si>
    <t>Sheet</t>
  </si>
  <si>
    <t>Title</t>
  </si>
  <si>
    <t>Period covered</t>
  </si>
  <si>
    <t>Data</t>
  </si>
  <si>
    <t>Table 1304</t>
  </si>
  <si>
    <t>Raw data for FIRE1304.</t>
  </si>
  <si>
    <t>Firefighters' pension membership by membership type in England</t>
  </si>
  <si>
    <t>FIRE1304</t>
  </si>
  <si>
    <t>2016 to 2024</t>
  </si>
  <si>
    <t>Accredited official statistics?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</si>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</sst>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 Black"/>
      <family val="2"/>
    </font>
    <font>
      <b/>
      <sz val="11"/>
      <color theme="0"/>
      <name val="Arial Black"/>
      <family val="2"/>
    </font>
    <font>
      <b/>
      <sz val="10"/>
      <color theme="0"/>
      <name val="Arial Black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rgb="FF0563C1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u/>
      <sz val="12"/>
      <color rgb="FF0563C1"/>
      <name val="Arial"/>
      <family val="2"/>
    </font>
    <font>
      <u/>
      <sz val="12"/>
      <color theme="10"/>
      <name val="Arial"/>
      <family val="2"/>
    </font>
    <font>
      <b/>
      <sz val="12"/>
      <name val="Arial Black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/>
    <xf numFmtId="0" fontId="21" fillId="0" borderId="0" applyNumberFormat="0" applyBorder="0" applyProtection="0"/>
    <xf numFmtId="0" fontId="27" fillId="0" borderId="0" applyNumberFormat="0" applyBorder="0" applyProtection="0"/>
    <xf numFmtId="0" fontId="32" fillId="0" borderId="0" applyNumberFormat="0" applyFill="0" applyBorder="0" applyAlignment="0" applyProtection="0"/>
    <xf numFmtId="0" fontId="11" fillId="0" borderId="0" applyNumberFormat="0" applyFont="0" applyBorder="0" applyProtection="0"/>
    <xf numFmtId="0" fontId="14" fillId="0" borderId="0" applyNumberFormat="0" applyFill="0" applyBorder="0" applyAlignment="0" applyProtection="0"/>
    <xf numFmtId="0" fontId="27" fillId="0" borderId="0" applyNumberFormat="0" applyBorder="0" applyProtection="0"/>
    <xf numFmtId="0" fontId="11" fillId="0" borderId="0"/>
    <xf numFmtId="0" fontId="11" fillId="0" borderId="0" applyNumberFormat="0" applyFont="0" applyBorder="0" applyProtection="0"/>
    <xf numFmtId="0" fontId="1" fillId="0" borderId="0"/>
  </cellStyleXfs>
  <cellXfs count="98">
    <xf numFmtId="0" fontId="0" fillId="0" borderId="0" xfId="0"/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4" fillId="3" borderId="0" xfId="0" applyFont="1" applyFill="1" applyBorder="1"/>
    <xf numFmtId="0" fontId="10" fillId="4" borderId="0" xfId="3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9" fontId="3" fillId="3" borderId="0" xfId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/>
    </xf>
    <xf numFmtId="3" fontId="0" fillId="3" borderId="0" xfId="0" applyNumberFormat="1" applyFill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center"/>
    </xf>
    <xf numFmtId="0" fontId="3" fillId="3" borderId="0" xfId="0" applyFont="1" applyFill="1" applyBorder="1"/>
    <xf numFmtId="0" fontId="12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0" fillId="3" borderId="0" xfId="0" applyFill="1" applyBorder="1" applyAlignment="1">
      <alignment wrapText="1"/>
    </xf>
    <xf numFmtId="0" fontId="12" fillId="3" borderId="0" xfId="0" applyFont="1" applyFill="1" applyBorder="1"/>
    <xf numFmtId="0" fontId="0" fillId="3" borderId="0" xfId="0" applyFill="1" applyBorder="1" applyAlignment="1">
      <alignment horizontal="left" wrapText="1"/>
    </xf>
    <xf numFmtId="0" fontId="14" fillId="4" borderId="0" xfId="4" applyFill="1" applyBorder="1" applyAlignment="1"/>
    <xf numFmtId="0" fontId="5" fillId="3" borderId="0" xfId="2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5" fillId="3" borderId="0" xfId="2" applyFill="1" applyBorder="1" applyAlignment="1">
      <alignment horizontal="right"/>
    </xf>
    <xf numFmtId="0" fontId="0" fillId="3" borderId="0" xfId="0" applyFont="1" applyFill="1" applyBorder="1" applyAlignment="1">
      <alignment horizontal="center" vertical="center"/>
    </xf>
    <xf numFmtId="3" fontId="2" fillId="3" borderId="0" xfId="0" applyNumberFormat="1" applyFont="1" applyFill="1" applyBorder="1"/>
    <xf numFmtId="0" fontId="16" fillId="2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/>
    <xf numFmtId="0" fontId="18" fillId="4" borderId="0" xfId="3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0" fontId="19" fillId="5" borderId="0" xfId="0" applyFont="1" applyFill="1" applyAlignment="1">
      <alignment horizontal="center" vertical="center"/>
    </xf>
    <xf numFmtId="9" fontId="19" fillId="3" borderId="0" xfId="1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9" fillId="3" borderId="0" xfId="0" applyFont="1" applyFill="1" applyAlignment="1">
      <alignment vertical="top"/>
    </xf>
    <xf numFmtId="0" fontId="9" fillId="3" borderId="1" xfId="0" applyFont="1" applyFill="1" applyBorder="1"/>
    <xf numFmtId="0" fontId="9" fillId="3" borderId="3" xfId="0" applyFont="1" applyFill="1" applyBorder="1" applyAlignment="1">
      <alignment horizontal="left"/>
    </xf>
    <xf numFmtId="3" fontId="9" fillId="3" borderId="3" xfId="0" applyNumberFormat="1" applyFont="1" applyFill="1" applyBorder="1" applyAlignment="1">
      <alignment horizontal="right"/>
    </xf>
    <xf numFmtId="3" fontId="19" fillId="3" borderId="3" xfId="0" applyNumberFormat="1" applyFont="1" applyFill="1" applyBorder="1" applyAlignment="1">
      <alignment horizontal="right"/>
    </xf>
    <xf numFmtId="0" fontId="9" fillId="0" borderId="0" xfId="0" applyFont="1"/>
    <xf numFmtId="0" fontId="21" fillId="6" borderId="0" xfId="0" applyFont="1" applyFill="1" applyBorder="1" applyAlignment="1">
      <alignment horizontal="left" vertical="center"/>
    </xf>
    <xf numFmtId="3" fontId="9" fillId="3" borderId="0" xfId="0" applyNumberFormat="1" applyFont="1" applyFill="1" applyBorder="1" applyAlignment="1">
      <alignment horizontal="right"/>
    </xf>
    <xf numFmtId="3" fontId="19" fillId="3" borderId="0" xfId="0" applyNumberFormat="1" applyFont="1" applyFill="1" applyBorder="1" applyAlignment="1">
      <alignment horizontal="right"/>
    </xf>
    <xf numFmtId="9" fontId="9" fillId="3" borderId="0" xfId="1" applyFont="1" applyFill="1"/>
    <xf numFmtId="0" fontId="9" fillId="3" borderId="0" xfId="0" applyFont="1" applyFill="1" applyBorder="1" applyAlignment="1">
      <alignment horizontal="left"/>
    </xf>
    <xf numFmtId="0" fontId="22" fillId="3" borderId="0" xfId="0" applyFont="1" applyFill="1" applyAlignment="1">
      <alignment horizontal="left"/>
    </xf>
    <xf numFmtId="0" fontId="19" fillId="3" borderId="0" xfId="0" applyFont="1" applyFill="1"/>
    <xf numFmtId="0" fontId="23" fillId="3" borderId="0" xfId="0" applyFont="1" applyFill="1" applyBorder="1" applyAlignment="1">
      <alignment horizontal="left"/>
    </xf>
    <xf numFmtId="0" fontId="23" fillId="3" borderId="1" xfId="0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right"/>
    </xf>
    <xf numFmtId="3" fontId="19" fillId="3" borderId="1" xfId="0" applyNumberFormat="1" applyFont="1" applyFill="1" applyBorder="1" applyAlignment="1">
      <alignment horizontal="right"/>
    </xf>
    <xf numFmtId="0" fontId="15" fillId="3" borderId="0" xfId="0" applyFont="1" applyFill="1" applyAlignment="1">
      <alignment horizontal="left"/>
    </xf>
    <xf numFmtId="3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wrapText="1"/>
    </xf>
    <xf numFmtId="0" fontId="23" fillId="3" borderId="0" xfId="0" applyFont="1" applyFill="1"/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left" wrapText="1"/>
    </xf>
    <xf numFmtId="0" fontId="24" fillId="4" borderId="0" xfId="4" applyFont="1" applyFill="1" applyAlignment="1"/>
    <xf numFmtId="0" fontId="25" fillId="3" borderId="0" xfId="2" applyFont="1" applyFill="1" applyAlignment="1"/>
    <xf numFmtId="0" fontId="9" fillId="4" borderId="0" xfId="0" applyFont="1" applyFill="1"/>
    <xf numFmtId="0" fontId="9" fillId="4" borderId="0" xfId="0" applyFont="1" applyFill="1" applyAlignment="1">
      <alignment wrapText="1"/>
    </xf>
    <xf numFmtId="0" fontId="25" fillId="3" borderId="0" xfId="2" applyFont="1" applyFill="1" applyAlignment="1">
      <alignment horizontal="right"/>
    </xf>
    <xf numFmtId="0" fontId="26" fillId="2" borderId="0" xfId="0" applyFont="1" applyFill="1" applyAlignment="1">
      <alignment vertical="center"/>
    </xf>
    <xf numFmtId="0" fontId="9" fillId="3" borderId="2" xfId="0" applyFont="1" applyFill="1" applyBorder="1" applyAlignment="1">
      <alignment horizontal="right"/>
    </xf>
    <xf numFmtId="0" fontId="19" fillId="3" borderId="2" xfId="0" applyFont="1" applyFill="1" applyBorder="1" applyAlignment="1">
      <alignment horizontal="right"/>
    </xf>
    <xf numFmtId="0" fontId="27" fillId="4" borderId="0" xfId="5" applyFont="1" applyFill="1"/>
    <xf numFmtId="0" fontId="28" fillId="4" borderId="0" xfId="6" applyFont="1" applyFill="1" applyAlignment="1">
      <alignment vertical="center"/>
    </xf>
    <xf numFmtId="0" fontId="29" fillId="4" borderId="0" xfId="5" applyFont="1" applyFill="1"/>
    <xf numFmtId="0" fontId="30" fillId="3" borderId="0" xfId="6" applyFont="1" applyFill="1" applyAlignment="1">
      <alignment vertical="center"/>
    </xf>
    <xf numFmtId="0" fontId="31" fillId="3" borderId="0" xfId="5" applyFont="1" applyFill="1"/>
    <xf numFmtId="0" fontId="21" fillId="4" borderId="0" xfId="5" applyFill="1"/>
    <xf numFmtId="0" fontId="25" fillId="4" borderId="0" xfId="7" applyFont="1" applyFill="1" applyAlignment="1"/>
    <xf numFmtId="0" fontId="21" fillId="4" borderId="0" xfId="8" applyFont="1" applyFill="1"/>
    <xf numFmtId="0" fontId="33" fillId="4" borderId="0" xfId="7" applyFont="1" applyFill="1" applyAlignment="1"/>
    <xf numFmtId="0" fontId="24" fillId="3" borderId="0" xfId="4" applyFont="1" applyFill="1" applyAlignment="1">
      <alignment horizontal="left"/>
    </xf>
    <xf numFmtId="0" fontId="24" fillId="4" borderId="0" xfId="9" applyFont="1" applyFill="1" applyAlignment="1"/>
    <xf numFmtId="0" fontId="18" fillId="4" borderId="0" xfId="6" applyFont="1" applyFill="1"/>
    <xf numFmtId="0" fontId="21" fillId="4" borderId="0" xfId="10" applyFont="1" applyFill="1"/>
    <xf numFmtId="0" fontId="21" fillId="4" borderId="0" xfId="10" applyFont="1" applyFill="1" applyAlignment="1">
      <alignment horizontal="left"/>
    </xf>
    <xf numFmtId="0" fontId="21" fillId="4" borderId="0" xfId="6" applyFont="1" applyFill="1"/>
    <xf numFmtId="0" fontId="21" fillId="4" borderId="0" xfId="6" applyFont="1" applyFill="1" applyAlignment="1">
      <alignment horizontal="left"/>
    </xf>
    <xf numFmtId="0" fontId="18" fillId="4" borderId="0" xfId="10" applyFont="1" applyFill="1" applyAlignment="1">
      <alignment wrapText="1"/>
    </xf>
    <xf numFmtId="0" fontId="18" fillId="4" borderId="0" xfId="10" applyFont="1" applyFill="1" applyAlignment="1">
      <alignment horizontal="left" wrapText="1"/>
    </xf>
    <xf numFmtId="0" fontId="21" fillId="4" borderId="0" xfId="11" applyFont="1" applyFill="1"/>
    <xf numFmtId="0" fontId="24" fillId="4" borderId="0" xfId="4" applyFont="1" applyFill="1" applyAlignment="1">
      <alignment vertical="center"/>
    </xf>
    <xf numFmtId="0" fontId="21" fillId="4" borderId="0" xfId="12" applyFont="1" applyFill="1" applyAlignment="1">
      <alignment horizontal="left" vertical="center" wrapText="1"/>
    </xf>
    <xf numFmtId="0" fontId="9" fillId="3" borderId="0" xfId="13" applyFont="1" applyFill="1"/>
    <xf numFmtId="1" fontId="21" fillId="4" borderId="0" xfId="12" applyNumberFormat="1" applyFont="1" applyFill="1" applyAlignment="1">
      <alignment horizontal="left" vertical="center"/>
    </xf>
    <xf numFmtId="0" fontId="21" fillId="4" borderId="0" xfId="11" applyFont="1" applyFill="1" applyAlignment="1">
      <alignment vertical="center"/>
    </xf>
    <xf numFmtId="0" fontId="21" fillId="4" borderId="0" xfId="11" applyFont="1" applyFill="1" applyAlignment="1">
      <alignment wrapText="1"/>
    </xf>
    <xf numFmtId="0" fontId="21" fillId="4" borderId="0" xfId="11" applyFont="1" applyFill="1" applyAlignment="1">
      <alignment horizontal="left"/>
    </xf>
    <xf numFmtId="0" fontId="25" fillId="4" borderId="0" xfId="2" applyFont="1" applyFill="1" applyAlignment="1">
      <alignment vertical="center"/>
    </xf>
    <xf numFmtId="2" fontId="9" fillId="3" borderId="0" xfId="0" applyNumberFormat="1" applyFont="1" applyFill="1"/>
  </cellXfs>
  <cellStyles count="14">
    <cellStyle name="Hyperlink" xfId="2" builtinId="8"/>
    <cellStyle name="Hyperlink 2 2" xfId="7" xr:uid="{E2F88A0C-E2B0-4696-A530-BD932C7EA7A2}"/>
    <cellStyle name="Hyperlink 3" xfId="4" xr:uid="{4283FDAC-5EC3-4C17-B7D9-0F85EC46F79C}"/>
    <cellStyle name="Hyperlink 3 2" xfId="9" xr:uid="{3569364E-129D-4B77-8143-601236571975}"/>
    <cellStyle name="Normal" xfId="0" builtinId="0"/>
    <cellStyle name="Normal 2" xfId="3" xr:uid="{ED0407CB-3DD4-44FC-A017-99BB0B323697}"/>
    <cellStyle name="Normal 2 2 2 2" xfId="6" xr:uid="{5301C5BA-FA14-4C05-A06B-2839C6F3362E}"/>
    <cellStyle name="Normal 2 3" xfId="10" xr:uid="{BC686B12-5829-4462-B4BA-DCAD7A0678D6}"/>
    <cellStyle name="Normal 2 4" xfId="12" xr:uid="{B63FAAD4-C4A6-46AE-AED2-97EDD6C2856C}"/>
    <cellStyle name="Normal 5 2" xfId="11" xr:uid="{9DCC2473-DF0F-4901-954C-295096CCAE86}"/>
    <cellStyle name="Normal 6" xfId="13" xr:uid="{43B6448D-D54B-4766-B81A-B4EAE99481B9}"/>
    <cellStyle name="Normal 6 2" xfId="5" xr:uid="{4158680D-6BA3-4BA8-99C2-2A03138D3F52}"/>
    <cellStyle name="Normal 7 2" xfId="8" xr:uid="{511CE003-D42C-4A62-A3E6-24DB2DEB396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C344B972-8377-4128-97E1-77717028098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4067175</xdr:colOff>
      <xdr:row>0</xdr:row>
      <xdr:rowOff>38100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8E1FBE13-4758-4300-BF7C-354B03835DF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067175" y="3810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49798</xdr:colOff>
      <xdr:row>0</xdr:row>
      <xdr:rowOff>85721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98EE0DF2-2E0E-42C9-BB44-6AFED8F6902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936373" y="8572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1628775</xdr:colOff>
      <xdr:row>0</xdr:row>
      <xdr:rowOff>28575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3E84BDF2-E04B-4C9A-9BAA-89D204C2AF3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8515350" y="2857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and-rescue-workforce-and-pensions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content_store_document_type=upcoming_statistics&amp;keywords=fire&amp;level_one_taxon=&amp;organisations%5B%5D=home-office&amp;public_timestamp%5Bfrom%5D=&amp;public_timestamp%5Bto%5D=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gov.uk/government/statistical-data-sets/fire-statistics-guidance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E81E-68DD-4EA4-BDC8-0FC765212A3A}">
  <dimension ref="A1:K14"/>
  <sheetViews>
    <sheetView tabSelected="1" workbookViewId="0"/>
  </sheetViews>
  <sheetFormatPr defaultRowHeight="13.2" x14ac:dyDescent="0.25"/>
  <cols>
    <col min="1" max="1" width="74" style="70" bestFit="1" customWidth="1"/>
    <col min="2" max="255" width="9.44140625" style="70" customWidth="1"/>
    <col min="256" max="256" width="2.5546875" style="70" customWidth="1"/>
    <col min="257" max="257" width="74" style="70" bestFit="1" customWidth="1"/>
    <col min="258" max="511" width="9.44140625" style="70" customWidth="1"/>
    <col min="512" max="512" width="2.5546875" style="70" customWidth="1"/>
    <col min="513" max="513" width="74" style="70" bestFit="1" customWidth="1"/>
    <col min="514" max="767" width="9.44140625" style="70" customWidth="1"/>
    <col min="768" max="768" width="2.5546875" style="70" customWidth="1"/>
    <col min="769" max="769" width="74" style="70" bestFit="1" customWidth="1"/>
    <col min="770" max="1023" width="9.44140625" style="70" customWidth="1"/>
    <col min="1024" max="1024" width="2.5546875" style="70" customWidth="1"/>
    <col min="1025" max="1025" width="74" style="70" bestFit="1" customWidth="1"/>
    <col min="1026" max="1279" width="9.44140625" style="70" customWidth="1"/>
    <col min="1280" max="1280" width="2.5546875" style="70" customWidth="1"/>
    <col min="1281" max="1281" width="74" style="70" bestFit="1" customWidth="1"/>
    <col min="1282" max="1535" width="9.44140625" style="70" customWidth="1"/>
    <col min="1536" max="1536" width="2.5546875" style="70" customWidth="1"/>
    <col min="1537" max="1537" width="74" style="70" bestFit="1" customWidth="1"/>
    <col min="1538" max="1791" width="9.44140625" style="70" customWidth="1"/>
    <col min="1792" max="1792" width="2.5546875" style="70" customWidth="1"/>
    <col min="1793" max="1793" width="74" style="70" bestFit="1" customWidth="1"/>
    <col min="1794" max="2047" width="9.44140625" style="70" customWidth="1"/>
    <col min="2048" max="2048" width="2.5546875" style="70" customWidth="1"/>
    <col min="2049" max="2049" width="74" style="70" bestFit="1" customWidth="1"/>
    <col min="2050" max="2303" width="9.44140625" style="70" customWidth="1"/>
    <col min="2304" max="2304" width="2.5546875" style="70" customWidth="1"/>
    <col min="2305" max="2305" width="74" style="70" bestFit="1" customWidth="1"/>
    <col min="2306" max="2559" width="9.44140625" style="70" customWidth="1"/>
    <col min="2560" max="2560" width="2.5546875" style="70" customWidth="1"/>
    <col min="2561" max="2561" width="74" style="70" bestFit="1" customWidth="1"/>
    <col min="2562" max="2815" width="9.44140625" style="70" customWidth="1"/>
    <col min="2816" max="2816" width="2.5546875" style="70" customWidth="1"/>
    <col min="2817" max="2817" width="74" style="70" bestFit="1" customWidth="1"/>
    <col min="2818" max="3071" width="9.44140625" style="70" customWidth="1"/>
    <col min="3072" max="3072" width="2.5546875" style="70" customWidth="1"/>
    <col min="3073" max="3073" width="74" style="70" bestFit="1" customWidth="1"/>
    <col min="3074" max="3327" width="9.44140625" style="70" customWidth="1"/>
    <col min="3328" max="3328" width="2.5546875" style="70" customWidth="1"/>
    <col min="3329" max="3329" width="74" style="70" bestFit="1" customWidth="1"/>
    <col min="3330" max="3583" width="9.44140625" style="70" customWidth="1"/>
    <col min="3584" max="3584" width="2.5546875" style="70" customWidth="1"/>
    <col min="3585" max="3585" width="74" style="70" bestFit="1" customWidth="1"/>
    <col min="3586" max="3839" width="9.44140625" style="70" customWidth="1"/>
    <col min="3840" max="3840" width="2.5546875" style="70" customWidth="1"/>
    <col min="3841" max="3841" width="74" style="70" bestFit="1" customWidth="1"/>
    <col min="3842" max="4095" width="9.44140625" style="70" customWidth="1"/>
    <col min="4096" max="4096" width="2.5546875" style="70" customWidth="1"/>
    <col min="4097" max="4097" width="74" style="70" bestFit="1" customWidth="1"/>
    <col min="4098" max="4351" width="9.44140625" style="70" customWidth="1"/>
    <col min="4352" max="4352" width="2.5546875" style="70" customWidth="1"/>
    <col min="4353" max="4353" width="74" style="70" bestFit="1" customWidth="1"/>
    <col min="4354" max="4607" width="9.44140625" style="70" customWidth="1"/>
    <col min="4608" max="4608" width="2.5546875" style="70" customWidth="1"/>
    <col min="4609" max="4609" width="74" style="70" bestFit="1" customWidth="1"/>
    <col min="4610" max="4863" width="9.44140625" style="70" customWidth="1"/>
    <col min="4864" max="4864" width="2.5546875" style="70" customWidth="1"/>
    <col min="4865" max="4865" width="74" style="70" bestFit="1" customWidth="1"/>
    <col min="4866" max="5119" width="9.44140625" style="70" customWidth="1"/>
    <col min="5120" max="5120" width="2.5546875" style="70" customWidth="1"/>
    <col min="5121" max="5121" width="74" style="70" bestFit="1" customWidth="1"/>
    <col min="5122" max="5375" width="9.44140625" style="70" customWidth="1"/>
    <col min="5376" max="5376" width="2.5546875" style="70" customWidth="1"/>
    <col min="5377" max="5377" width="74" style="70" bestFit="1" customWidth="1"/>
    <col min="5378" max="5631" width="9.44140625" style="70" customWidth="1"/>
    <col min="5632" max="5632" width="2.5546875" style="70" customWidth="1"/>
    <col min="5633" max="5633" width="74" style="70" bestFit="1" customWidth="1"/>
    <col min="5634" max="5887" width="9.44140625" style="70" customWidth="1"/>
    <col min="5888" max="5888" width="2.5546875" style="70" customWidth="1"/>
    <col min="5889" max="5889" width="74" style="70" bestFit="1" customWidth="1"/>
    <col min="5890" max="6143" width="9.44140625" style="70" customWidth="1"/>
    <col min="6144" max="6144" width="2.5546875" style="70" customWidth="1"/>
    <col min="6145" max="6145" width="74" style="70" bestFit="1" customWidth="1"/>
    <col min="6146" max="6399" width="9.44140625" style="70" customWidth="1"/>
    <col min="6400" max="6400" width="2.5546875" style="70" customWidth="1"/>
    <col min="6401" max="6401" width="74" style="70" bestFit="1" customWidth="1"/>
    <col min="6402" max="6655" width="9.44140625" style="70" customWidth="1"/>
    <col min="6656" max="6656" width="2.5546875" style="70" customWidth="1"/>
    <col min="6657" max="6657" width="74" style="70" bestFit="1" customWidth="1"/>
    <col min="6658" max="6911" width="9.44140625" style="70" customWidth="1"/>
    <col min="6912" max="6912" width="2.5546875" style="70" customWidth="1"/>
    <col min="6913" max="6913" width="74" style="70" bestFit="1" customWidth="1"/>
    <col min="6914" max="7167" width="9.44140625" style="70" customWidth="1"/>
    <col min="7168" max="7168" width="2.5546875" style="70" customWidth="1"/>
    <col min="7169" max="7169" width="74" style="70" bestFit="1" customWidth="1"/>
    <col min="7170" max="7423" width="9.44140625" style="70" customWidth="1"/>
    <col min="7424" max="7424" width="2.5546875" style="70" customWidth="1"/>
    <col min="7425" max="7425" width="74" style="70" bestFit="1" customWidth="1"/>
    <col min="7426" max="7679" width="9.44140625" style="70" customWidth="1"/>
    <col min="7680" max="7680" width="2.5546875" style="70" customWidth="1"/>
    <col min="7681" max="7681" width="74" style="70" bestFit="1" customWidth="1"/>
    <col min="7682" max="7935" width="9.44140625" style="70" customWidth="1"/>
    <col min="7936" max="7936" width="2.5546875" style="70" customWidth="1"/>
    <col min="7937" max="7937" width="74" style="70" bestFit="1" customWidth="1"/>
    <col min="7938" max="8191" width="9.44140625" style="70" customWidth="1"/>
    <col min="8192" max="8192" width="2.5546875" style="70" customWidth="1"/>
    <col min="8193" max="8193" width="74" style="70" bestFit="1" customWidth="1"/>
    <col min="8194" max="8447" width="9.44140625" style="70" customWidth="1"/>
    <col min="8448" max="8448" width="2.5546875" style="70" customWidth="1"/>
    <col min="8449" max="8449" width="74" style="70" bestFit="1" customWidth="1"/>
    <col min="8450" max="8703" width="9.44140625" style="70" customWidth="1"/>
    <col min="8704" max="8704" width="2.5546875" style="70" customWidth="1"/>
    <col min="8705" max="8705" width="74" style="70" bestFit="1" customWidth="1"/>
    <col min="8706" max="8959" width="9.44140625" style="70" customWidth="1"/>
    <col min="8960" max="8960" width="2.5546875" style="70" customWidth="1"/>
    <col min="8961" max="8961" width="74" style="70" bestFit="1" customWidth="1"/>
    <col min="8962" max="9215" width="9.44140625" style="70" customWidth="1"/>
    <col min="9216" max="9216" width="2.5546875" style="70" customWidth="1"/>
    <col min="9217" max="9217" width="74" style="70" bestFit="1" customWidth="1"/>
    <col min="9218" max="9471" width="9.44140625" style="70" customWidth="1"/>
    <col min="9472" max="9472" width="2.5546875" style="70" customWidth="1"/>
    <col min="9473" max="9473" width="74" style="70" bestFit="1" customWidth="1"/>
    <col min="9474" max="9727" width="9.44140625" style="70" customWidth="1"/>
    <col min="9728" max="9728" width="2.5546875" style="70" customWidth="1"/>
    <col min="9729" max="9729" width="74" style="70" bestFit="1" customWidth="1"/>
    <col min="9730" max="9983" width="9.44140625" style="70" customWidth="1"/>
    <col min="9984" max="9984" width="2.5546875" style="70" customWidth="1"/>
    <col min="9985" max="9985" width="74" style="70" bestFit="1" customWidth="1"/>
    <col min="9986" max="10239" width="9.44140625" style="70" customWidth="1"/>
    <col min="10240" max="10240" width="2.5546875" style="70" customWidth="1"/>
    <col min="10241" max="10241" width="74" style="70" bestFit="1" customWidth="1"/>
    <col min="10242" max="10495" width="9.44140625" style="70" customWidth="1"/>
    <col min="10496" max="10496" width="2.5546875" style="70" customWidth="1"/>
    <col min="10497" max="10497" width="74" style="70" bestFit="1" customWidth="1"/>
    <col min="10498" max="10751" width="9.44140625" style="70" customWidth="1"/>
    <col min="10752" max="10752" width="2.5546875" style="70" customWidth="1"/>
    <col min="10753" max="10753" width="74" style="70" bestFit="1" customWidth="1"/>
    <col min="10754" max="11007" width="9.44140625" style="70" customWidth="1"/>
    <col min="11008" max="11008" width="2.5546875" style="70" customWidth="1"/>
    <col min="11009" max="11009" width="74" style="70" bestFit="1" customWidth="1"/>
    <col min="11010" max="11263" width="9.44140625" style="70" customWidth="1"/>
    <col min="11264" max="11264" width="2.5546875" style="70" customWidth="1"/>
    <col min="11265" max="11265" width="74" style="70" bestFit="1" customWidth="1"/>
    <col min="11266" max="11519" width="9.44140625" style="70" customWidth="1"/>
    <col min="11520" max="11520" width="2.5546875" style="70" customWidth="1"/>
    <col min="11521" max="11521" width="74" style="70" bestFit="1" customWidth="1"/>
    <col min="11522" max="11775" width="9.44140625" style="70" customWidth="1"/>
    <col min="11776" max="11776" width="2.5546875" style="70" customWidth="1"/>
    <col min="11777" max="11777" width="74" style="70" bestFit="1" customWidth="1"/>
    <col min="11778" max="12031" width="9.44140625" style="70" customWidth="1"/>
    <col min="12032" max="12032" width="2.5546875" style="70" customWidth="1"/>
    <col min="12033" max="12033" width="74" style="70" bestFit="1" customWidth="1"/>
    <col min="12034" max="12287" width="9.44140625" style="70" customWidth="1"/>
    <col min="12288" max="12288" width="2.5546875" style="70" customWidth="1"/>
    <col min="12289" max="12289" width="74" style="70" bestFit="1" customWidth="1"/>
    <col min="12290" max="12543" width="9.44140625" style="70" customWidth="1"/>
    <col min="12544" max="12544" width="2.5546875" style="70" customWidth="1"/>
    <col min="12545" max="12545" width="74" style="70" bestFit="1" customWidth="1"/>
    <col min="12546" max="12799" width="9.44140625" style="70" customWidth="1"/>
    <col min="12800" max="12800" width="2.5546875" style="70" customWidth="1"/>
    <col min="12801" max="12801" width="74" style="70" bestFit="1" customWidth="1"/>
    <col min="12802" max="13055" width="9.44140625" style="70" customWidth="1"/>
    <col min="13056" max="13056" width="2.5546875" style="70" customWidth="1"/>
    <col min="13057" max="13057" width="74" style="70" bestFit="1" customWidth="1"/>
    <col min="13058" max="13311" width="9.44140625" style="70" customWidth="1"/>
    <col min="13312" max="13312" width="2.5546875" style="70" customWidth="1"/>
    <col min="13313" max="13313" width="74" style="70" bestFit="1" customWidth="1"/>
    <col min="13314" max="13567" width="9.44140625" style="70" customWidth="1"/>
    <col min="13568" max="13568" width="2.5546875" style="70" customWidth="1"/>
    <col min="13569" max="13569" width="74" style="70" bestFit="1" customWidth="1"/>
    <col min="13570" max="13823" width="9.44140625" style="70" customWidth="1"/>
    <col min="13824" max="13824" width="2.5546875" style="70" customWidth="1"/>
    <col min="13825" max="13825" width="74" style="70" bestFit="1" customWidth="1"/>
    <col min="13826" max="14079" width="9.44140625" style="70" customWidth="1"/>
    <col min="14080" max="14080" width="2.5546875" style="70" customWidth="1"/>
    <col min="14081" max="14081" width="74" style="70" bestFit="1" customWidth="1"/>
    <col min="14082" max="14335" width="9.44140625" style="70" customWidth="1"/>
    <col min="14336" max="14336" width="2.5546875" style="70" customWidth="1"/>
    <col min="14337" max="14337" width="74" style="70" bestFit="1" customWidth="1"/>
    <col min="14338" max="14591" width="9.44140625" style="70" customWidth="1"/>
    <col min="14592" max="14592" width="2.5546875" style="70" customWidth="1"/>
    <col min="14593" max="14593" width="74" style="70" bestFit="1" customWidth="1"/>
    <col min="14594" max="14847" width="9.44140625" style="70" customWidth="1"/>
    <col min="14848" max="14848" width="2.5546875" style="70" customWidth="1"/>
    <col min="14849" max="14849" width="74" style="70" bestFit="1" customWidth="1"/>
    <col min="14850" max="15103" width="9.44140625" style="70" customWidth="1"/>
    <col min="15104" max="15104" width="2.5546875" style="70" customWidth="1"/>
    <col min="15105" max="15105" width="74" style="70" bestFit="1" customWidth="1"/>
    <col min="15106" max="15359" width="9.44140625" style="70" customWidth="1"/>
    <col min="15360" max="15360" width="2.5546875" style="70" customWidth="1"/>
    <col min="15361" max="15361" width="74" style="70" bestFit="1" customWidth="1"/>
    <col min="15362" max="15615" width="9.44140625" style="70" customWidth="1"/>
    <col min="15616" max="15616" width="2.5546875" style="70" customWidth="1"/>
    <col min="15617" max="15617" width="74" style="70" bestFit="1" customWidth="1"/>
    <col min="15618" max="15871" width="9.44140625" style="70" customWidth="1"/>
    <col min="15872" max="15872" width="2.5546875" style="70" customWidth="1"/>
    <col min="15873" max="15873" width="74" style="70" bestFit="1" customWidth="1"/>
    <col min="15874" max="16127" width="9.44140625" style="70" customWidth="1"/>
    <col min="16128" max="16128" width="2.5546875" style="70" customWidth="1"/>
    <col min="16129" max="16129" width="74" style="70" bestFit="1" customWidth="1"/>
    <col min="16130" max="16384" width="9.44140625" style="70" customWidth="1"/>
  </cols>
  <sheetData>
    <row r="1" spans="1:11" ht="84" customHeight="1" x14ac:dyDescent="0.25"/>
    <row r="2" spans="1:11" ht="22.8" x14ac:dyDescent="0.25">
      <c r="A2" s="71" t="s">
        <v>36</v>
      </c>
    </row>
    <row r="3" spans="1:11" ht="22.8" x14ac:dyDescent="0.25">
      <c r="A3" s="71" t="s">
        <v>37</v>
      </c>
    </row>
    <row r="4" spans="1:11" ht="45" customHeight="1" x14ac:dyDescent="0.3">
      <c r="A4" s="72" t="s">
        <v>54</v>
      </c>
      <c r="C4" s="73"/>
      <c r="K4" s="74"/>
    </row>
    <row r="5" spans="1:11" ht="32.25" customHeight="1" x14ac:dyDescent="0.25">
      <c r="A5" s="75" t="s">
        <v>38</v>
      </c>
      <c r="B5" s="75"/>
    </row>
    <row r="6" spans="1:11" ht="15" x14ac:dyDescent="0.25">
      <c r="A6" s="76" t="s">
        <v>39</v>
      </c>
      <c r="B6" s="75"/>
    </row>
    <row r="7" spans="1:11" ht="15.6" x14ac:dyDescent="0.3">
      <c r="A7" s="77" t="s">
        <v>40</v>
      </c>
      <c r="B7" s="78"/>
    </row>
    <row r="8" spans="1:11" ht="28.5" customHeight="1" x14ac:dyDescent="0.25">
      <c r="A8" s="79" t="s">
        <v>41</v>
      </c>
      <c r="B8" s="77"/>
    </row>
    <row r="9" spans="1:11" ht="15" x14ac:dyDescent="0.25">
      <c r="A9" s="79" t="s">
        <v>42</v>
      </c>
      <c r="B9" s="77"/>
    </row>
    <row r="10" spans="1:11" ht="30" customHeight="1" x14ac:dyDescent="0.25">
      <c r="A10" s="75" t="s">
        <v>43</v>
      </c>
    </row>
    <row r="11" spans="1:11" ht="15" x14ac:dyDescent="0.25">
      <c r="A11" s="62" t="s">
        <v>44</v>
      </c>
    </row>
    <row r="12" spans="1:11" ht="26.25" customHeight="1" x14ac:dyDescent="0.25">
      <c r="A12" s="75" t="s">
        <v>45</v>
      </c>
    </row>
    <row r="13" spans="1:11" ht="15" x14ac:dyDescent="0.25">
      <c r="A13" s="80" t="s">
        <v>46</v>
      </c>
    </row>
    <row r="14" spans="1:11" ht="15" x14ac:dyDescent="0.25">
      <c r="A14" s="80"/>
    </row>
  </sheetData>
  <hyperlinks>
    <hyperlink ref="A6" r:id="rId1" xr:uid="{1C8DD172-BAE6-4D1F-A4AE-C17BF8CF7D84}"/>
    <hyperlink ref="A11" location="Contents!A1" display="Contents" xr:uid="{93074162-5FAA-446F-A323-82C33BC1EAC4}"/>
    <hyperlink ref="A13" r:id="rId2" xr:uid="{3BDED504-3BD4-4893-B5C1-554A81114151}"/>
    <hyperlink ref="A8" r:id="rId3" display="Updated alongside Fire and rescue workforce and pensions statistics" xr:uid="{D18DDE18-D608-4685-9EBF-B2809259A11F}"/>
    <hyperlink ref="A9" r:id="rId4" display="Next Update: Autumn 2020" xr:uid="{2BDD54A5-6E0B-4978-BB57-CE52839BBB7F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5FBB-6279-4421-B78A-BDD81CEDEE44}">
  <dimension ref="A1:D22"/>
  <sheetViews>
    <sheetView workbookViewId="0"/>
  </sheetViews>
  <sheetFormatPr defaultColWidth="9.44140625" defaultRowHeight="15" x14ac:dyDescent="0.25"/>
  <cols>
    <col min="1" max="1" width="35.33203125" style="88" customWidth="1"/>
    <col min="2" max="2" width="68" style="94" bestFit="1" customWidth="1"/>
    <col min="3" max="3" width="25" style="88" customWidth="1"/>
    <col min="4" max="4" width="16.44140625" style="88" customWidth="1"/>
    <col min="5" max="5" width="9.44140625" style="88" customWidth="1"/>
    <col min="6" max="16384" width="9.44140625" style="88"/>
  </cols>
  <sheetData>
    <row r="1" spans="1:4" s="82" customFormat="1" ht="15.6" x14ac:dyDescent="0.3">
      <c r="A1" s="81" t="s">
        <v>36</v>
      </c>
      <c r="C1" s="83"/>
      <c r="D1" s="83"/>
    </row>
    <row r="2" spans="1:4" s="82" customFormat="1" ht="15.6" x14ac:dyDescent="0.3">
      <c r="A2" s="81" t="s">
        <v>47</v>
      </c>
      <c r="C2" s="83"/>
      <c r="D2" s="83"/>
    </row>
    <row r="3" spans="1:4" s="84" customFormat="1" x14ac:dyDescent="0.25">
      <c r="A3" s="84" t="s">
        <v>48</v>
      </c>
      <c r="C3" s="85"/>
      <c r="D3" s="85"/>
    </row>
    <row r="4" spans="1:4" s="84" customFormat="1" x14ac:dyDescent="0.25">
      <c r="A4" s="78" t="s">
        <v>49</v>
      </c>
      <c r="C4" s="85"/>
      <c r="D4" s="85"/>
    </row>
    <row r="5" spans="1:4" ht="77.25" customHeight="1" x14ac:dyDescent="0.3">
      <c r="A5" s="86" t="s">
        <v>50</v>
      </c>
      <c r="B5" s="86" t="s">
        <v>51</v>
      </c>
      <c r="C5" s="86" t="s">
        <v>52</v>
      </c>
      <c r="D5" s="87" t="s">
        <v>59</v>
      </c>
    </row>
    <row r="6" spans="1:4" x14ac:dyDescent="0.25">
      <c r="A6" s="89" t="s">
        <v>53</v>
      </c>
      <c r="B6" s="90" t="s">
        <v>55</v>
      </c>
      <c r="C6" s="91" t="s">
        <v>58</v>
      </c>
      <c r="D6" s="92" t="s">
        <v>60</v>
      </c>
    </row>
    <row r="7" spans="1:4" x14ac:dyDescent="0.25">
      <c r="A7" s="96" t="s">
        <v>57</v>
      </c>
      <c r="B7" s="90" t="s">
        <v>56</v>
      </c>
      <c r="C7" s="91" t="s">
        <v>58</v>
      </c>
      <c r="D7" s="92" t="s">
        <v>60</v>
      </c>
    </row>
    <row r="8" spans="1:4" x14ac:dyDescent="0.25">
      <c r="A8" s="93"/>
      <c r="C8" s="95"/>
    </row>
    <row r="9" spans="1:4" x14ac:dyDescent="0.25">
      <c r="A9" s="93"/>
      <c r="C9" s="95"/>
    </row>
    <row r="10" spans="1:4" x14ac:dyDescent="0.25">
      <c r="C10" s="95"/>
    </row>
    <row r="11" spans="1:4" x14ac:dyDescent="0.25">
      <c r="C11" s="95"/>
    </row>
    <row r="12" spans="1:4" x14ac:dyDescent="0.25">
      <c r="C12" s="95"/>
    </row>
    <row r="13" spans="1:4" x14ac:dyDescent="0.25">
      <c r="C13" s="95"/>
    </row>
    <row r="14" spans="1:4" x14ac:dyDescent="0.25">
      <c r="C14" s="95"/>
    </row>
    <row r="15" spans="1:4" x14ac:dyDescent="0.25">
      <c r="C15" s="95"/>
    </row>
    <row r="16" spans="1:4" x14ac:dyDescent="0.25">
      <c r="C16" s="95"/>
    </row>
    <row r="17" spans="3:3" x14ac:dyDescent="0.25">
      <c r="C17" s="95"/>
    </row>
    <row r="18" spans="3:3" x14ac:dyDescent="0.25">
      <c r="C18" s="95"/>
    </row>
    <row r="19" spans="3:3" x14ac:dyDescent="0.25">
      <c r="C19" s="95"/>
    </row>
    <row r="20" spans="3:3" x14ac:dyDescent="0.25">
      <c r="C20" s="95"/>
    </row>
    <row r="21" spans="3:3" x14ac:dyDescent="0.25">
      <c r="C21" s="95"/>
    </row>
    <row r="22" spans="3:3" x14ac:dyDescent="0.25">
      <c r="C22" s="95"/>
    </row>
  </sheetData>
  <hyperlinks>
    <hyperlink ref="A4" location="Cover_sheet!A1" display="Cover sheet" xr:uid="{A25BFD4B-AA15-4849-AFE7-2147E2963EE7}"/>
    <hyperlink ref="A6" location="Data!A1" display="Data" xr:uid="{4AB31E87-32C6-47C5-8C3C-9214204BE835}"/>
    <hyperlink ref="A7" location="FIRE1304!A1" display="FIRE1304" xr:uid="{9749540B-BF0B-4ACF-BE89-BBCD84F3DEA3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77E6-0190-4540-B17D-10312EA14CCF}">
  <dimension ref="A1:D216"/>
  <sheetViews>
    <sheetView workbookViewId="0"/>
  </sheetViews>
  <sheetFormatPr defaultRowHeight="14.4" x14ac:dyDescent="0.3"/>
  <cols>
    <col min="1" max="1" width="16" bestFit="1" customWidth="1"/>
    <col min="2" max="2" width="46.44140625" bestFit="1" customWidth="1"/>
    <col min="3" max="3" width="21.109375" bestFit="1" customWidth="1"/>
    <col min="4" max="4" width="16.44140625" bestFit="1" customWidth="1"/>
  </cols>
  <sheetData>
    <row r="1" spans="1:4" x14ac:dyDescent="0.3">
      <c r="A1" t="s">
        <v>28</v>
      </c>
      <c r="B1" t="s">
        <v>29</v>
      </c>
      <c r="C1" t="s">
        <v>30</v>
      </c>
      <c r="D1" t="s">
        <v>34</v>
      </c>
    </row>
    <row r="2" spans="1:4" x14ac:dyDescent="0.3">
      <c r="A2">
        <v>2023</v>
      </c>
      <c r="B2" t="s">
        <v>9</v>
      </c>
      <c r="C2" t="s">
        <v>27</v>
      </c>
      <c r="D2">
        <v>440</v>
      </c>
    </row>
    <row r="3" spans="1:4" x14ac:dyDescent="0.3">
      <c r="A3">
        <v>2023</v>
      </c>
      <c r="B3" t="s">
        <v>9</v>
      </c>
      <c r="C3" t="s">
        <v>32</v>
      </c>
      <c r="D3">
        <v>32</v>
      </c>
    </row>
    <row r="4" spans="1:4" x14ac:dyDescent="0.3">
      <c r="A4">
        <v>2023</v>
      </c>
      <c r="B4" t="s">
        <v>9</v>
      </c>
      <c r="C4" t="s">
        <v>3</v>
      </c>
      <c r="D4">
        <v>23276</v>
      </c>
    </row>
    <row r="5" spans="1:4" x14ac:dyDescent="0.3">
      <c r="A5">
        <v>2023</v>
      </c>
      <c r="B5" t="s">
        <v>10</v>
      </c>
      <c r="C5" t="s">
        <v>32</v>
      </c>
      <c r="D5">
        <v>82</v>
      </c>
    </row>
    <row r="6" spans="1:4" x14ac:dyDescent="0.3">
      <c r="A6">
        <v>2023</v>
      </c>
      <c r="B6" t="s">
        <v>10</v>
      </c>
      <c r="C6" t="s">
        <v>3</v>
      </c>
      <c r="D6">
        <v>8189</v>
      </c>
    </row>
    <row r="7" spans="1:4" x14ac:dyDescent="0.3">
      <c r="A7">
        <v>2023</v>
      </c>
      <c r="B7" t="s">
        <v>31</v>
      </c>
      <c r="C7" t="s">
        <v>27</v>
      </c>
      <c r="D7">
        <v>1807</v>
      </c>
    </row>
    <row r="8" spans="1:4" x14ac:dyDescent="0.3">
      <c r="A8">
        <v>2023</v>
      </c>
      <c r="B8" t="s">
        <v>31</v>
      </c>
      <c r="C8" t="s">
        <v>32</v>
      </c>
      <c r="D8">
        <v>2750</v>
      </c>
    </row>
    <row r="9" spans="1:4" x14ac:dyDescent="0.3">
      <c r="A9">
        <v>2023</v>
      </c>
      <c r="B9" t="s">
        <v>31</v>
      </c>
      <c r="C9" t="s">
        <v>3</v>
      </c>
      <c r="D9">
        <v>4486</v>
      </c>
    </row>
    <row r="10" spans="1:4" x14ac:dyDescent="0.3">
      <c r="A10">
        <v>2023</v>
      </c>
      <c r="B10" t="s">
        <v>8</v>
      </c>
      <c r="C10" t="s">
        <v>27</v>
      </c>
      <c r="D10">
        <v>500</v>
      </c>
    </row>
    <row r="11" spans="1:4" x14ac:dyDescent="0.3">
      <c r="A11">
        <v>2023</v>
      </c>
      <c r="B11" t="s">
        <v>8</v>
      </c>
      <c r="C11" t="s">
        <v>32</v>
      </c>
      <c r="D11">
        <v>967</v>
      </c>
    </row>
    <row r="12" spans="1:4" x14ac:dyDescent="0.3">
      <c r="A12">
        <v>2023</v>
      </c>
      <c r="B12" t="s">
        <v>8</v>
      </c>
      <c r="C12" t="s">
        <v>3</v>
      </c>
      <c r="D12">
        <v>417</v>
      </c>
    </row>
    <row r="13" spans="1:4" x14ac:dyDescent="0.3">
      <c r="A13">
        <v>2023</v>
      </c>
      <c r="B13" t="s">
        <v>13</v>
      </c>
      <c r="C13" t="s">
        <v>27</v>
      </c>
      <c r="D13">
        <v>5</v>
      </c>
    </row>
    <row r="14" spans="1:4" x14ac:dyDescent="0.3">
      <c r="A14">
        <v>2023</v>
      </c>
      <c r="B14" t="s">
        <v>13</v>
      </c>
      <c r="C14" t="s">
        <v>32</v>
      </c>
      <c r="D14">
        <v>6</v>
      </c>
    </row>
    <row r="15" spans="1:4" x14ac:dyDescent="0.3">
      <c r="A15">
        <v>2023</v>
      </c>
      <c r="B15" t="s">
        <v>13</v>
      </c>
      <c r="C15" t="s">
        <v>3</v>
      </c>
      <c r="D15">
        <v>33</v>
      </c>
    </row>
    <row r="16" spans="1:4" x14ac:dyDescent="0.3">
      <c r="A16">
        <v>2023</v>
      </c>
      <c r="B16" t="s">
        <v>12</v>
      </c>
      <c r="C16" t="s">
        <v>27</v>
      </c>
      <c r="D16">
        <v>3</v>
      </c>
    </row>
    <row r="17" spans="1:4" x14ac:dyDescent="0.3">
      <c r="A17">
        <v>2023</v>
      </c>
      <c r="B17" t="s">
        <v>12</v>
      </c>
      <c r="C17" t="s">
        <v>3</v>
      </c>
      <c r="D17">
        <v>30</v>
      </c>
    </row>
    <row r="18" spans="1:4" x14ac:dyDescent="0.3">
      <c r="A18">
        <v>2023</v>
      </c>
      <c r="B18" t="s">
        <v>11</v>
      </c>
      <c r="C18" t="s">
        <v>27</v>
      </c>
      <c r="D18">
        <v>8</v>
      </c>
    </row>
    <row r="19" spans="1:4" x14ac:dyDescent="0.3">
      <c r="A19">
        <v>2023</v>
      </c>
      <c r="B19" t="s">
        <v>11</v>
      </c>
      <c r="C19" t="s">
        <v>32</v>
      </c>
      <c r="D19">
        <v>6</v>
      </c>
    </row>
    <row r="20" spans="1:4" x14ac:dyDescent="0.3">
      <c r="A20">
        <v>2023</v>
      </c>
      <c r="B20" t="s">
        <v>11</v>
      </c>
      <c r="C20" t="s">
        <v>3</v>
      </c>
      <c r="D20">
        <v>63</v>
      </c>
    </row>
    <row r="21" spans="1:4" x14ac:dyDescent="0.3">
      <c r="A21">
        <v>2023</v>
      </c>
      <c r="B21" t="s">
        <v>5</v>
      </c>
      <c r="C21" t="s">
        <v>27</v>
      </c>
      <c r="D21">
        <v>35389</v>
      </c>
    </row>
    <row r="22" spans="1:4" x14ac:dyDescent="0.3">
      <c r="A22">
        <v>2023</v>
      </c>
      <c r="B22" t="s">
        <v>5</v>
      </c>
      <c r="C22" t="s">
        <v>32</v>
      </c>
      <c r="D22">
        <v>3105</v>
      </c>
    </row>
    <row r="23" spans="1:4" x14ac:dyDescent="0.3">
      <c r="A23">
        <v>2023</v>
      </c>
      <c r="B23" t="s">
        <v>5</v>
      </c>
      <c r="C23" t="s">
        <v>3</v>
      </c>
      <c r="D23">
        <v>5062</v>
      </c>
    </row>
    <row r="24" spans="1:4" x14ac:dyDescent="0.3">
      <c r="A24">
        <v>2024</v>
      </c>
      <c r="B24" t="s">
        <v>9</v>
      </c>
      <c r="C24" t="s">
        <v>3</v>
      </c>
      <c r="D24">
        <v>24163</v>
      </c>
    </row>
    <row r="25" spans="1:4" x14ac:dyDescent="0.3">
      <c r="A25">
        <v>2024</v>
      </c>
      <c r="B25" t="s">
        <v>10</v>
      </c>
      <c r="C25" t="s">
        <v>3</v>
      </c>
      <c r="D25">
        <v>8689</v>
      </c>
    </row>
    <row r="26" spans="1:4" x14ac:dyDescent="0.3">
      <c r="A26">
        <v>2024</v>
      </c>
      <c r="B26" t="s">
        <v>31</v>
      </c>
      <c r="C26" t="s">
        <v>27</v>
      </c>
      <c r="D26">
        <v>1901</v>
      </c>
    </row>
    <row r="27" spans="1:4" x14ac:dyDescent="0.3">
      <c r="A27">
        <v>2024</v>
      </c>
      <c r="B27" t="s">
        <v>31</v>
      </c>
      <c r="C27" t="s">
        <v>32</v>
      </c>
      <c r="D27">
        <v>8734</v>
      </c>
    </row>
    <row r="28" spans="1:4" x14ac:dyDescent="0.3">
      <c r="A28">
        <v>2024</v>
      </c>
      <c r="B28" t="s">
        <v>31</v>
      </c>
      <c r="C28" t="s">
        <v>3</v>
      </c>
      <c r="D28">
        <v>10625</v>
      </c>
    </row>
    <row r="29" spans="1:4" x14ac:dyDescent="0.3">
      <c r="A29">
        <v>2024</v>
      </c>
      <c r="B29" t="s">
        <v>8</v>
      </c>
      <c r="C29" t="s">
        <v>27</v>
      </c>
      <c r="D29">
        <v>763</v>
      </c>
    </row>
    <row r="30" spans="1:4" x14ac:dyDescent="0.3">
      <c r="A30">
        <v>2024</v>
      </c>
      <c r="B30" t="s">
        <v>8</v>
      </c>
      <c r="C30" t="s">
        <v>32</v>
      </c>
      <c r="D30">
        <v>1790</v>
      </c>
    </row>
    <row r="31" spans="1:4" x14ac:dyDescent="0.3">
      <c r="A31">
        <v>2024</v>
      </c>
      <c r="B31" t="s">
        <v>8</v>
      </c>
      <c r="C31" t="s">
        <v>3</v>
      </c>
      <c r="D31">
        <v>1912</v>
      </c>
    </row>
    <row r="32" spans="1:4" x14ac:dyDescent="0.3">
      <c r="A32">
        <v>2024</v>
      </c>
      <c r="B32" t="s">
        <v>13</v>
      </c>
      <c r="C32" t="s">
        <v>3</v>
      </c>
      <c r="D32">
        <v>31</v>
      </c>
    </row>
    <row r="33" spans="1:4" x14ac:dyDescent="0.3">
      <c r="A33">
        <v>2024</v>
      </c>
      <c r="B33" t="s">
        <v>12</v>
      </c>
      <c r="C33" t="s">
        <v>3</v>
      </c>
      <c r="D33">
        <v>42</v>
      </c>
    </row>
    <row r="34" spans="1:4" x14ac:dyDescent="0.3">
      <c r="A34">
        <v>2024</v>
      </c>
      <c r="B34" t="s">
        <v>11</v>
      </c>
      <c r="C34" t="s">
        <v>3</v>
      </c>
      <c r="D34">
        <v>73</v>
      </c>
    </row>
    <row r="35" spans="1:4" x14ac:dyDescent="0.3">
      <c r="A35">
        <v>2024</v>
      </c>
      <c r="B35" t="s">
        <v>5</v>
      </c>
      <c r="C35" t="s">
        <v>27</v>
      </c>
      <c r="D35">
        <v>35410</v>
      </c>
    </row>
    <row r="36" spans="1:4" x14ac:dyDescent="0.3">
      <c r="A36">
        <v>2024</v>
      </c>
      <c r="B36" t="s">
        <v>5</v>
      </c>
      <c r="C36" t="s">
        <v>32</v>
      </c>
      <c r="D36">
        <v>3514</v>
      </c>
    </row>
    <row r="37" spans="1:4" x14ac:dyDescent="0.3">
      <c r="A37">
        <v>2024</v>
      </c>
      <c r="B37" t="s">
        <v>5</v>
      </c>
      <c r="C37" t="s">
        <v>3</v>
      </c>
      <c r="D37">
        <v>6140</v>
      </c>
    </row>
    <row r="38" spans="1:4" x14ac:dyDescent="0.3">
      <c r="A38">
        <v>2016</v>
      </c>
      <c r="B38" t="s">
        <v>9</v>
      </c>
      <c r="C38" t="s">
        <v>27</v>
      </c>
      <c r="D38">
        <v>9212</v>
      </c>
    </row>
    <row r="39" spans="1:4" x14ac:dyDescent="0.3">
      <c r="A39">
        <v>2016</v>
      </c>
      <c r="B39" t="s">
        <v>9</v>
      </c>
      <c r="C39" t="s">
        <v>32</v>
      </c>
      <c r="D39">
        <v>768</v>
      </c>
    </row>
    <row r="40" spans="1:4" x14ac:dyDescent="0.3">
      <c r="A40">
        <v>2016</v>
      </c>
      <c r="B40" t="s">
        <v>9</v>
      </c>
      <c r="C40" t="s">
        <v>3</v>
      </c>
      <c r="D40">
        <v>13841</v>
      </c>
    </row>
    <row r="41" spans="1:4" x14ac:dyDescent="0.3">
      <c r="A41">
        <v>2016</v>
      </c>
      <c r="B41" t="s">
        <v>10</v>
      </c>
      <c r="C41" t="s">
        <v>32</v>
      </c>
      <c r="D41">
        <v>2071</v>
      </c>
    </row>
    <row r="42" spans="1:4" x14ac:dyDescent="0.3">
      <c r="A42">
        <v>2016</v>
      </c>
      <c r="B42" t="s">
        <v>10</v>
      </c>
      <c r="C42" t="s">
        <v>3</v>
      </c>
      <c r="D42">
        <v>6984</v>
      </c>
    </row>
    <row r="43" spans="1:4" x14ac:dyDescent="0.3">
      <c r="A43">
        <v>2016</v>
      </c>
      <c r="B43" t="s">
        <v>31</v>
      </c>
      <c r="C43" t="s">
        <v>27</v>
      </c>
      <c r="D43">
        <v>1868</v>
      </c>
    </row>
    <row r="44" spans="1:4" x14ac:dyDescent="0.3">
      <c r="A44">
        <v>2016</v>
      </c>
      <c r="B44" t="s">
        <v>31</v>
      </c>
      <c r="C44" t="s">
        <v>32</v>
      </c>
      <c r="D44">
        <v>5705</v>
      </c>
    </row>
    <row r="45" spans="1:4" x14ac:dyDescent="0.3">
      <c r="A45">
        <v>2016</v>
      </c>
      <c r="B45" t="s">
        <v>31</v>
      </c>
      <c r="C45" t="s">
        <v>3</v>
      </c>
      <c r="D45">
        <v>470</v>
      </c>
    </row>
    <row r="46" spans="1:4" x14ac:dyDescent="0.3">
      <c r="A46">
        <v>2016</v>
      </c>
      <c r="B46" t="s">
        <v>8</v>
      </c>
      <c r="C46" t="s">
        <v>27</v>
      </c>
      <c r="D46">
        <v>277</v>
      </c>
    </row>
    <row r="47" spans="1:4" x14ac:dyDescent="0.3">
      <c r="A47">
        <v>2016</v>
      </c>
      <c r="B47" t="s">
        <v>8</v>
      </c>
      <c r="C47" t="s">
        <v>32</v>
      </c>
      <c r="D47">
        <v>697</v>
      </c>
    </row>
    <row r="48" spans="1:4" x14ac:dyDescent="0.3">
      <c r="A48">
        <v>2016</v>
      </c>
      <c r="B48" t="s">
        <v>8</v>
      </c>
      <c r="C48" t="s">
        <v>3</v>
      </c>
      <c r="D48">
        <v>191</v>
      </c>
    </row>
    <row r="49" spans="1:4" x14ac:dyDescent="0.3">
      <c r="A49">
        <v>2016</v>
      </c>
      <c r="B49" t="s">
        <v>13</v>
      </c>
      <c r="C49" t="s">
        <v>27</v>
      </c>
      <c r="D49">
        <v>18</v>
      </c>
    </row>
    <row r="50" spans="1:4" x14ac:dyDescent="0.3">
      <c r="A50">
        <v>2016</v>
      </c>
      <c r="B50" t="s">
        <v>13</v>
      </c>
      <c r="C50" t="s">
        <v>32</v>
      </c>
      <c r="D50">
        <v>5</v>
      </c>
    </row>
    <row r="51" spans="1:4" x14ac:dyDescent="0.3">
      <c r="A51">
        <v>2016</v>
      </c>
      <c r="B51" t="s">
        <v>13</v>
      </c>
      <c r="C51" t="s">
        <v>3</v>
      </c>
      <c r="D51">
        <v>1</v>
      </c>
    </row>
    <row r="52" spans="1:4" x14ac:dyDescent="0.3">
      <c r="A52">
        <v>2016</v>
      </c>
      <c r="B52" t="s">
        <v>12</v>
      </c>
      <c r="C52" t="s">
        <v>27</v>
      </c>
      <c r="D52">
        <v>33</v>
      </c>
    </row>
    <row r="53" spans="1:4" x14ac:dyDescent="0.3">
      <c r="A53">
        <v>2016</v>
      </c>
      <c r="B53" t="s">
        <v>12</v>
      </c>
      <c r="C53" t="s">
        <v>32</v>
      </c>
      <c r="D53">
        <v>12</v>
      </c>
    </row>
    <row r="54" spans="1:4" x14ac:dyDescent="0.3">
      <c r="A54">
        <v>2016</v>
      </c>
      <c r="B54" t="s">
        <v>12</v>
      </c>
      <c r="C54" t="s">
        <v>3</v>
      </c>
      <c r="D54">
        <v>4</v>
      </c>
    </row>
    <row r="55" spans="1:4" x14ac:dyDescent="0.3">
      <c r="A55">
        <v>2016</v>
      </c>
      <c r="B55" t="s">
        <v>11</v>
      </c>
      <c r="C55" t="s">
        <v>27</v>
      </c>
      <c r="D55">
        <v>51</v>
      </c>
    </row>
    <row r="56" spans="1:4" x14ac:dyDescent="0.3">
      <c r="A56">
        <v>2016</v>
      </c>
      <c r="B56" t="s">
        <v>11</v>
      </c>
      <c r="C56" t="s">
        <v>32</v>
      </c>
      <c r="D56">
        <v>17</v>
      </c>
    </row>
    <row r="57" spans="1:4" x14ac:dyDescent="0.3">
      <c r="A57">
        <v>2016</v>
      </c>
      <c r="B57" t="s">
        <v>11</v>
      </c>
      <c r="C57" t="s">
        <v>3</v>
      </c>
      <c r="D57">
        <v>5</v>
      </c>
    </row>
    <row r="58" spans="1:4" x14ac:dyDescent="0.3">
      <c r="A58">
        <v>2016</v>
      </c>
      <c r="B58" t="s">
        <v>5</v>
      </c>
      <c r="C58" t="s">
        <v>27</v>
      </c>
      <c r="D58">
        <v>39251</v>
      </c>
    </row>
    <row r="59" spans="1:4" x14ac:dyDescent="0.3">
      <c r="A59">
        <v>2016</v>
      </c>
      <c r="B59" t="s">
        <v>5</v>
      </c>
      <c r="C59" t="s">
        <v>32</v>
      </c>
      <c r="D59">
        <v>1446</v>
      </c>
    </row>
    <row r="60" spans="1:4" x14ac:dyDescent="0.3">
      <c r="A60">
        <v>2016</v>
      </c>
      <c r="B60" t="s">
        <v>5</v>
      </c>
      <c r="C60" t="s">
        <v>3</v>
      </c>
      <c r="D60">
        <v>22</v>
      </c>
    </row>
    <row r="61" spans="1:4" x14ac:dyDescent="0.3">
      <c r="A61">
        <v>2016</v>
      </c>
      <c r="B61" t="s">
        <v>33</v>
      </c>
      <c r="C61" t="s">
        <v>27</v>
      </c>
      <c r="D61">
        <v>2145</v>
      </c>
    </row>
    <row r="62" spans="1:4" x14ac:dyDescent="0.3">
      <c r="A62">
        <v>2016</v>
      </c>
      <c r="B62" t="s">
        <v>33</v>
      </c>
      <c r="C62" t="s">
        <v>32</v>
      </c>
      <c r="D62">
        <v>6402</v>
      </c>
    </row>
    <row r="63" spans="1:4" x14ac:dyDescent="0.3">
      <c r="A63">
        <v>2016</v>
      </c>
      <c r="B63" t="s">
        <v>33</v>
      </c>
      <c r="C63" t="s">
        <v>3</v>
      </c>
      <c r="D63">
        <v>661</v>
      </c>
    </row>
    <row r="64" spans="1:4" x14ac:dyDescent="0.3">
      <c r="A64">
        <v>2017</v>
      </c>
      <c r="B64" t="s">
        <v>9</v>
      </c>
      <c r="C64" t="s">
        <v>27</v>
      </c>
      <c r="D64">
        <v>7430</v>
      </c>
    </row>
    <row r="65" spans="1:4" x14ac:dyDescent="0.3">
      <c r="A65">
        <v>2017</v>
      </c>
      <c r="B65" t="s">
        <v>9</v>
      </c>
      <c r="C65" t="s">
        <v>32</v>
      </c>
      <c r="D65">
        <v>394</v>
      </c>
    </row>
    <row r="66" spans="1:4" x14ac:dyDescent="0.3">
      <c r="A66">
        <v>2017</v>
      </c>
      <c r="B66" t="s">
        <v>9</v>
      </c>
      <c r="C66" t="s">
        <v>3</v>
      </c>
      <c r="D66">
        <v>15120</v>
      </c>
    </row>
    <row r="67" spans="1:4" x14ac:dyDescent="0.3">
      <c r="A67">
        <v>2017</v>
      </c>
      <c r="B67" t="s">
        <v>10</v>
      </c>
      <c r="C67" t="s">
        <v>32</v>
      </c>
      <c r="D67">
        <v>1303</v>
      </c>
    </row>
    <row r="68" spans="1:4" x14ac:dyDescent="0.3">
      <c r="A68">
        <v>2017</v>
      </c>
      <c r="B68" t="s">
        <v>10</v>
      </c>
      <c r="C68" t="s">
        <v>3</v>
      </c>
      <c r="D68">
        <v>7137</v>
      </c>
    </row>
    <row r="69" spans="1:4" x14ac:dyDescent="0.3">
      <c r="A69">
        <v>2017</v>
      </c>
      <c r="B69" t="s">
        <v>31</v>
      </c>
      <c r="C69" t="s">
        <v>27</v>
      </c>
      <c r="D69">
        <v>1889</v>
      </c>
    </row>
    <row r="70" spans="1:4" x14ac:dyDescent="0.3">
      <c r="A70">
        <v>2017</v>
      </c>
      <c r="B70" t="s">
        <v>31</v>
      </c>
      <c r="C70" t="s">
        <v>32</v>
      </c>
      <c r="D70">
        <v>7129</v>
      </c>
    </row>
    <row r="71" spans="1:4" x14ac:dyDescent="0.3">
      <c r="A71">
        <v>2017</v>
      </c>
      <c r="B71" t="s">
        <v>31</v>
      </c>
      <c r="C71" t="s">
        <v>3</v>
      </c>
      <c r="D71">
        <v>1419</v>
      </c>
    </row>
    <row r="72" spans="1:4" x14ac:dyDescent="0.3">
      <c r="A72">
        <v>2017</v>
      </c>
      <c r="B72" t="s">
        <v>8</v>
      </c>
      <c r="C72" t="s">
        <v>27</v>
      </c>
      <c r="D72">
        <v>381</v>
      </c>
    </row>
    <row r="73" spans="1:4" x14ac:dyDescent="0.3">
      <c r="A73">
        <v>2017</v>
      </c>
      <c r="B73" t="s">
        <v>8</v>
      </c>
      <c r="C73" t="s">
        <v>32</v>
      </c>
      <c r="D73">
        <v>1100</v>
      </c>
    </row>
    <row r="74" spans="1:4" x14ac:dyDescent="0.3">
      <c r="A74">
        <v>2017</v>
      </c>
      <c r="B74" t="s">
        <v>8</v>
      </c>
      <c r="C74" t="s">
        <v>3</v>
      </c>
      <c r="D74">
        <v>243</v>
      </c>
    </row>
    <row r="75" spans="1:4" x14ac:dyDescent="0.3">
      <c r="A75">
        <v>2017</v>
      </c>
      <c r="B75" t="s">
        <v>13</v>
      </c>
      <c r="C75" t="s">
        <v>27</v>
      </c>
      <c r="D75">
        <v>13</v>
      </c>
    </row>
    <row r="76" spans="1:4" x14ac:dyDescent="0.3">
      <c r="A76">
        <v>2017</v>
      </c>
      <c r="B76" t="s">
        <v>13</v>
      </c>
      <c r="C76" t="s">
        <v>32</v>
      </c>
      <c r="D76">
        <v>7</v>
      </c>
    </row>
    <row r="77" spans="1:4" x14ac:dyDescent="0.3">
      <c r="A77">
        <v>2017</v>
      </c>
      <c r="B77" t="s">
        <v>12</v>
      </c>
      <c r="C77" t="s">
        <v>27</v>
      </c>
      <c r="D77">
        <v>39</v>
      </c>
    </row>
    <row r="78" spans="1:4" x14ac:dyDescent="0.3">
      <c r="A78">
        <v>2017</v>
      </c>
      <c r="B78" t="s">
        <v>12</v>
      </c>
      <c r="C78" t="s">
        <v>32</v>
      </c>
      <c r="D78">
        <v>36</v>
      </c>
    </row>
    <row r="79" spans="1:4" x14ac:dyDescent="0.3">
      <c r="A79">
        <v>2017</v>
      </c>
      <c r="B79" t="s">
        <v>11</v>
      </c>
      <c r="C79" t="s">
        <v>27</v>
      </c>
      <c r="D79">
        <v>52</v>
      </c>
    </row>
    <row r="80" spans="1:4" x14ac:dyDescent="0.3">
      <c r="A80">
        <v>2017</v>
      </c>
      <c r="B80" t="s">
        <v>11</v>
      </c>
      <c r="C80" t="s">
        <v>32</v>
      </c>
      <c r="D80">
        <v>19</v>
      </c>
    </row>
    <row r="81" spans="1:4" x14ac:dyDescent="0.3">
      <c r="A81">
        <v>2017</v>
      </c>
      <c r="B81" t="s">
        <v>11</v>
      </c>
      <c r="C81" t="s">
        <v>3</v>
      </c>
      <c r="D81">
        <v>24</v>
      </c>
    </row>
    <row r="82" spans="1:4" x14ac:dyDescent="0.3">
      <c r="A82">
        <v>2017</v>
      </c>
      <c r="B82" t="s">
        <v>5</v>
      </c>
      <c r="C82" t="s">
        <v>27</v>
      </c>
      <c r="D82">
        <v>39974</v>
      </c>
    </row>
    <row r="83" spans="1:4" x14ac:dyDescent="0.3">
      <c r="A83">
        <v>2017</v>
      </c>
      <c r="B83" t="s">
        <v>5</v>
      </c>
      <c r="C83" t="s">
        <v>32</v>
      </c>
      <c r="D83">
        <v>1698</v>
      </c>
    </row>
    <row r="84" spans="1:4" x14ac:dyDescent="0.3">
      <c r="A84">
        <v>2017</v>
      </c>
      <c r="B84" t="s">
        <v>5</v>
      </c>
      <c r="C84" t="s">
        <v>3</v>
      </c>
      <c r="D84">
        <v>59</v>
      </c>
    </row>
    <row r="85" spans="1:4" x14ac:dyDescent="0.3">
      <c r="A85">
        <v>2017</v>
      </c>
      <c r="B85" t="s">
        <v>33</v>
      </c>
      <c r="C85" t="s">
        <v>27</v>
      </c>
      <c r="D85">
        <v>2270</v>
      </c>
    </row>
    <row r="86" spans="1:4" x14ac:dyDescent="0.3">
      <c r="A86">
        <v>2017</v>
      </c>
      <c r="B86" t="s">
        <v>33</v>
      </c>
      <c r="C86" t="s">
        <v>32</v>
      </c>
      <c r="D86">
        <v>8229</v>
      </c>
    </row>
    <row r="87" spans="1:4" x14ac:dyDescent="0.3">
      <c r="A87">
        <v>2017</v>
      </c>
      <c r="B87" t="s">
        <v>33</v>
      </c>
      <c r="C87" t="s">
        <v>3</v>
      </c>
      <c r="D87">
        <v>1662</v>
      </c>
    </row>
    <row r="88" spans="1:4" x14ac:dyDescent="0.3">
      <c r="A88">
        <v>2018</v>
      </c>
      <c r="B88" t="s">
        <v>9</v>
      </c>
      <c r="C88" t="s">
        <v>27</v>
      </c>
      <c r="D88">
        <v>5744</v>
      </c>
    </row>
    <row r="89" spans="1:4" x14ac:dyDescent="0.3">
      <c r="A89">
        <v>2018</v>
      </c>
      <c r="B89" t="s">
        <v>9</v>
      </c>
      <c r="C89" t="s">
        <v>32</v>
      </c>
      <c r="D89">
        <v>529</v>
      </c>
    </row>
    <row r="90" spans="1:4" x14ac:dyDescent="0.3">
      <c r="A90">
        <v>2018</v>
      </c>
      <c r="B90" t="s">
        <v>9</v>
      </c>
      <c r="C90" t="s">
        <v>3</v>
      </c>
      <c r="D90">
        <v>17580</v>
      </c>
    </row>
    <row r="91" spans="1:4" x14ac:dyDescent="0.3">
      <c r="A91">
        <v>2018</v>
      </c>
      <c r="B91" t="s">
        <v>10</v>
      </c>
      <c r="C91" t="s">
        <v>32</v>
      </c>
      <c r="D91">
        <v>1118</v>
      </c>
    </row>
    <row r="92" spans="1:4" x14ac:dyDescent="0.3">
      <c r="A92">
        <v>2018</v>
      </c>
      <c r="B92" t="s">
        <v>10</v>
      </c>
      <c r="C92" t="s">
        <v>3</v>
      </c>
      <c r="D92">
        <v>8730</v>
      </c>
    </row>
    <row r="93" spans="1:4" x14ac:dyDescent="0.3">
      <c r="A93">
        <v>2018</v>
      </c>
      <c r="B93" t="s">
        <v>31</v>
      </c>
      <c r="C93" t="s">
        <v>27</v>
      </c>
      <c r="D93">
        <v>2108</v>
      </c>
    </row>
    <row r="94" spans="1:4" x14ac:dyDescent="0.3">
      <c r="A94">
        <v>2018</v>
      </c>
      <c r="B94" t="s">
        <v>31</v>
      </c>
      <c r="C94" t="s">
        <v>32</v>
      </c>
      <c r="D94">
        <v>6766</v>
      </c>
    </row>
    <row r="95" spans="1:4" x14ac:dyDescent="0.3">
      <c r="A95">
        <v>2018</v>
      </c>
      <c r="B95" t="s">
        <v>31</v>
      </c>
      <c r="C95" t="s">
        <v>3</v>
      </c>
      <c r="D95">
        <v>2602</v>
      </c>
    </row>
    <row r="96" spans="1:4" x14ac:dyDescent="0.3">
      <c r="A96">
        <v>2018</v>
      </c>
      <c r="B96" t="s">
        <v>8</v>
      </c>
      <c r="C96" t="s">
        <v>27</v>
      </c>
      <c r="D96">
        <v>463</v>
      </c>
    </row>
    <row r="97" spans="1:4" x14ac:dyDescent="0.3">
      <c r="A97">
        <v>2018</v>
      </c>
      <c r="B97" t="s">
        <v>8</v>
      </c>
      <c r="C97" t="s">
        <v>32</v>
      </c>
      <c r="D97">
        <v>1154</v>
      </c>
    </row>
    <row r="98" spans="1:4" x14ac:dyDescent="0.3">
      <c r="A98">
        <v>2018</v>
      </c>
      <c r="B98" t="s">
        <v>8</v>
      </c>
      <c r="C98" t="s">
        <v>3</v>
      </c>
      <c r="D98">
        <v>326</v>
      </c>
    </row>
    <row r="99" spans="1:4" x14ac:dyDescent="0.3">
      <c r="A99">
        <v>2018</v>
      </c>
      <c r="B99" t="s">
        <v>13</v>
      </c>
      <c r="C99" t="s">
        <v>27</v>
      </c>
      <c r="D99">
        <v>10</v>
      </c>
    </row>
    <row r="100" spans="1:4" x14ac:dyDescent="0.3">
      <c r="A100">
        <v>2018</v>
      </c>
      <c r="B100" t="s">
        <v>13</v>
      </c>
      <c r="C100" t="s">
        <v>32</v>
      </c>
      <c r="D100">
        <v>1</v>
      </c>
    </row>
    <row r="101" spans="1:4" x14ac:dyDescent="0.3">
      <c r="A101">
        <v>2018</v>
      </c>
      <c r="B101" t="s">
        <v>13</v>
      </c>
      <c r="C101" t="s">
        <v>3</v>
      </c>
      <c r="D101">
        <v>5</v>
      </c>
    </row>
    <row r="102" spans="1:4" x14ac:dyDescent="0.3">
      <c r="A102">
        <v>2018</v>
      </c>
      <c r="B102" t="s">
        <v>12</v>
      </c>
      <c r="C102" t="s">
        <v>27</v>
      </c>
      <c r="D102">
        <v>30</v>
      </c>
    </row>
    <row r="103" spans="1:4" x14ac:dyDescent="0.3">
      <c r="A103">
        <v>2018</v>
      </c>
      <c r="B103" t="s">
        <v>12</v>
      </c>
      <c r="C103" t="s">
        <v>32</v>
      </c>
      <c r="D103">
        <v>13</v>
      </c>
    </row>
    <row r="104" spans="1:4" x14ac:dyDescent="0.3">
      <c r="A104">
        <v>2018</v>
      </c>
      <c r="B104" t="s">
        <v>12</v>
      </c>
      <c r="C104" t="s">
        <v>3</v>
      </c>
      <c r="D104">
        <v>18</v>
      </c>
    </row>
    <row r="105" spans="1:4" x14ac:dyDescent="0.3">
      <c r="A105">
        <v>2018</v>
      </c>
      <c r="B105" t="s">
        <v>11</v>
      </c>
      <c r="C105" t="s">
        <v>27</v>
      </c>
      <c r="D105">
        <v>40</v>
      </c>
    </row>
    <row r="106" spans="1:4" x14ac:dyDescent="0.3">
      <c r="A106">
        <v>2018</v>
      </c>
      <c r="B106" t="s">
        <v>11</v>
      </c>
      <c r="C106" t="s">
        <v>32</v>
      </c>
      <c r="D106">
        <v>14</v>
      </c>
    </row>
    <row r="107" spans="1:4" x14ac:dyDescent="0.3">
      <c r="A107">
        <v>2018</v>
      </c>
      <c r="B107" t="s">
        <v>11</v>
      </c>
      <c r="C107" t="s">
        <v>3</v>
      </c>
      <c r="D107">
        <v>23</v>
      </c>
    </row>
    <row r="108" spans="1:4" x14ac:dyDescent="0.3">
      <c r="A108">
        <v>2018</v>
      </c>
      <c r="B108" t="s">
        <v>5</v>
      </c>
      <c r="C108" t="s">
        <v>27</v>
      </c>
      <c r="D108">
        <v>40637</v>
      </c>
    </row>
    <row r="109" spans="1:4" x14ac:dyDescent="0.3">
      <c r="A109">
        <v>2018</v>
      </c>
      <c r="B109" t="s">
        <v>5</v>
      </c>
      <c r="C109" t="s">
        <v>32</v>
      </c>
      <c r="D109">
        <v>1991</v>
      </c>
    </row>
    <row r="110" spans="1:4" x14ac:dyDescent="0.3">
      <c r="A110">
        <v>2018</v>
      </c>
      <c r="B110" t="s">
        <v>5</v>
      </c>
      <c r="C110" t="s">
        <v>3</v>
      </c>
      <c r="D110">
        <v>104</v>
      </c>
    </row>
    <row r="111" spans="1:4" x14ac:dyDescent="0.3">
      <c r="A111">
        <v>2018</v>
      </c>
      <c r="B111" t="s">
        <v>33</v>
      </c>
      <c r="C111" t="s">
        <v>27</v>
      </c>
      <c r="D111">
        <v>2571</v>
      </c>
    </row>
    <row r="112" spans="1:4" x14ac:dyDescent="0.3">
      <c r="A112">
        <v>2018</v>
      </c>
      <c r="B112" t="s">
        <v>33</v>
      </c>
      <c r="C112" t="s">
        <v>32</v>
      </c>
      <c r="D112">
        <v>7920</v>
      </c>
    </row>
    <row r="113" spans="1:4" x14ac:dyDescent="0.3">
      <c r="A113">
        <v>2018</v>
      </c>
      <c r="B113" t="s">
        <v>33</v>
      </c>
      <c r="C113" t="s">
        <v>3</v>
      </c>
      <c r="D113">
        <v>2928</v>
      </c>
    </row>
    <row r="114" spans="1:4" x14ac:dyDescent="0.3">
      <c r="A114">
        <v>2019</v>
      </c>
      <c r="B114" t="s">
        <v>9</v>
      </c>
      <c r="C114" t="s">
        <v>27</v>
      </c>
      <c r="D114">
        <v>4012</v>
      </c>
    </row>
    <row r="115" spans="1:4" x14ac:dyDescent="0.3">
      <c r="A115">
        <v>2019</v>
      </c>
      <c r="B115" t="s">
        <v>9</v>
      </c>
      <c r="C115" t="s">
        <v>32</v>
      </c>
      <c r="D115">
        <v>443</v>
      </c>
    </row>
    <row r="116" spans="1:4" x14ac:dyDescent="0.3">
      <c r="A116">
        <v>2019</v>
      </c>
      <c r="B116" t="s">
        <v>9</v>
      </c>
      <c r="C116" t="s">
        <v>3</v>
      </c>
      <c r="D116">
        <v>19145</v>
      </c>
    </row>
    <row r="117" spans="1:4" x14ac:dyDescent="0.3">
      <c r="A117">
        <v>2019</v>
      </c>
      <c r="B117" t="s">
        <v>10</v>
      </c>
      <c r="C117" t="s">
        <v>32</v>
      </c>
      <c r="D117">
        <v>908</v>
      </c>
    </row>
    <row r="118" spans="1:4" x14ac:dyDescent="0.3">
      <c r="A118">
        <v>2019</v>
      </c>
      <c r="B118" t="s">
        <v>10</v>
      </c>
      <c r="C118" t="s">
        <v>3</v>
      </c>
      <c r="D118">
        <v>8449</v>
      </c>
    </row>
    <row r="119" spans="1:4" x14ac:dyDescent="0.3">
      <c r="A119">
        <v>2019</v>
      </c>
      <c r="B119" t="s">
        <v>31</v>
      </c>
      <c r="C119" t="s">
        <v>27</v>
      </c>
      <c r="D119">
        <v>2230</v>
      </c>
    </row>
    <row r="120" spans="1:4" x14ac:dyDescent="0.3">
      <c r="A120">
        <v>2019</v>
      </c>
      <c r="B120" t="s">
        <v>31</v>
      </c>
      <c r="C120" t="s">
        <v>32</v>
      </c>
      <c r="D120">
        <v>7033</v>
      </c>
    </row>
    <row r="121" spans="1:4" x14ac:dyDescent="0.3">
      <c r="A121">
        <v>2019</v>
      </c>
      <c r="B121" t="s">
        <v>31</v>
      </c>
      <c r="C121" t="s">
        <v>3</v>
      </c>
      <c r="D121">
        <v>3263</v>
      </c>
    </row>
    <row r="122" spans="1:4" x14ac:dyDescent="0.3">
      <c r="A122">
        <v>2019</v>
      </c>
      <c r="B122" t="s">
        <v>8</v>
      </c>
      <c r="C122" t="s">
        <v>27</v>
      </c>
      <c r="D122">
        <v>344</v>
      </c>
    </row>
    <row r="123" spans="1:4" x14ac:dyDescent="0.3">
      <c r="A123">
        <v>2019</v>
      </c>
      <c r="B123" t="s">
        <v>8</v>
      </c>
      <c r="C123" t="s">
        <v>32</v>
      </c>
      <c r="D123">
        <v>1144</v>
      </c>
    </row>
    <row r="124" spans="1:4" x14ac:dyDescent="0.3">
      <c r="A124">
        <v>2019</v>
      </c>
      <c r="B124" t="s">
        <v>8</v>
      </c>
      <c r="C124" t="s">
        <v>3</v>
      </c>
      <c r="D124">
        <v>514</v>
      </c>
    </row>
    <row r="125" spans="1:4" x14ac:dyDescent="0.3">
      <c r="A125">
        <v>2019</v>
      </c>
      <c r="B125" t="s">
        <v>13</v>
      </c>
      <c r="C125" t="s">
        <v>27</v>
      </c>
      <c r="D125">
        <v>14</v>
      </c>
    </row>
    <row r="126" spans="1:4" x14ac:dyDescent="0.3">
      <c r="A126">
        <v>2019</v>
      </c>
      <c r="B126" t="s">
        <v>13</v>
      </c>
      <c r="C126" t="s">
        <v>3</v>
      </c>
      <c r="D126">
        <v>3</v>
      </c>
    </row>
    <row r="127" spans="1:4" x14ac:dyDescent="0.3">
      <c r="A127">
        <v>2019</v>
      </c>
      <c r="B127" t="s">
        <v>12</v>
      </c>
      <c r="C127" t="s">
        <v>27</v>
      </c>
      <c r="D127">
        <v>22</v>
      </c>
    </row>
    <row r="128" spans="1:4" x14ac:dyDescent="0.3">
      <c r="A128">
        <v>2019</v>
      </c>
      <c r="B128" t="s">
        <v>12</v>
      </c>
      <c r="C128" t="s">
        <v>32</v>
      </c>
      <c r="D128">
        <v>14</v>
      </c>
    </row>
    <row r="129" spans="1:4" x14ac:dyDescent="0.3">
      <c r="A129">
        <v>2019</v>
      </c>
      <c r="B129" t="s">
        <v>12</v>
      </c>
      <c r="C129" t="s">
        <v>3</v>
      </c>
      <c r="D129">
        <v>25</v>
      </c>
    </row>
    <row r="130" spans="1:4" x14ac:dyDescent="0.3">
      <c r="A130">
        <v>2019</v>
      </c>
      <c r="B130" t="s">
        <v>11</v>
      </c>
      <c r="C130" t="s">
        <v>27</v>
      </c>
      <c r="D130">
        <v>36</v>
      </c>
    </row>
    <row r="131" spans="1:4" x14ac:dyDescent="0.3">
      <c r="A131">
        <v>2019</v>
      </c>
      <c r="B131" t="s">
        <v>11</v>
      </c>
      <c r="C131" t="s">
        <v>32</v>
      </c>
      <c r="D131">
        <v>14</v>
      </c>
    </row>
    <row r="132" spans="1:4" x14ac:dyDescent="0.3">
      <c r="A132">
        <v>2019</v>
      </c>
      <c r="B132" t="s">
        <v>11</v>
      </c>
      <c r="C132" t="s">
        <v>3</v>
      </c>
      <c r="D132">
        <v>28</v>
      </c>
    </row>
    <row r="133" spans="1:4" x14ac:dyDescent="0.3">
      <c r="A133">
        <v>2019</v>
      </c>
      <c r="B133" t="s">
        <v>5</v>
      </c>
      <c r="C133" t="s">
        <v>27</v>
      </c>
      <c r="D133">
        <v>41347</v>
      </c>
    </row>
    <row r="134" spans="1:4" x14ac:dyDescent="0.3">
      <c r="A134">
        <v>2019</v>
      </c>
      <c r="B134" t="s">
        <v>5</v>
      </c>
      <c r="C134" t="s">
        <v>32</v>
      </c>
      <c r="D134">
        <v>2127</v>
      </c>
    </row>
    <row r="135" spans="1:4" x14ac:dyDescent="0.3">
      <c r="A135">
        <v>2019</v>
      </c>
      <c r="B135" t="s">
        <v>5</v>
      </c>
      <c r="C135" t="s">
        <v>3</v>
      </c>
      <c r="D135">
        <v>191</v>
      </c>
    </row>
    <row r="136" spans="1:4" x14ac:dyDescent="0.3">
      <c r="A136">
        <v>2019</v>
      </c>
      <c r="B136" t="s">
        <v>33</v>
      </c>
      <c r="C136" t="s">
        <v>27</v>
      </c>
      <c r="D136">
        <v>2574</v>
      </c>
    </row>
    <row r="137" spans="1:4" x14ac:dyDescent="0.3">
      <c r="A137">
        <v>2019</v>
      </c>
      <c r="B137" t="s">
        <v>33</v>
      </c>
      <c r="C137" t="s">
        <v>32</v>
      </c>
      <c r="D137">
        <v>8177</v>
      </c>
    </row>
    <row r="138" spans="1:4" x14ac:dyDescent="0.3">
      <c r="A138">
        <v>2019</v>
      </c>
      <c r="B138" t="s">
        <v>33</v>
      </c>
      <c r="C138" t="s">
        <v>3</v>
      </c>
      <c r="D138">
        <v>3777</v>
      </c>
    </row>
    <row r="139" spans="1:4" x14ac:dyDescent="0.3">
      <c r="A139">
        <v>2020</v>
      </c>
      <c r="B139" t="s">
        <v>9</v>
      </c>
      <c r="C139" t="s">
        <v>27</v>
      </c>
      <c r="D139">
        <v>2671</v>
      </c>
    </row>
    <row r="140" spans="1:4" x14ac:dyDescent="0.3">
      <c r="A140">
        <v>2020</v>
      </c>
      <c r="B140" t="s">
        <v>9</v>
      </c>
      <c r="C140" t="s">
        <v>32</v>
      </c>
      <c r="D140">
        <v>246</v>
      </c>
    </row>
    <row r="141" spans="1:4" x14ac:dyDescent="0.3">
      <c r="A141">
        <v>2020</v>
      </c>
      <c r="B141" t="s">
        <v>9</v>
      </c>
      <c r="C141" t="s">
        <v>3</v>
      </c>
      <c r="D141">
        <v>20610</v>
      </c>
    </row>
    <row r="142" spans="1:4" x14ac:dyDescent="0.3">
      <c r="A142">
        <v>2020</v>
      </c>
      <c r="B142" t="s">
        <v>10</v>
      </c>
      <c r="C142" t="s">
        <v>32</v>
      </c>
      <c r="D142">
        <v>747</v>
      </c>
    </row>
    <row r="143" spans="1:4" x14ac:dyDescent="0.3">
      <c r="A143">
        <v>2020</v>
      </c>
      <c r="B143" t="s">
        <v>10</v>
      </c>
      <c r="C143" t="s">
        <v>3</v>
      </c>
      <c r="D143">
        <v>8245</v>
      </c>
    </row>
    <row r="144" spans="1:4" x14ac:dyDescent="0.3">
      <c r="A144">
        <v>2020</v>
      </c>
      <c r="B144" t="s">
        <v>31</v>
      </c>
      <c r="C144" t="s">
        <v>27</v>
      </c>
      <c r="D144">
        <v>2563</v>
      </c>
    </row>
    <row r="145" spans="1:4" x14ac:dyDescent="0.3">
      <c r="A145">
        <v>2020</v>
      </c>
      <c r="B145" t="s">
        <v>31</v>
      </c>
      <c r="C145" t="s">
        <v>32</v>
      </c>
      <c r="D145">
        <v>7101</v>
      </c>
    </row>
    <row r="146" spans="1:4" x14ac:dyDescent="0.3">
      <c r="A146">
        <v>2020</v>
      </c>
      <c r="B146" t="s">
        <v>31</v>
      </c>
      <c r="C146" t="s">
        <v>3</v>
      </c>
      <c r="D146">
        <v>5093</v>
      </c>
    </row>
    <row r="147" spans="1:4" x14ac:dyDescent="0.3">
      <c r="A147">
        <v>2020</v>
      </c>
      <c r="B147" t="s">
        <v>8</v>
      </c>
      <c r="C147" t="s">
        <v>27</v>
      </c>
      <c r="D147">
        <v>261</v>
      </c>
    </row>
    <row r="148" spans="1:4" x14ac:dyDescent="0.3">
      <c r="A148">
        <v>2020</v>
      </c>
      <c r="B148" t="s">
        <v>8</v>
      </c>
      <c r="C148" t="s">
        <v>32</v>
      </c>
      <c r="D148">
        <v>1198</v>
      </c>
    </row>
    <row r="149" spans="1:4" x14ac:dyDescent="0.3">
      <c r="A149">
        <v>2020</v>
      </c>
      <c r="B149" t="s">
        <v>8</v>
      </c>
      <c r="C149" t="s">
        <v>3</v>
      </c>
      <c r="D149">
        <v>1093</v>
      </c>
    </row>
    <row r="150" spans="1:4" x14ac:dyDescent="0.3">
      <c r="A150">
        <v>2020</v>
      </c>
      <c r="B150" t="s">
        <v>13</v>
      </c>
      <c r="C150" t="s">
        <v>27</v>
      </c>
      <c r="D150">
        <v>9</v>
      </c>
    </row>
    <row r="151" spans="1:4" x14ac:dyDescent="0.3">
      <c r="A151">
        <v>2020</v>
      </c>
      <c r="B151" t="s">
        <v>13</v>
      </c>
      <c r="C151" t="s">
        <v>32</v>
      </c>
      <c r="D151">
        <v>1</v>
      </c>
    </row>
    <row r="152" spans="1:4" x14ac:dyDescent="0.3">
      <c r="A152">
        <v>2020</v>
      </c>
      <c r="B152" t="s">
        <v>13</v>
      </c>
      <c r="C152" t="s">
        <v>3</v>
      </c>
      <c r="D152">
        <v>8</v>
      </c>
    </row>
    <row r="153" spans="1:4" x14ac:dyDescent="0.3">
      <c r="A153">
        <v>2020</v>
      </c>
      <c r="B153" t="s">
        <v>12</v>
      </c>
      <c r="C153" t="s">
        <v>27</v>
      </c>
      <c r="D153">
        <v>18</v>
      </c>
    </row>
    <row r="154" spans="1:4" x14ac:dyDescent="0.3">
      <c r="A154">
        <v>2020</v>
      </c>
      <c r="B154" t="s">
        <v>12</v>
      </c>
      <c r="C154" t="s">
        <v>32</v>
      </c>
      <c r="D154">
        <v>11</v>
      </c>
    </row>
    <row r="155" spans="1:4" x14ac:dyDescent="0.3">
      <c r="A155">
        <v>2020</v>
      </c>
      <c r="B155" t="s">
        <v>12</v>
      </c>
      <c r="C155" t="s">
        <v>3</v>
      </c>
      <c r="D155">
        <v>16</v>
      </c>
    </row>
    <row r="156" spans="1:4" x14ac:dyDescent="0.3">
      <c r="A156">
        <v>2020</v>
      </c>
      <c r="B156" t="s">
        <v>11</v>
      </c>
      <c r="C156" t="s">
        <v>27</v>
      </c>
      <c r="D156">
        <v>27</v>
      </c>
    </row>
    <row r="157" spans="1:4" x14ac:dyDescent="0.3">
      <c r="A157">
        <v>2020</v>
      </c>
      <c r="B157" t="s">
        <v>11</v>
      </c>
      <c r="C157" t="s">
        <v>32</v>
      </c>
      <c r="D157">
        <v>12</v>
      </c>
    </row>
    <row r="158" spans="1:4" x14ac:dyDescent="0.3">
      <c r="A158">
        <v>2020</v>
      </c>
      <c r="B158" t="s">
        <v>11</v>
      </c>
      <c r="C158" t="s">
        <v>3</v>
      </c>
      <c r="D158">
        <v>24</v>
      </c>
    </row>
    <row r="159" spans="1:4" x14ac:dyDescent="0.3">
      <c r="A159">
        <v>2020</v>
      </c>
      <c r="B159" t="s">
        <v>5</v>
      </c>
      <c r="C159" t="s">
        <v>27</v>
      </c>
      <c r="D159">
        <v>43473</v>
      </c>
    </row>
    <row r="160" spans="1:4" x14ac:dyDescent="0.3">
      <c r="A160">
        <v>2020</v>
      </c>
      <c r="B160" t="s">
        <v>5</v>
      </c>
      <c r="C160" t="s">
        <v>32</v>
      </c>
      <c r="D160">
        <v>2415</v>
      </c>
    </row>
    <row r="161" spans="1:4" x14ac:dyDescent="0.3">
      <c r="A161">
        <v>2020</v>
      </c>
      <c r="B161" t="s">
        <v>5</v>
      </c>
      <c r="C161" t="s">
        <v>3</v>
      </c>
      <c r="D161">
        <v>340</v>
      </c>
    </row>
    <row r="162" spans="1:4" x14ac:dyDescent="0.3">
      <c r="A162">
        <v>2020</v>
      </c>
      <c r="B162" t="s">
        <v>33</v>
      </c>
      <c r="C162" t="s">
        <v>27</v>
      </c>
      <c r="D162">
        <v>2824</v>
      </c>
    </row>
    <row r="163" spans="1:4" x14ac:dyDescent="0.3">
      <c r="A163">
        <v>2020</v>
      </c>
      <c r="B163" t="s">
        <v>33</v>
      </c>
      <c r="C163" t="s">
        <v>32</v>
      </c>
      <c r="D163">
        <v>8299</v>
      </c>
    </row>
    <row r="164" spans="1:4" x14ac:dyDescent="0.3">
      <c r="A164">
        <v>2020</v>
      </c>
      <c r="B164" t="s">
        <v>33</v>
      </c>
      <c r="C164" t="s">
        <v>3</v>
      </c>
      <c r="D164">
        <v>6186</v>
      </c>
    </row>
    <row r="165" spans="1:4" x14ac:dyDescent="0.3">
      <c r="A165">
        <v>2021</v>
      </c>
      <c r="B165" t="s">
        <v>9</v>
      </c>
      <c r="C165" t="s">
        <v>27</v>
      </c>
      <c r="D165">
        <v>1681</v>
      </c>
    </row>
    <row r="166" spans="1:4" x14ac:dyDescent="0.3">
      <c r="A166">
        <v>2021</v>
      </c>
      <c r="B166" t="s">
        <v>9</v>
      </c>
      <c r="C166" t="s">
        <v>32</v>
      </c>
      <c r="D166">
        <v>225</v>
      </c>
    </row>
    <row r="167" spans="1:4" x14ac:dyDescent="0.3">
      <c r="A167">
        <v>2021</v>
      </c>
      <c r="B167" t="s">
        <v>9</v>
      </c>
      <c r="C167" t="s">
        <v>3</v>
      </c>
      <c r="D167">
        <v>22327</v>
      </c>
    </row>
    <row r="168" spans="1:4" x14ac:dyDescent="0.3">
      <c r="A168">
        <v>2021</v>
      </c>
      <c r="B168" t="s">
        <v>10</v>
      </c>
      <c r="C168" t="s">
        <v>32</v>
      </c>
      <c r="D168">
        <v>679</v>
      </c>
    </row>
    <row r="169" spans="1:4" x14ac:dyDescent="0.3">
      <c r="A169">
        <v>2021</v>
      </c>
      <c r="B169" t="s">
        <v>10</v>
      </c>
      <c r="C169" t="s">
        <v>3</v>
      </c>
      <c r="D169">
        <v>7298</v>
      </c>
    </row>
    <row r="170" spans="1:4" x14ac:dyDescent="0.3">
      <c r="A170">
        <v>2021</v>
      </c>
      <c r="B170" t="s">
        <v>31</v>
      </c>
      <c r="C170" t="s">
        <v>27</v>
      </c>
      <c r="D170">
        <v>2787</v>
      </c>
    </row>
    <row r="171" spans="1:4" x14ac:dyDescent="0.3">
      <c r="A171">
        <v>2021</v>
      </c>
      <c r="B171" t="s">
        <v>31</v>
      </c>
      <c r="C171" t="s">
        <v>32</v>
      </c>
      <c r="D171">
        <v>2745</v>
      </c>
    </row>
    <row r="172" spans="1:4" x14ac:dyDescent="0.3">
      <c r="A172">
        <v>2021</v>
      </c>
      <c r="B172" t="s">
        <v>31</v>
      </c>
      <c r="C172" t="s">
        <v>3</v>
      </c>
      <c r="D172">
        <v>2798</v>
      </c>
    </row>
    <row r="173" spans="1:4" x14ac:dyDescent="0.3">
      <c r="A173">
        <v>2021</v>
      </c>
      <c r="B173" t="s">
        <v>8</v>
      </c>
      <c r="C173" t="s">
        <v>27</v>
      </c>
      <c r="D173">
        <v>344</v>
      </c>
    </row>
    <row r="174" spans="1:4" x14ac:dyDescent="0.3">
      <c r="A174">
        <v>2021</v>
      </c>
      <c r="B174" t="s">
        <v>8</v>
      </c>
      <c r="C174" t="s">
        <v>32</v>
      </c>
      <c r="D174">
        <v>720</v>
      </c>
    </row>
    <row r="175" spans="1:4" x14ac:dyDescent="0.3">
      <c r="A175">
        <v>2021</v>
      </c>
      <c r="B175" t="s">
        <v>8</v>
      </c>
      <c r="C175" t="s">
        <v>3</v>
      </c>
      <c r="D175">
        <v>703</v>
      </c>
    </row>
    <row r="176" spans="1:4" x14ac:dyDescent="0.3">
      <c r="A176">
        <v>2021</v>
      </c>
      <c r="B176" t="s">
        <v>13</v>
      </c>
      <c r="C176" t="s">
        <v>27</v>
      </c>
      <c r="D176">
        <v>23</v>
      </c>
    </row>
    <row r="177" spans="1:4" x14ac:dyDescent="0.3">
      <c r="A177">
        <v>2021</v>
      </c>
      <c r="B177" t="s">
        <v>13</v>
      </c>
      <c r="C177" t="s">
        <v>32</v>
      </c>
      <c r="D177">
        <v>1</v>
      </c>
    </row>
    <row r="178" spans="1:4" x14ac:dyDescent="0.3">
      <c r="A178">
        <v>2021</v>
      </c>
      <c r="B178" t="s">
        <v>13</v>
      </c>
      <c r="C178" t="s">
        <v>3</v>
      </c>
      <c r="D178">
        <v>14</v>
      </c>
    </row>
    <row r="179" spans="1:4" x14ac:dyDescent="0.3">
      <c r="A179">
        <v>2021</v>
      </c>
      <c r="B179" t="s">
        <v>12</v>
      </c>
      <c r="C179" t="s">
        <v>27</v>
      </c>
      <c r="D179">
        <v>19</v>
      </c>
    </row>
    <row r="180" spans="1:4" x14ac:dyDescent="0.3">
      <c r="A180">
        <v>2021</v>
      </c>
      <c r="B180" t="s">
        <v>12</v>
      </c>
      <c r="C180" t="s">
        <v>32</v>
      </c>
      <c r="D180">
        <v>7</v>
      </c>
    </row>
    <row r="181" spans="1:4" x14ac:dyDescent="0.3">
      <c r="A181">
        <v>2021</v>
      </c>
      <c r="B181" t="s">
        <v>12</v>
      </c>
      <c r="C181" t="s">
        <v>3</v>
      </c>
      <c r="D181">
        <v>23</v>
      </c>
    </row>
    <row r="182" spans="1:4" x14ac:dyDescent="0.3">
      <c r="A182">
        <v>2021</v>
      </c>
      <c r="B182" t="s">
        <v>11</v>
      </c>
      <c r="C182" t="s">
        <v>27</v>
      </c>
      <c r="D182">
        <v>42</v>
      </c>
    </row>
    <row r="183" spans="1:4" x14ac:dyDescent="0.3">
      <c r="A183">
        <v>2021</v>
      </c>
      <c r="B183" t="s">
        <v>11</v>
      </c>
      <c r="C183" t="s">
        <v>32</v>
      </c>
      <c r="D183">
        <v>8</v>
      </c>
    </row>
    <row r="184" spans="1:4" x14ac:dyDescent="0.3">
      <c r="A184">
        <v>2021</v>
      </c>
      <c r="B184" t="s">
        <v>11</v>
      </c>
      <c r="C184" t="s">
        <v>3</v>
      </c>
      <c r="D184">
        <v>37</v>
      </c>
    </row>
    <row r="185" spans="1:4" x14ac:dyDescent="0.3">
      <c r="A185">
        <v>2021</v>
      </c>
      <c r="B185" t="s">
        <v>5</v>
      </c>
      <c r="C185" t="s">
        <v>27</v>
      </c>
      <c r="D185">
        <v>40534</v>
      </c>
    </row>
    <row r="186" spans="1:4" x14ac:dyDescent="0.3">
      <c r="A186">
        <v>2021</v>
      </c>
      <c r="B186" t="s">
        <v>5</v>
      </c>
      <c r="C186" t="s">
        <v>32</v>
      </c>
      <c r="D186">
        <v>2724</v>
      </c>
    </row>
    <row r="187" spans="1:4" x14ac:dyDescent="0.3">
      <c r="A187">
        <v>2021</v>
      </c>
      <c r="B187" t="s">
        <v>5</v>
      </c>
      <c r="C187" t="s">
        <v>3</v>
      </c>
      <c r="D187">
        <v>1703</v>
      </c>
    </row>
    <row r="188" spans="1:4" x14ac:dyDescent="0.3">
      <c r="A188">
        <v>2021</v>
      </c>
      <c r="B188" t="s">
        <v>33</v>
      </c>
      <c r="C188" t="s">
        <v>27</v>
      </c>
      <c r="D188">
        <v>3131</v>
      </c>
    </row>
    <row r="189" spans="1:4" x14ac:dyDescent="0.3">
      <c r="A189">
        <v>2021</v>
      </c>
      <c r="B189" t="s">
        <v>33</v>
      </c>
      <c r="C189" t="s">
        <v>32</v>
      </c>
      <c r="D189">
        <v>3465</v>
      </c>
    </row>
    <row r="190" spans="1:4" x14ac:dyDescent="0.3">
      <c r="A190">
        <v>2021</v>
      </c>
      <c r="B190" t="s">
        <v>33</v>
      </c>
      <c r="C190" t="s">
        <v>3</v>
      </c>
      <c r="D190">
        <v>3501</v>
      </c>
    </row>
    <row r="191" spans="1:4" x14ac:dyDescent="0.3">
      <c r="A191">
        <v>2022</v>
      </c>
      <c r="B191" t="s">
        <v>9</v>
      </c>
      <c r="C191" t="s">
        <v>27</v>
      </c>
      <c r="D191">
        <v>680</v>
      </c>
    </row>
    <row r="192" spans="1:4" x14ac:dyDescent="0.3">
      <c r="A192">
        <v>2022</v>
      </c>
      <c r="B192" t="s">
        <v>9</v>
      </c>
      <c r="C192" t="s">
        <v>32</v>
      </c>
      <c r="D192">
        <v>110</v>
      </c>
    </row>
    <row r="193" spans="1:4" x14ac:dyDescent="0.3">
      <c r="A193">
        <v>2022</v>
      </c>
      <c r="B193" t="s">
        <v>9</v>
      </c>
      <c r="C193" t="s">
        <v>3</v>
      </c>
      <c r="D193">
        <v>23401</v>
      </c>
    </row>
    <row r="194" spans="1:4" x14ac:dyDescent="0.3">
      <c r="A194">
        <v>2022</v>
      </c>
      <c r="B194" t="s">
        <v>10</v>
      </c>
      <c r="C194" t="s">
        <v>32</v>
      </c>
      <c r="D194">
        <v>438</v>
      </c>
    </row>
    <row r="195" spans="1:4" x14ac:dyDescent="0.3">
      <c r="A195">
        <v>2022</v>
      </c>
      <c r="B195" t="s">
        <v>10</v>
      </c>
      <c r="C195" t="s">
        <v>3</v>
      </c>
      <c r="D195">
        <v>7026</v>
      </c>
    </row>
    <row r="196" spans="1:4" x14ac:dyDescent="0.3">
      <c r="A196">
        <v>2022</v>
      </c>
      <c r="B196" t="s">
        <v>31</v>
      </c>
      <c r="C196" t="s">
        <v>27</v>
      </c>
      <c r="D196">
        <v>1886</v>
      </c>
    </row>
    <row r="197" spans="1:4" x14ac:dyDescent="0.3">
      <c r="A197">
        <v>2022</v>
      </c>
      <c r="B197" t="s">
        <v>31</v>
      </c>
      <c r="C197" t="s">
        <v>32</v>
      </c>
      <c r="D197">
        <v>2709</v>
      </c>
    </row>
    <row r="198" spans="1:4" x14ac:dyDescent="0.3">
      <c r="A198">
        <v>2022</v>
      </c>
      <c r="B198" t="s">
        <v>31</v>
      </c>
      <c r="C198" t="s">
        <v>3</v>
      </c>
      <c r="D198">
        <v>5067</v>
      </c>
    </row>
    <row r="199" spans="1:4" x14ac:dyDescent="0.3">
      <c r="A199">
        <v>2022</v>
      </c>
      <c r="B199" t="s">
        <v>8</v>
      </c>
      <c r="C199" t="s">
        <v>27</v>
      </c>
      <c r="D199">
        <v>523</v>
      </c>
    </row>
    <row r="200" spans="1:4" x14ac:dyDescent="0.3">
      <c r="A200">
        <v>2022</v>
      </c>
      <c r="B200" t="s">
        <v>8</v>
      </c>
      <c r="C200" t="s">
        <v>32</v>
      </c>
      <c r="D200">
        <v>737</v>
      </c>
    </row>
    <row r="201" spans="1:4" x14ac:dyDescent="0.3">
      <c r="A201">
        <v>2022</v>
      </c>
      <c r="B201" t="s">
        <v>8</v>
      </c>
      <c r="C201" t="s">
        <v>3</v>
      </c>
      <c r="D201">
        <v>647</v>
      </c>
    </row>
    <row r="202" spans="1:4" x14ac:dyDescent="0.3">
      <c r="A202">
        <v>2022</v>
      </c>
      <c r="B202" t="s">
        <v>13</v>
      </c>
      <c r="C202" t="s">
        <v>27</v>
      </c>
      <c r="D202">
        <v>8</v>
      </c>
    </row>
    <row r="203" spans="1:4" x14ac:dyDescent="0.3">
      <c r="A203">
        <v>2022</v>
      </c>
      <c r="B203" t="s">
        <v>13</v>
      </c>
      <c r="C203" t="s">
        <v>32</v>
      </c>
      <c r="D203">
        <v>1</v>
      </c>
    </row>
    <row r="204" spans="1:4" x14ac:dyDescent="0.3">
      <c r="A204">
        <v>2022</v>
      </c>
      <c r="B204" t="s">
        <v>13</v>
      </c>
      <c r="C204" t="s">
        <v>3</v>
      </c>
      <c r="D204">
        <v>21</v>
      </c>
    </row>
    <row r="205" spans="1:4" x14ac:dyDescent="0.3">
      <c r="A205">
        <v>2022</v>
      </c>
      <c r="B205" t="s">
        <v>12</v>
      </c>
      <c r="C205" t="s">
        <v>27</v>
      </c>
      <c r="D205">
        <v>11</v>
      </c>
    </row>
    <row r="206" spans="1:4" x14ac:dyDescent="0.3">
      <c r="A206">
        <v>2022</v>
      </c>
      <c r="B206" t="s">
        <v>12</v>
      </c>
      <c r="C206" t="s">
        <v>32</v>
      </c>
      <c r="D206">
        <v>7</v>
      </c>
    </row>
    <row r="207" spans="1:4" x14ac:dyDescent="0.3">
      <c r="A207">
        <v>2022</v>
      </c>
      <c r="B207" t="s">
        <v>12</v>
      </c>
      <c r="C207" t="s">
        <v>3</v>
      </c>
      <c r="D207">
        <v>31</v>
      </c>
    </row>
    <row r="208" spans="1:4" x14ac:dyDescent="0.3">
      <c r="A208">
        <v>2022</v>
      </c>
      <c r="B208" t="s">
        <v>11</v>
      </c>
      <c r="C208" t="s">
        <v>27</v>
      </c>
      <c r="D208">
        <v>19</v>
      </c>
    </row>
    <row r="209" spans="1:4" x14ac:dyDescent="0.3">
      <c r="A209">
        <v>2022</v>
      </c>
      <c r="B209" t="s">
        <v>11</v>
      </c>
      <c r="C209" t="s">
        <v>32</v>
      </c>
      <c r="D209">
        <v>8</v>
      </c>
    </row>
    <row r="210" spans="1:4" x14ac:dyDescent="0.3">
      <c r="A210">
        <v>2022</v>
      </c>
      <c r="B210" t="s">
        <v>11</v>
      </c>
      <c r="C210" t="s">
        <v>3</v>
      </c>
      <c r="D210">
        <v>52</v>
      </c>
    </row>
    <row r="211" spans="1:4" x14ac:dyDescent="0.3">
      <c r="A211">
        <v>2022</v>
      </c>
      <c r="B211" t="s">
        <v>5</v>
      </c>
      <c r="C211" t="s">
        <v>27</v>
      </c>
      <c r="D211">
        <v>34490</v>
      </c>
    </row>
    <row r="212" spans="1:4" x14ac:dyDescent="0.3">
      <c r="A212">
        <v>2022</v>
      </c>
      <c r="B212" t="s">
        <v>5</v>
      </c>
      <c r="C212" t="s">
        <v>32</v>
      </c>
      <c r="D212">
        <v>3087</v>
      </c>
    </row>
    <row r="213" spans="1:4" x14ac:dyDescent="0.3">
      <c r="A213">
        <v>2022</v>
      </c>
      <c r="B213" t="s">
        <v>5</v>
      </c>
      <c r="C213" t="s">
        <v>3</v>
      </c>
      <c r="D213">
        <v>9663</v>
      </c>
    </row>
    <row r="214" spans="1:4" x14ac:dyDescent="0.3">
      <c r="A214">
        <v>2022</v>
      </c>
      <c r="B214" t="s">
        <v>33</v>
      </c>
      <c r="C214" t="s">
        <v>27</v>
      </c>
      <c r="D214">
        <v>2409</v>
      </c>
    </row>
    <row r="215" spans="1:4" x14ac:dyDescent="0.3">
      <c r="A215">
        <v>2022</v>
      </c>
      <c r="B215" t="s">
        <v>33</v>
      </c>
      <c r="C215" t="s">
        <v>32</v>
      </c>
      <c r="D215">
        <v>3446</v>
      </c>
    </row>
    <row r="216" spans="1:4" x14ac:dyDescent="0.3">
      <c r="A216">
        <v>2022</v>
      </c>
      <c r="B216" t="s">
        <v>33</v>
      </c>
      <c r="C216" t="s">
        <v>3</v>
      </c>
      <c r="D216">
        <v>5714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6D00-BD0F-4C64-BAA6-AE236FF7FA60}">
  <dimension ref="A1:N26"/>
  <sheetViews>
    <sheetView workbookViewId="0">
      <selection activeCell="A3" sqref="A3"/>
    </sheetView>
  </sheetViews>
  <sheetFormatPr defaultColWidth="9.109375" defaultRowHeight="14.4" x14ac:dyDescent="0.3"/>
  <cols>
    <col min="1" max="1" width="49" style="7" customWidth="1"/>
    <col min="2" max="2" width="17" style="7" customWidth="1"/>
    <col min="3" max="3" width="17.109375" style="7" customWidth="1"/>
    <col min="4" max="4" width="17.44140625" style="7" customWidth="1"/>
    <col min="5" max="5" width="15.88671875" style="7" customWidth="1"/>
    <col min="6" max="16384" width="9.109375" style="7"/>
  </cols>
  <sheetData>
    <row r="1" spans="1:14" s="4" customFormat="1" ht="17.399999999999999" x14ac:dyDescent="0.3">
      <c r="A1" s="1"/>
      <c r="B1" s="2"/>
      <c r="C1" s="2"/>
      <c r="D1" s="2"/>
      <c r="E1" s="2"/>
      <c r="F1" s="3"/>
    </row>
    <row r="2" spans="1:14" ht="27.75" customHeight="1" x14ac:dyDescent="0.3">
      <c r="A2" s="5"/>
      <c r="B2" s="6"/>
      <c r="C2" s="6"/>
      <c r="D2" s="6"/>
      <c r="E2" s="6"/>
      <c r="F2" s="6"/>
    </row>
    <row r="3" spans="1:14" x14ac:dyDescent="0.3">
      <c r="A3" s="28">
        <f>FIRE1304!A3</f>
        <v>2024</v>
      </c>
      <c r="B3" s="8"/>
      <c r="C3" s="8"/>
      <c r="D3" s="8"/>
      <c r="E3" s="9"/>
      <c r="F3" s="10"/>
    </row>
    <row r="4" spans="1:14" x14ac:dyDescent="0.3">
      <c r="B4" s="11" t="s">
        <v>27</v>
      </c>
      <c r="C4" s="11" t="s">
        <v>32</v>
      </c>
      <c r="D4" s="11" t="s">
        <v>3</v>
      </c>
      <c r="E4" s="12" t="s">
        <v>4</v>
      </c>
      <c r="F4" s="10"/>
    </row>
    <row r="5" spans="1:14" x14ac:dyDescent="0.3">
      <c r="A5" s="13" t="s">
        <v>5</v>
      </c>
      <c r="B5" s="14" cm="1">
        <f t="array" ref="B5">SUMPRODUCT((Data!$A$2:$A$100000=FIRE1304_working!$A$3)*(Data!$B$2:$B$100000=FIRE1304_working!$A5)*(Data!$C$2:$C$100000=B$4)*(Data!$D$2:$D$100000))</f>
        <v>35410</v>
      </c>
      <c r="C5" s="14" cm="1">
        <f t="array" ref="C5">SUMPRODUCT((Data!$A$2:$A$100000=FIRE1304_working!$A$3)*(Data!$B$2:$B$100000=FIRE1304_working!$A5)*(Data!$C$2:$C$100000=C$4)*(Data!$D$2:$D$100000))</f>
        <v>3514</v>
      </c>
      <c r="D5" s="14" cm="1">
        <f t="array" ref="D5">SUMPRODUCT((Data!$A$2:$A$100000=FIRE1304_working!$A$3)*(Data!$B$2:$B$100000=FIRE1304_working!$A5)*(Data!$C$2:$C$100000=D$4)*(Data!$D$2:$D$100000))</f>
        <v>6140</v>
      </c>
      <c r="E5" s="15" cm="1">
        <f t="array" ref="E5">SUMPRODUCT((Data!$A$2:$A$100000=FIRE1304_working!$A$3)*(Data!$B$2:$B$100000=FIRE1304_working!$A5)*(Data!$D$2:$D$100000))</f>
        <v>45064</v>
      </c>
      <c r="K5" s="29"/>
      <c r="L5" s="29"/>
      <c r="M5" s="29"/>
      <c r="N5" s="29"/>
    </row>
    <row r="6" spans="1:14" x14ac:dyDescent="0.3">
      <c r="A6" s="16" t="s">
        <v>33</v>
      </c>
      <c r="B6" s="14" cm="1">
        <f t="array" ref="B6">SUMPRODUCT((Data!$A$2:$A$100000=FIRE1304_working!$A$3)*(Data!$B$2:$B$100000=FIRE1304_working!$A7)*(Data!$C$2:$C$100000=B$4)*(Data!$D$2:$D$100000))+SUMPRODUCT((Data!$A$2:$A$100000=FIRE1304_working!$A$3)*(Data!$B$2:$B$100000=FIRE1304_working!$A8)*(Data!$C$2:$C$100000=B$4)*(Data!$D$2:$D$100000))</f>
        <v>2664</v>
      </c>
      <c r="C6" s="14" cm="1">
        <f t="array" ref="C6">SUMPRODUCT((Data!$A$2:$A$100000=FIRE1304_working!$A$3)*(Data!$B$2:$B$100000=FIRE1304_working!$A7)*(Data!$C$2:$C$100000=C$4)*(Data!$D$2:$D$100000))+SUMPRODUCT((Data!$A$2:$A$100000=FIRE1304_working!$A$3)*(Data!$B$2:$B$100000=FIRE1304_working!$A8)*(Data!$C$2:$C$100000=C$4)*(Data!$D$2:$D$100000))</f>
        <v>10524</v>
      </c>
      <c r="D6" s="14" cm="1">
        <f t="array" ref="D6">SUMPRODUCT((Data!$A$2:$A$100000=FIRE1304_working!$A$3)*(Data!$B$2:$B$100000=FIRE1304_working!$A7)*(Data!$C$2:$C$100000=D$4)*(Data!$D$2:$D$100000))+SUMPRODUCT((Data!$A$2:$A$100000=FIRE1304_working!$A$3)*(Data!$B$2:$B$100000=FIRE1304_working!$A8)*(Data!$C$2:$C$100000=D$4)*(Data!$D$2:$D$100000))</f>
        <v>12537</v>
      </c>
      <c r="E6" s="15" cm="1">
        <f t="array" ref="E6">SUMPRODUCT((Data!$A$2:$A$100000=FIRE1304_working!$A$3)*(Data!$B$2:$B$100000=FIRE1304_working!$A7)*(Data!$D$2:$D$100000))+SUMPRODUCT((Data!$A$2:$A$100000=FIRE1304_working!$A$3)*(Data!$B$2:$B$100000=FIRE1304_working!$A8)*(Data!$D$2:$D$100000))</f>
        <v>25725</v>
      </c>
      <c r="K6" s="29"/>
      <c r="L6" s="29"/>
      <c r="M6" s="29"/>
      <c r="N6" s="29"/>
    </row>
    <row r="7" spans="1:14" x14ac:dyDescent="0.3">
      <c r="A7" s="13" t="s">
        <v>31</v>
      </c>
      <c r="B7" s="14" cm="1">
        <f t="array" ref="B7">SUMPRODUCT((Data!$A$2:$A$100000=FIRE1304_working!$A$3)*(Data!$B$2:$B$100000=FIRE1304_working!$A7)*(Data!$C$2:$C$100000=B$4)*(Data!$D$2:$D$100000))</f>
        <v>1901</v>
      </c>
      <c r="C7" s="14" cm="1">
        <f t="array" ref="C7">SUMPRODUCT((Data!$A$2:$A$100000=FIRE1304_working!$A$3)*(Data!$B$2:$B$100000=FIRE1304_working!$A7)*(Data!$C$2:$C$100000=C$4)*(Data!$D$2:$D$100000))</f>
        <v>8734</v>
      </c>
      <c r="D7" s="14" cm="1">
        <f t="array" ref="D7">SUMPRODUCT((Data!$A$2:$A$100000=FIRE1304_working!$A$3)*(Data!$B$2:$B$100000=FIRE1304_working!$A7)*(Data!$C$2:$C$100000=D$4)*(Data!$D$2:$D$100000))</f>
        <v>10625</v>
      </c>
      <c r="E7" s="15" cm="1">
        <f t="array" ref="E7">SUMPRODUCT((Data!$A$2:$A$100000=FIRE1304_working!$A$3)*(Data!$B$2:$B$100000=FIRE1304_working!$A7)*(Data!$D$2:$D$100000))</f>
        <v>21260</v>
      </c>
      <c r="K7" s="29"/>
      <c r="L7" s="29"/>
      <c r="M7" s="29"/>
      <c r="N7" s="29"/>
    </row>
    <row r="8" spans="1:14" s="17" customFormat="1" x14ac:dyDescent="0.3">
      <c r="A8" s="13" t="s">
        <v>8</v>
      </c>
      <c r="B8" s="14" cm="1">
        <f t="array" ref="B8">SUMPRODUCT((Data!$A$2:$A$100000=FIRE1304_working!$A$3)*(Data!$B$2:$B$100000=FIRE1304_working!$A8)*(Data!$C$2:$C$100000=B$4)*(Data!$D$2:$D$100000))</f>
        <v>763</v>
      </c>
      <c r="C8" s="14" cm="1">
        <f t="array" ref="C8">SUMPRODUCT((Data!$A$2:$A$100000=FIRE1304_working!$A$3)*(Data!$B$2:$B$100000=FIRE1304_working!$A8)*(Data!$C$2:$C$100000=C$4)*(Data!$D$2:$D$100000))</f>
        <v>1790</v>
      </c>
      <c r="D8" s="14" cm="1">
        <f t="array" ref="D8">SUMPRODUCT((Data!$A$2:$A$100000=FIRE1304_working!$A$3)*(Data!$B$2:$B$100000=FIRE1304_working!$A8)*(Data!$C$2:$C$100000=D$4)*(Data!$D$2:$D$100000))</f>
        <v>1912</v>
      </c>
      <c r="E8" s="15" cm="1">
        <f t="array" ref="E8">SUMPRODUCT((Data!$A$2:$A$100000=FIRE1304_working!$A$3)*(Data!$B$2:$B$100000=FIRE1304_working!$A8)*(Data!$D$2:$D$100000))</f>
        <v>4465</v>
      </c>
      <c r="K8" s="29"/>
      <c r="L8" s="29"/>
      <c r="M8" s="29"/>
      <c r="N8" s="29"/>
    </row>
    <row r="9" spans="1:14" x14ac:dyDescent="0.3">
      <c r="A9" s="13" t="s">
        <v>9</v>
      </c>
      <c r="B9" s="14" cm="1">
        <f t="array" ref="B9">SUMPRODUCT((Data!$A$2:$A$100000=FIRE1304_working!$A$3)*(Data!$B$2:$B$100000=FIRE1304_working!$A9)*(Data!$C$2:$C$100000=B$4)*(Data!$D$2:$D$100000))</f>
        <v>0</v>
      </c>
      <c r="C9" s="14" cm="1">
        <f t="array" ref="C9">SUMPRODUCT((Data!$A$2:$A$100000=FIRE1304_working!$A$3)*(Data!$B$2:$B$100000=FIRE1304_working!$A9)*(Data!$C$2:$C$100000=C$4)*(Data!$D$2:$D$100000))</f>
        <v>0</v>
      </c>
      <c r="D9" s="14" cm="1">
        <f t="array" ref="D9">SUMPRODUCT((Data!$A$2:$A$100000=FIRE1304_working!$A$3)*(Data!$B$2:$B$100000=FIRE1304_working!$A9)*(Data!$C$2:$C$100000=D$4)*(Data!$D$2:$D$100000))</f>
        <v>24163</v>
      </c>
      <c r="E9" s="15" cm="1">
        <f t="array" ref="E9">SUMPRODUCT((Data!$A$2:$A$100000=FIRE1304_working!$A$3)*(Data!$B$2:$B$100000=FIRE1304_working!$A9)*(Data!$D$2:$D$100000))</f>
        <v>24163</v>
      </c>
      <c r="K9" s="29"/>
      <c r="L9" s="29"/>
      <c r="M9" s="29"/>
      <c r="N9" s="29"/>
    </row>
    <row r="10" spans="1:14" x14ac:dyDescent="0.3">
      <c r="A10" s="13" t="s">
        <v>10</v>
      </c>
      <c r="B10" s="14" cm="1">
        <f t="array" ref="B10">SUMPRODUCT((Data!$A$2:$A$100000=FIRE1304_working!$A$3)*(Data!$B$2:$B$100000=FIRE1304_working!$A10)*(Data!$C$2:$C$100000=B$4)*(Data!$D$2:$D$100000))</f>
        <v>0</v>
      </c>
      <c r="C10" s="14" cm="1">
        <f t="array" ref="C10">SUMPRODUCT((Data!$A$2:$A$100000=FIRE1304_working!$A$3)*(Data!$B$2:$B$100000=FIRE1304_working!$A10)*(Data!$C$2:$C$100000=C$4)*(Data!$D$2:$D$100000))</f>
        <v>0</v>
      </c>
      <c r="D10" s="14" cm="1">
        <f t="array" ref="D10">SUMPRODUCT((Data!$A$2:$A$100000=FIRE1304_working!$A$3)*(Data!$B$2:$B$100000=FIRE1304_working!$A10)*(Data!$C$2:$C$100000=D$4)*(Data!$D$2:$D$100000))</f>
        <v>8689</v>
      </c>
      <c r="E10" s="15" cm="1">
        <f t="array" ref="E10">SUMPRODUCT((Data!$A$2:$A$100000=FIRE1304_working!$A$3)*(Data!$B$2:$B$100000=FIRE1304_working!$A10)*(Data!$D$2:$D$100000))</f>
        <v>8689</v>
      </c>
      <c r="K10" s="29"/>
      <c r="L10" s="29"/>
      <c r="M10" s="29"/>
      <c r="N10" s="29"/>
    </row>
    <row r="11" spans="1:14" x14ac:dyDescent="0.3">
      <c r="A11" s="13" t="s">
        <v>11</v>
      </c>
      <c r="B11" s="14" cm="1">
        <f t="array" ref="B11">SUMPRODUCT((Data!$A$2:$A$100000=FIRE1304_working!$A$3)*(Data!$B$2:$B$100000=FIRE1304_working!$A11)*(Data!$C$2:$C$100000=B$4)*(Data!$D$2:$D$100000))</f>
        <v>0</v>
      </c>
      <c r="C11" s="14" cm="1">
        <f t="array" ref="C11">SUMPRODUCT((Data!$A$2:$A$100000=FIRE1304_working!$A$3)*(Data!$B$2:$B$100000=FIRE1304_working!$A11)*(Data!$C$2:$C$100000=C$4)*(Data!$D$2:$D$100000))</f>
        <v>0</v>
      </c>
      <c r="D11" s="14" cm="1">
        <f t="array" ref="D11">SUMPRODUCT((Data!$A$2:$A$100000=FIRE1304_working!$A$3)*(Data!$B$2:$B$100000=FIRE1304_working!$A11)*(Data!$C$2:$C$100000=D$4)*(Data!$D$2:$D$100000))</f>
        <v>73</v>
      </c>
      <c r="E11" s="15" cm="1">
        <f t="array" ref="E11">SUMPRODUCT((Data!$A$2:$A$100000=FIRE1304_working!$A$3)*(Data!$B$2:$B$100000=FIRE1304_working!$A11)*(Data!$D$2:$D$100000))</f>
        <v>73</v>
      </c>
      <c r="K11" s="29"/>
      <c r="L11" s="29"/>
      <c r="M11" s="29"/>
      <c r="N11" s="29"/>
    </row>
    <row r="12" spans="1:14" x14ac:dyDescent="0.3">
      <c r="A12" s="18" t="s">
        <v>12</v>
      </c>
      <c r="B12" s="14" cm="1">
        <f t="array" ref="B12">SUMPRODUCT((Data!$A$2:$A$100000=FIRE1304_working!$A$3)*(Data!$B$2:$B$100000=FIRE1304_working!$A12)*(Data!$C$2:$C$100000=B$4)*(Data!$D$2:$D$100000))</f>
        <v>0</v>
      </c>
      <c r="C12" s="14" cm="1">
        <f t="array" ref="C12">SUMPRODUCT((Data!$A$2:$A$100000=FIRE1304_working!$A$3)*(Data!$B$2:$B$100000=FIRE1304_working!$A12)*(Data!$C$2:$C$100000=C$4)*(Data!$D$2:$D$100000))</f>
        <v>0</v>
      </c>
      <c r="D12" s="14" cm="1">
        <f t="array" ref="D12">SUMPRODUCT((Data!$A$2:$A$100000=FIRE1304_working!$A$3)*(Data!$B$2:$B$100000=FIRE1304_working!$A12)*(Data!$C$2:$C$100000=D$4)*(Data!$D$2:$D$100000))</f>
        <v>42</v>
      </c>
      <c r="E12" s="15" cm="1">
        <f t="array" ref="E12">SUMPRODUCT((Data!$A$2:$A$100000=FIRE1304_working!$A$3)*(Data!$B$2:$B$100000=FIRE1304_working!$A12)*(Data!$D$2:$D$100000))</f>
        <v>42</v>
      </c>
      <c r="K12" s="29"/>
      <c r="L12" s="29"/>
      <c r="M12" s="29"/>
      <c r="N12" s="29"/>
    </row>
    <row r="13" spans="1:14" x14ac:dyDescent="0.3">
      <c r="A13" s="18" t="s">
        <v>13</v>
      </c>
      <c r="B13" s="14" cm="1">
        <f t="array" ref="B13">SUMPRODUCT((Data!$A$2:$A$100000=FIRE1304_working!$A$3)*(Data!$B$2:$B$100000=FIRE1304_working!$A13)*(Data!$C$2:$C$100000=B$4)*(Data!$D$2:$D$100000))</f>
        <v>0</v>
      </c>
      <c r="C13" s="14" cm="1">
        <f t="array" ref="C13">SUMPRODUCT((Data!$A$2:$A$100000=FIRE1304_working!$A$3)*(Data!$B$2:$B$100000=FIRE1304_working!$A13)*(Data!$C$2:$C$100000=C$4)*(Data!$D$2:$D$100000))</f>
        <v>0</v>
      </c>
      <c r="D13" s="14" cm="1">
        <f t="array" ref="D13">SUMPRODUCT((Data!$A$2:$A$100000=FIRE1304_working!$A$3)*(Data!$B$2:$B$100000=FIRE1304_working!$A13)*(Data!$C$2:$C$100000=D$4)*(Data!$D$2:$D$100000))</f>
        <v>31</v>
      </c>
      <c r="E13" s="15" cm="1">
        <f t="array" ref="E13">SUMPRODUCT((Data!$A$2:$A$100000=FIRE1304_working!$A$3)*(Data!$B$2:$B$100000=FIRE1304_working!$A13)*(Data!$D$2:$D$100000))</f>
        <v>31</v>
      </c>
      <c r="K13" s="29"/>
      <c r="L13" s="29"/>
      <c r="M13" s="29"/>
      <c r="N13" s="29"/>
    </row>
    <row r="14" spans="1:14" ht="25.5" customHeight="1" x14ac:dyDescent="0.3">
      <c r="A14" s="19"/>
      <c r="B14" s="14"/>
      <c r="C14" s="14"/>
      <c r="D14" s="14"/>
      <c r="E14" s="14"/>
    </row>
    <row r="15" spans="1:14" ht="15.9" customHeight="1" x14ac:dyDescent="0.3">
      <c r="F15" s="20"/>
    </row>
    <row r="16" spans="1:14" ht="21" customHeight="1" x14ac:dyDescent="0.3">
      <c r="A16" s="17"/>
      <c r="F16" s="20"/>
    </row>
    <row r="17" spans="1:6" s="21" customFormat="1" x14ac:dyDescent="0.3"/>
    <row r="18" spans="1:6" ht="15" customHeight="1" x14ac:dyDescent="0.3"/>
    <row r="19" spans="1:6" ht="24.75" customHeight="1" x14ac:dyDescent="0.3">
      <c r="A19" s="13"/>
      <c r="B19" s="13"/>
      <c r="C19" s="13"/>
      <c r="D19" s="13"/>
      <c r="E19" s="13"/>
      <c r="F19" s="22"/>
    </row>
    <row r="20" spans="1:6" ht="15" customHeight="1" x14ac:dyDescent="0.3">
      <c r="A20" s="23"/>
      <c r="B20" s="24"/>
    </row>
    <row r="21" spans="1:6" ht="21.75" customHeight="1" x14ac:dyDescent="0.3">
      <c r="A21" s="25"/>
      <c r="B21" s="25"/>
      <c r="C21" s="25"/>
      <c r="D21" s="25"/>
      <c r="E21" s="25"/>
      <c r="F21" s="26"/>
    </row>
    <row r="22" spans="1:6" ht="24" customHeight="1" x14ac:dyDescent="0.3"/>
    <row r="23" spans="1:6" ht="15" customHeight="1" x14ac:dyDescent="0.3">
      <c r="A23" s="24"/>
    </row>
    <row r="24" spans="1:6" ht="25.5" customHeight="1" x14ac:dyDescent="0.3">
      <c r="E24" s="27"/>
    </row>
    <row r="25" spans="1:6" ht="15" customHeight="1" x14ac:dyDescent="0.3">
      <c r="A25" s="24"/>
      <c r="E25" s="27"/>
    </row>
    <row r="26" spans="1:6" x14ac:dyDescent="0.3">
      <c r="A26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646DB-A59F-4B1F-8B64-535D9441F728}">
  <dimension ref="A1:L38"/>
  <sheetViews>
    <sheetView workbookViewId="0"/>
  </sheetViews>
  <sheetFormatPr defaultColWidth="9.109375" defaultRowHeight="15" x14ac:dyDescent="0.25"/>
  <cols>
    <col min="1" max="1" width="55.6640625" style="35" customWidth="1"/>
    <col min="2" max="5" width="20.6640625" style="35" customWidth="1"/>
    <col min="6" max="7" width="9.109375" style="35"/>
    <col min="8" max="8" width="4.88671875" style="35" hidden="1" customWidth="1"/>
    <col min="9" max="16384" width="9.109375" style="35"/>
  </cols>
  <sheetData>
    <row r="1" spans="1:12" s="32" customFormat="1" ht="18.600000000000001" x14ac:dyDescent="0.25">
      <c r="A1" s="67" t="s">
        <v>0</v>
      </c>
      <c r="B1" s="30"/>
      <c r="C1" s="30"/>
      <c r="D1" s="30"/>
      <c r="E1" s="30"/>
      <c r="F1" s="31"/>
    </row>
    <row r="2" spans="1:12" ht="27.75" customHeight="1" x14ac:dyDescent="0.25">
      <c r="A2" s="33" t="s">
        <v>1</v>
      </c>
      <c r="B2" s="34"/>
      <c r="C2" s="34"/>
      <c r="D2" s="34"/>
      <c r="E2" s="34"/>
      <c r="F2" s="34"/>
    </row>
    <row r="3" spans="1:12" ht="16.2" thickBot="1" x14ac:dyDescent="0.3">
      <c r="A3" s="36">
        <v>2024</v>
      </c>
      <c r="B3" s="37"/>
      <c r="C3" s="37"/>
      <c r="D3" s="37"/>
      <c r="E3" s="38"/>
      <c r="F3" s="39"/>
    </row>
    <row r="4" spans="1:12" ht="18.600000000000001" thickBot="1" x14ac:dyDescent="0.35">
      <c r="A4" s="40"/>
      <c r="B4" s="68" t="s">
        <v>35</v>
      </c>
      <c r="C4" s="68" t="s">
        <v>2</v>
      </c>
      <c r="D4" s="68" t="s">
        <v>3</v>
      </c>
      <c r="E4" s="69" t="s">
        <v>4</v>
      </c>
      <c r="F4" s="39"/>
    </row>
    <row r="5" spans="1:12" ht="15.6" x14ac:dyDescent="0.3">
      <c r="A5" s="41" t="s">
        <v>5</v>
      </c>
      <c r="B5" s="42">
        <f>ROUND(FIRE1304_working!B5,0)</f>
        <v>35410</v>
      </c>
      <c r="C5" s="42">
        <f>ROUND(FIRE1304_working!C5,0)</f>
        <v>3514</v>
      </c>
      <c r="D5" s="42">
        <f>ROUND(FIRE1304_working!D5,0)</f>
        <v>6140</v>
      </c>
      <c r="E5" s="43">
        <f>ROUND(FIRE1304_working!E5,0)</f>
        <v>45064</v>
      </c>
      <c r="G5" s="44"/>
      <c r="J5" s="97"/>
      <c r="K5" s="97"/>
      <c r="L5" s="97"/>
    </row>
    <row r="6" spans="1:12" ht="15.6" x14ac:dyDescent="0.3">
      <c r="A6" s="45" t="s">
        <v>6</v>
      </c>
      <c r="B6" s="46">
        <f>ROUND(FIRE1304_working!B6,0)</f>
        <v>2664</v>
      </c>
      <c r="C6" s="46">
        <f>ROUND(FIRE1304_working!C6,0)</f>
        <v>10524</v>
      </c>
      <c r="D6" s="46">
        <f>ROUND(FIRE1304_working!D6,0)</f>
        <v>12537</v>
      </c>
      <c r="E6" s="47">
        <f>ROUND(FIRE1304_working!E6,0)</f>
        <v>25725</v>
      </c>
      <c r="G6" s="48"/>
    </row>
    <row r="7" spans="1:12" ht="15.6" x14ac:dyDescent="0.3">
      <c r="A7" s="49" t="s">
        <v>7</v>
      </c>
      <c r="B7" s="46">
        <f>ROUND(FIRE1304_working!B7,0)</f>
        <v>1901</v>
      </c>
      <c r="C7" s="46">
        <f>ROUND(FIRE1304_working!C7,0)</f>
        <v>8734</v>
      </c>
      <c r="D7" s="46">
        <f>ROUND(FIRE1304_working!D7,0)</f>
        <v>10625</v>
      </c>
      <c r="E7" s="47">
        <f>ROUND(FIRE1304_working!E7,0)</f>
        <v>21260</v>
      </c>
      <c r="G7" s="50"/>
    </row>
    <row r="8" spans="1:12" s="51" customFormat="1" ht="15.6" x14ac:dyDescent="0.3">
      <c r="A8" s="49" t="s">
        <v>8</v>
      </c>
      <c r="B8" s="46">
        <f>ROUND(FIRE1304_working!B8,0)</f>
        <v>763</v>
      </c>
      <c r="C8" s="46">
        <f>ROUND(FIRE1304_working!C8,0)</f>
        <v>1790</v>
      </c>
      <c r="D8" s="46">
        <f>ROUND(FIRE1304_working!D8,0)</f>
        <v>1912</v>
      </c>
      <c r="E8" s="47">
        <f>ROUND(FIRE1304_working!E8,0)</f>
        <v>4465</v>
      </c>
    </row>
    <row r="9" spans="1:12" ht="15.6" x14ac:dyDescent="0.3">
      <c r="A9" s="49" t="s">
        <v>9</v>
      </c>
      <c r="B9" s="46">
        <f>ROUND(FIRE1304_working!B9,0)</f>
        <v>0</v>
      </c>
      <c r="C9" s="46">
        <f>ROUND(FIRE1304_working!C9,0)</f>
        <v>0</v>
      </c>
      <c r="D9" s="46">
        <f>ROUND(FIRE1304_working!D9,0)</f>
        <v>24163</v>
      </c>
      <c r="E9" s="47">
        <f>ROUND(FIRE1304_working!E9,0)</f>
        <v>24163</v>
      </c>
    </row>
    <row r="10" spans="1:12" ht="15.6" x14ac:dyDescent="0.3">
      <c r="A10" s="49" t="s">
        <v>10</v>
      </c>
      <c r="B10" s="46">
        <f>ROUND(FIRE1304_working!B10,0)</f>
        <v>0</v>
      </c>
      <c r="C10" s="46">
        <f>ROUND(FIRE1304_working!C10,0)</f>
        <v>0</v>
      </c>
      <c r="D10" s="46">
        <f>ROUND(FIRE1304_working!D10,0)</f>
        <v>8689</v>
      </c>
      <c r="E10" s="47">
        <f>ROUND(FIRE1304_working!E10,0)</f>
        <v>8689</v>
      </c>
    </row>
    <row r="11" spans="1:12" ht="15.6" x14ac:dyDescent="0.3">
      <c r="A11" s="49" t="s">
        <v>11</v>
      </c>
      <c r="B11" s="46">
        <f>ROUND(FIRE1304_working!B11,0)</f>
        <v>0</v>
      </c>
      <c r="C11" s="46">
        <f>ROUND(FIRE1304_working!C11,0)</f>
        <v>0</v>
      </c>
      <c r="D11" s="46">
        <f>ROUND(FIRE1304_working!D11,0)</f>
        <v>73</v>
      </c>
      <c r="E11" s="47">
        <f>ROUND(FIRE1304_working!E11,0)</f>
        <v>73</v>
      </c>
    </row>
    <row r="12" spans="1:12" ht="15.6" x14ac:dyDescent="0.3">
      <c r="A12" s="52" t="s">
        <v>12</v>
      </c>
      <c r="B12" s="46">
        <f>ROUND(FIRE1304_working!B12,0)</f>
        <v>0</v>
      </c>
      <c r="C12" s="46">
        <f>ROUND(FIRE1304_working!C12,0)</f>
        <v>0</v>
      </c>
      <c r="D12" s="46">
        <f>ROUND(FIRE1304_working!D12,0)</f>
        <v>42</v>
      </c>
      <c r="E12" s="47">
        <f>ROUND(FIRE1304_working!E12,0)</f>
        <v>42</v>
      </c>
    </row>
    <row r="13" spans="1:12" ht="16.2" thickBot="1" x14ac:dyDescent="0.35">
      <c r="A13" s="53" t="s">
        <v>13</v>
      </c>
      <c r="B13" s="54">
        <f>ROUND(FIRE1304_working!B13,0)</f>
        <v>0</v>
      </c>
      <c r="C13" s="54">
        <f>ROUND(FIRE1304_working!C13,0)</f>
        <v>0</v>
      </c>
      <c r="D13" s="54">
        <f>ROUND(FIRE1304_working!D13,0)</f>
        <v>31</v>
      </c>
      <c r="E13" s="55">
        <f>ROUND(FIRE1304_working!E13,0)</f>
        <v>31</v>
      </c>
    </row>
    <row r="14" spans="1:12" ht="25.5" customHeight="1" x14ac:dyDescent="0.3">
      <c r="A14" s="56" t="s">
        <v>14</v>
      </c>
      <c r="B14" s="57"/>
      <c r="C14" s="57"/>
      <c r="D14" s="57"/>
      <c r="E14" s="57"/>
    </row>
    <row r="15" spans="1:12" ht="15.9" customHeight="1" x14ac:dyDescent="0.25">
      <c r="A15" s="35" t="s">
        <v>15</v>
      </c>
      <c r="F15" s="58"/>
    </row>
    <row r="16" spans="1:12" ht="21" customHeight="1" x14ac:dyDescent="0.3">
      <c r="A16" s="51" t="s">
        <v>16</v>
      </c>
      <c r="F16" s="58"/>
    </row>
    <row r="17" spans="1:8" s="59" customFormat="1" x14ac:dyDescent="0.25">
      <c r="A17" s="59" t="s">
        <v>17</v>
      </c>
    </row>
    <row r="18" spans="1:8" ht="15" customHeight="1" x14ac:dyDescent="0.25">
      <c r="A18" s="35" t="s">
        <v>18</v>
      </c>
    </row>
    <row r="19" spans="1:8" ht="24.75" customHeight="1" x14ac:dyDescent="0.25">
      <c r="A19" s="60" t="s">
        <v>19</v>
      </c>
      <c r="B19" s="60"/>
      <c r="C19" s="60"/>
      <c r="D19" s="60"/>
      <c r="E19" s="60"/>
      <c r="F19" s="61"/>
    </row>
    <row r="20" spans="1:8" ht="15" customHeight="1" x14ac:dyDescent="0.25">
      <c r="A20" s="62" t="s">
        <v>20</v>
      </c>
      <c r="B20" s="63"/>
    </row>
    <row r="21" spans="1:8" ht="21.75" customHeight="1" x14ac:dyDescent="0.25">
      <c r="A21" s="64" t="s">
        <v>21</v>
      </c>
      <c r="B21" s="64"/>
      <c r="C21" s="64"/>
      <c r="D21" s="64"/>
      <c r="E21" s="64"/>
      <c r="F21" s="65"/>
      <c r="G21" s="65"/>
    </row>
    <row r="22" spans="1:8" ht="24" customHeight="1" x14ac:dyDescent="0.25">
      <c r="A22" s="35" t="s">
        <v>22</v>
      </c>
    </row>
    <row r="23" spans="1:8" ht="15" customHeight="1" x14ac:dyDescent="0.25">
      <c r="A23" s="63" t="s">
        <v>23</v>
      </c>
    </row>
    <row r="24" spans="1:8" ht="25.5" customHeight="1" x14ac:dyDescent="0.25">
      <c r="A24" s="35" t="s">
        <v>24</v>
      </c>
      <c r="E24" s="66"/>
    </row>
    <row r="25" spans="1:8" ht="15" customHeight="1" x14ac:dyDescent="0.25">
      <c r="A25" s="63" t="s">
        <v>25</v>
      </c>
      <c r="E25" s="66"/>
    </row>
    <row r="26" spans="1:8" x14ac:dyDescent="0.25">
      <c r="A26" s="32" t="s">
        <v>26</v>
      </c>
    </row>
    <row r="30" spans="1:8" x14ac:dyDescent="0.25">
      <c r="H30" s="35">
        <v>2016</v>
      </c>
    </row>
    <row r="31" spans="1:8" x14ac:dyDescent="0.25">
      <c r="H31" s="35">
        <v>2017</v>
      </c>
    </row>
    <row r="32" spans="1:8" x14ac:dyDescent="0.25">
      <c r="H32" s="35">
        <v>2018</v>
      </c>
    </row>
    <row r="33" spans="8:8" x14ac:dyDescent="0.25">
      <c r="H33" s="35">
        <v>2019</v>
      </c>
    </row>
    <row r="34" spans="8:8" x14ac:dyDescent="0.25">
      <c r="H34" s="35">
        <v>2020</v>
      </c>
    </row>
    <row r="35" spans="8:8" x14ac:dyDescent="0.25">
      <c r="H35" s="35">
        <v>2021</v>
      </c>
    </row>
    <row r="36" spans="8:8" x14ac:dyDescent="0.25">
      <c r="H36" s="35">
        <v>2022</v>
      </c>
    </row>
    <row r="37" spans="8:8" x14ac:dyDescent="0.25">
      <c r="H37" s="35">
        <v>2023</v>
      </c>
    </row>
    <row r="38" spans="8:8" x14ac:dyDescent="0.25">
      <c r="H38" s="35">
        <v>2024</v>
      </c>
    </row>
  </sheetData>
  <dataValidations count="1">
    <dataValidation type="list" allowBlank="1" showInputMessage="1" showErrorMessage="1" sqref="A3" xr:uid="{2A160487-98C7-44F3-B345-82BC56370FF2}">
      <formula1>$H$30:$H$38</formula1>
    </dataValidation>
  </dataValidations>
  <hyperlinks>
    <hyperlink ref="A23" r:id="rId1" location="fire-statistics-definitions" display="Fire and Rescue workforce and pensions statistics" xr:uid="{5EB40A21-6B26-43E2-95E1-DBD5A05A7A85}"/>
    <hyperlink ref="A25" r:id="rId2" xr:uid="{85009F0C-C72D-4910-9025-67B6D94FE3B2}"/>
    <hyperlink ref="A20" r:id="rId3" xr:uid="{AB6621DB-BCFC-4F8E-9AC5-00F1C2A62DCA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FIRE1304_working</vt:lpstr>
      <vt:lpstr>FIRE1304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FIRE1304: Firefighters' pension membership and pension transfers by membership type</dc:title>
  <dc:creator/>
  <cp:keywords>data tables, firefighters, transfers, membership, 2024</cp:keywords>
  <cp:lastModifiedBy/>
  <dcterms:created xsi:type="dcterms:W3CDTF">2024-10-10T10:34:58Z</dcterms:created>
  <dcterms:modified xsi:type="dcterms:W3CDTF">2024-10-10T10:35:25Z</dcterms:modified>
</cp:coreProperties>
</file>