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2D103CF3-4570-470C-90D3-68414535402D}" xr6:coauthVersionLast="47" xr6:coauthVersionMax="47" xr10:uidLastSave="{00000000-0000-0000-0000-000000000000}"/>
  <workbookProtection workbookAlgorithmName="SHA-512" workbookHashValue="bAt0LEh7T34/TiuPEFvJJ9kchIqYrocXsY8Of3DEos7guWo5u2wcen7y1DsWEwnDwX/VFSsudxTKnjRskOv4uw==" workbookSaltValue="7sYdVL/3fUik/fJpFBJCYA==" workbookSpinCount="100000" lockStructure="1"/>
  <bookViews>
    <workbookView xWindow="3345" yWindow="915" windowWidth="19785" windowHeight="10170" xr2:uid="{E7CB757B-2880-4DC3-A7B1-7D4C092AFAA0}"/>
  </bookViews>
  <sheets>
    <sheet name="Cover_sheet" sheetId="2" r:id="rId1"/>
    <sheet name="Contents" sheetId="3" r:id="rId2"/>
    <sheet name="Data" sheetId="7" state="hidden" r:id="rId3"/>
    <sheet name="FIRE1302_working" sheetId="8" state="hidden" r:id="rId4"/>
    <sheet name="FIRE1302" sheetId="6" r:id="rId5"/>
  </sheets>
  <definedNames>
    <definedName name="_xlnm.Print_Area" localSheetId="1">Contents!$A$1:$D$6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7" l="1"/>
  <c r="C4" i="8" l="1"/>
  <c r="D4" i="8"/>
  <c r="E4" i="8"/>
  <c r="F4" i="8"/>
  <c r="H4" i="8"/>
  <c r="C5" i="8"/>
  <c r="D5" i="8"/>
  <c r="E5" i="8"/>
  <c r="F5" i="8"/>
  <c r="F5" i="6" s="1"/>
  <c r="H5" i="8"/>
  <c r="C6" i="8"/>
  <c r="D6" i="8"/>
  <c r="E6" i="8"/>
  <c r="F6" i="8"/>
  <c r="G6" i="6"/>
  <c r="H6" i="8"/>
  <c r="C7" i="8"/>
  <c r="D7" i="8"/>
  <c r="E7" i="8"/>
  <c r="F7" i="8"/>
  <c r="H7" i="8"/>
  <c r="C8" i="8"/>
  <c r="D8" i="8"/>
  <c r="E8" i="8"/>
  <c r="E8" i="6" s="1"/>
  <c r="F8" i="8"/>
  <c r="G8" i="6"/>
  <c r="H8" i="8"/>
  <c r="C9" i="8"/>
  <c r="D9" i="8"/>
  <c r="D9" i="6" s="1"/>
  <c r="E9" i="8"/>
  <c r="F9" i="8"/>
  <c r="G9" i="8"/>
  <c r="H9" i="8"/>
  <c r="C10" i="8"/>
  <c r="C10" i="6" s="1"/>
  <c r="D10" i="8"/>
  <c r="E10" i="8"/>
  <c r="F10" i="8"/>
  <c r="F10" i="6" s="1"/>
  <c r="G10" i="8"/>
  <c r="H10" i="8"/>
  <c r="C11" i="8"/>
  <c r="D11" i="8"/>
  <c r="E11" i="8"/>
  <c r="E11" i="6" s="1"/>
  <c r="F11" i="8"/>
  <c r="H11" i="8"/>
  <c r="C12" i="8"/>
  <c r="D12" i="8"/>
  <c r="E12" i="8"/>
  <c r="F12" i="8"/>
  <c r="G12" i="6"/>
  <c r="H12" i="8"/>
  <c r="C13" i="8"/>
  <c r="D13" i="8"/>
  <c r="D13" i="6" s="1"/>
  <c r="E13" i="8"/>
  <c r="F13" i="8"/>
  <c r="H13" i="8"/>
  <c r="C14" i="8"/>
  <c r="C14" i="6" s="1"/>
  <c r="D14" i="8"/>
  <c r="E14" i="8"/>
  <c r="F14" i="8"/>
  <c r="F14" i="6" s="1"/>
  <c r="H14" i="8"/>
  <c r="C15" i="8"/>
  <c r="C15" i="6" s="1"/>
  <c r="D15" i="8"/>
  <c r="E15" i="8"/>
  <c r="F15" i="8"/>
  <c r="H15" i="8"/>
  <c r="C16" i="8"/>
  <c r="C16" i="6" s="1"/>
  <c r="D16" i="8"/>
  <c r="D16" i="6" s="1"/>
  <c r="E16" i="8"/>
  <c r="E16" i="6" s="1"/>
  <c r="F16" i="8"/>
  <c r="H16" i="8"/>
  <c r="C17" i="8"/>
  <c r="D17" i="8"/>
  <c r="D17" i="6" s="1"/>
  <c r="E17" i="8"/>
  <c r="E17" i="6" s="1"/>
  <c r="F17" i="8"/>
  <c r="F17" i="6" s="1"/>
  <c r="G17" i="6"/>
  <c r="H17" i="8"/>
  <c r="B6" i="8"/>
  <c r="B7" i="8"/>
  <c r="B8" i="8"/>
  <c r="B9" i="8"/>
  <c r="B9" i="6" s="1"/>
  <c r="B10" i="8"/>
  <c r="B11" i="8"/>
  <c r="B11" i="6" s="1"/>
  <c r="B12" i="8"/>
  <c r="B13" i="8"/>
  <c r="B14" i="8"/>
  <c r="B15" i="8"/>
  <c r="B15" i="6" s="1"/>
  <c r="B16" i="8"/>
  <c r="B17" i="8"/>
  <c r="B5" i="8"/>
  <c r="B5" i="6" s="1"/>
  <c r="B4" i="8"/>
  <c r="B4" i="6" s="1"/>
  <c r="J3" i="7"/>
  <c r="J4" i="7"/>
  <c r="J5" i="7"/>
  <c r="J6" i="7"/>
  <c r="J7" i="7"/>
  <c r="J8" i="7"/>
  <c r="J9" i="7"/>
  <c r="J10" i="7"/>
  <c r="J11" i="7"/>
  <c r="J12" i="7"/>
  <c r="J13" i="7"/>
  <c r="J14" i="7"/>
  <c r="J15" i="7"/>
  <c r="J2" i="7"/>
  <c r="D15" i="6"/>
  <c r="E15" i="6"/>
  <c r="F15" i="6"/>
  <c r="G15" i="6"/>
  <c r="B16" i="6"/>
  <c r="F16" i="6"/>
  <c r="G16" i="6"/>
  <c r="B17" i="6"/>
  <c r="C17" i="6"/>
  <c r="H17" i="6"/>
  <c r="C5" i="6"/>
  <c r="D5" i="6"/>
  <c r="E5" i="6"/>
  <c r="G5" i="6"/>
  <c r="H5" i="6"/>
  <c r="B6" i="6"/>
  <c r="C6" i="6"/>
  <c r="D6" i="6"/>
  <c r="E6" i="6"/>
  <c r="F6" i="6"/>
  <c r="B7" i="6"/>
  <c r="C7" i="6"/>
  <c r="D7" i="6"/>
  <c r="E7" i="6"/>
  <c r="F7" i="6"/>
  <c r="G7" i="6"/>
  <c r="D8" i="6"/>
  <c r="F8" i="6"/>
  <c r="E9" i="6"/>
  <c r="F9" i="6"/>
  <c r="G9" i="6"/>
  <c r="B10" i="6"/>
  <c r="D10" i="6"/>
  <c r="E10" i="6"/>
  <c r="G10" i="6"/>
  <c r="H10" i="6"/>
  <c r="C11" i="6"/>
  <c r="D11" i="6"/>
  <c r="F11" i="6"/>
  <c r="G11" i="6"/>
  <c r="B12" i="6"/>
  <c r="C12" i="6"/>
  <c r="D12" i="6"/>
  <c r="E12" i="6"/>
  <c r="F12" i="6"/>
  <c r="H12" i="6"/>
  <c r="C13" i="6"/>
  <c r="E13" i="6"/>
  <c r="F13" i="6"/>
  <c r="G13" i="6"/>
  <c r="B14" i="6"/>
  <c r="D14" i="6"/>
  <c r="E14" i="6"/>
  <c r="G14" i="6"/>
  <c r="H14" i="6"/>
  <c r="C4" i="6"/>
  <c r="D4" i="6"/>
  <c r="E4" i="6"/>
  <c r="F4" i="6"/>
  <c r="G4" i="6"/>
  <c r="H6" i="6"/>
  <c r="H7" i="6"/>
  <c r="H16" i="6"/>
  <c r="C8" i="6"/>
  <c r="H9" i="6"/>
  <c r="B8" i="6"/>
  <c r="H13" i="6"/>
  <c r="H15" i="6" l="1"/>
  <c r="H11" i="6"/>
  <c r="H4" i="6"/>
  <c r="B13" i="6"/>
  <c r="C9" i="6"/>
  <c r="H8" i="6"/>
</calcChain>
</file>

<file path=xl/sharedStrings.xml><?xml version="1.0" encoding="utf-8"?>
<sst xmlns="http://schemas.openxmlformats.org/spreadsheetml/2006/main" count="119" uniqueCount="71">
  <si>
    <t>FIRE STATISTICS TABLE 1302: Firefighters' pension scheme income in England</t>
  </si>
  <si>
    <t>£million</t>
  </si>
  <si>
    <t>Employee contributions</t>
  </si>
  <si>
    <t>Employer contributions</t>
  </si>
  <si>
    <t>Ill-health charge</t>
  </si>
  <si>
    <t>Miscellaneous</t>
  </si>
  <si>
    <t>Additional Grant</t>
  </si>
  <si>
    <t>Total</t>
  </si>
  <si>
    <t>2010/11</t>
  </si>
  <si>
    <t>..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</si>
  <si>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</si>
  <si>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</si>
  <si>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</si>
  <si>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</si>
  <si>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</si>
  <si>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</si>
  <si>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</si>
  <si>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</si>
  <si>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Notes</t>
  </si>
  <si>
    <t xml:space="preserve">www.pensions-ombudsman.org.uk/determinations/2015/po-1327/firefighters-pension-scheme </t>
  </si>
  <si>
    <t>The full set of fire statistics releases, tables and guidance can be found on our landing page, here-</t>
  </si>
  <si>
    <t>https://www.gov.uk/government/collections/fire-statistics</t>
  </si>
  <si>
    <t>A full definitions list can be found here -</t>
  </si>
  <si>
    <t>Fire statistics definitions</t>
  </si>
  <si>
    <t>Source: Firefighters Pension Fund (FPF) forms</t>
  </si>
  <si>
    <t>Contact: FireStatistics@homeoffice.gov.uk</t>
  </si>
  <si>
    <t>2019/20</t>
  </si>
  <si>
    <t>Fire and rescue workforce and pensions statistics</t>
  </si>
  <si>
    <t>Email: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</si>
  <si>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</si>
  <si>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Contents</t>
  </si>
  <si>
    <t>We’re always looking to improve the accessibility of our documents.</t>
  </si>
  <si>
    <t xml:space="preserve">To access data tables, select the table number or tabs. </t>
  </si>
  <si>
    <t>Cover sheet</t>
  </si>
  <si>
    <t>Sheet</t>
  </si>
  <si>
    <t>Title</t>
  </si>
  <si>
    <t>Period covered</t>
  </si>
  <si>
    <t>Yes</t>
  </si>
  <si>
    <t>Table 1302</t>
  </si>
  <si>
    <t>Firefighters' pension scheme income in England</t>
  </si>
  <si>
    <t>FIRE1302</t>
  </si>
  <si>
    <t>fire authorities to make commutation redress payments to those former 1992 scheme members affected by the</t>
  </si>
  <si>
    <t xml:space="preserve">Pensions' Ombudsman's decision in the Milne v GAD case. See here for further information on this: </t>
  </si>
  <si>
    <t>Transfers</t>
  </si>
  <si>
    <t>end of table</t>
  </si>
  <si>
    <t xml:space="preserve"> please email us at firestatistics@homeoffice.gov.uk</t>
  </si>
  <si>
    <t>2020/21</t>
  </si>
  <si>
    <t>2021/22</t>
  </si>
  <si>
    <t>The grant in 2015/16 includes an additional top up grant of £90.9million that was made available to enable</t>
  </si>
  <si>
    <t xml:space="preserve">The grant in 2016/17 includes an additional top up grant of £15.5m that was made available to enable fire authorities </t>
  </si>
  <si>
    <t>to introduce a retrospective employee contributions holiday to members of the 1992 Scheme.</t>
  </si>
  <si>
    <t>2022/23</t>
  </si>
  <si>
    <t>FINANCIAL_YEAR</t>
  </si>
  <si>
    <t>EMPLOYEE_CONTRIBUTIONS</t>
  </si>
  <si>
    <t>EMPLOYER_CONTRIBUTIONS</t>
  </si>
  <si>
    <t>ILL_HEALTH_CHARGE</t>
  </si>
  <si>
    <t>MISCELLANEOUS</t>
  </si>
  <si>
    <t>TRANSFERS</t>
  </si>
  <si>
    <t>ADDITIONAL_GRANT</t>
  </si>
  <si>
    <t>TOTAL</t>
  </si>
  <si>
    <t>2023/24</t>
  </si>
  <si>
    <t>England, April 2023 to March 2024: data tables</t>
  </si>
  <si>
    <t>Crown copyright © 2024</t>
  </si>
  <si>
    <t>2010/11 to 2023/24</t>
  </si>
  <si>
    <t>Responsible Statistician: Helene Clark</t>
  </si>
  <si>
    <t>Published: 17 October 2024</t>
  </si>
  <si>
    <t>Next update: Autumn 2025</t>
  </si>
  <si>
    <t>If you find any problems, or have any feedback, relating to accessibility</t>
  </si>
  <si>
    <t>Accredited official statistics?</t>
  </si>
  <si>
    <t>The statistics in this table are accredited official statistics.</t>
  </si>
  <si>
    <t>Publication Date: 17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</si>
</sst>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 Black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sz val="11"/>
      <color theme="0"/>
      <name val="Calibri"/>
      <family val="2"/>
      <scheme val="minor"/>
    </font>
    <font>
      <b/>
      <sz val="11"/>
      <name val="Arial Black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2"/>
      <name val="Arial Black"/>
      <family val="2"/>
    </font>
    <font>
      <sz val="12"/>
      <name val="Arial"/>
      <family val="2"/>
    </font>
    <font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Border="0" applyProtection="0"/>
    <xf numFmtId="0" fontId="6" fillId="0" borderId="0" applyNumberFormat="0" applyBorder="0" applyProtection="0"/>
    <xf numFmtId="0" fontId="3" fillId="0" borderId="0" applyNumberFormat="0" applyFill="0" applyBorder="0" applyAlignment="0" applyProtection="0"/>
    <xf numFmtId="0" fontId="12" fillId="0" borderId="0" applyNumberFormat="0" applyFont="0" applyBorder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 applyNumberFormat="0" applyBorder="0" applyProtection="0"/>
    <xf numFmtId="0" fontId="12" fillId="0" borderId="0"/>
    <xf numFmtId="0" fontId="12" fillId="0" borderId="0" applyNumberFormat="0" applyFont="0" applyBorder="0" applyProtection="0"/>
    <xf numFmtId="0" fontId="1" fillId="0" borderId="0"/>
    <xf numFmtId="0" fontId="20" fillId="0" borderId="0"/>
  </cellStyleXfs>
  <cellXfs count="84">
    <xf numFmtId="0" fontId="0" fillId="0" borderId="0" xfId="0"/>
    <xf numFmtId="0" fontId="7" fillId="5" borderId="0" xfId="4" applyFont="1" applyFill="1" applyAlignment="1">
      <alignment vertical="center"/>
    </xf>
    <xf numFmtId="0" fontId="11" fillId="5" borderId="0" xfId="5" applyFont="1" applyFill="1" applyAlignment="1"/>
    <xf numFmtId="0" fontId="15" fillId="5" borderId="0" xfId="7" applyFont="1" applyFill="1" applyAlignment="1"/>
    <xf numFmtId="0" fontId="17" fillId="5" borderId="0" xfId="8" applyFont="1" applyFill="1" applyAlignment="1"/>
    <xf numFmtId="0" fontId="5" fillId="5" borderId="0" xfId="3" applyFill="1"/>
    <xf numFmtId="0" fontId="11" fillId="0" borderId="0" xfId="5" applyFont="1" applyFill="1" applyAlignment="1"/>
    <xf numFmtId="0" fontId="0" fillId="0" borderId="0" xfId="0" applyFill="1"/>
    <xf numFmtId="0" fontId="6" fillId="5" borderId="0" xfId="3" applyFont="1" applyFill="1"/>
    <xf numFmtId="0" fontId="8" fillId="5" borderId="0" xfId="3" applyFont="1" applyFill="1"/>
    <xf numFmtId="0" fontId="9" fillId="0" borderId="0" xfId="4" applyFont="1" applyAlignment="1">
      <alignment vertical="center"/>
    </xf>
    <xf numFmtId="0" fontId="10" fillId="0" borderId="0" xfId="3" applyFont="1"/>
    <xf numFmtId="0" fontId="5" fillId="5" borderId="0" xfId="6" applyFont="1" applyFill="1"/>
    <xf numFmtId="0" fontId="13" fillId="5" borderId="0" xfId="4" applyFont="1" applyFill="1" applyAlignment="1"/>
    <xf numFmtId="0" fontId="5" fillId="5" borderId="0" xfId="9" applyFont="1" applyFill="1" applyAlignment="1"/>
    <xf numFmtId="0" fontId="5" fillId="5" borderId="0" xfId="9" applyFont="1" applyFill="1" applyAlignment="1">
      <alignment horizontal="left"/>
    </xf>
    <xf numFmtId="0" fontId="13" fillId="0" borderId="0" xfId="4" applyFont="1" applyFill="1" applyAlignment="1"/>
    <xf numFmtId="0" fontId="5" fillId="5" borderId="0" xfId="4" applyFont="1" applyFill="1" applyAlignment="1"/>
    <xf numFmtId="0" fontId="5" fillId="5" borderId="0" xfId="4" applyFont="1" applyFill="1" applyAlignment="1">
      <alignment horizontal="left"/>
    </xf>
    <xf numFmtId="0" fontId="13" fillId="5" borderId="0" xfId="9" applyFont="1" applyFill="1" applyAlignment="1">
      <alignment wrapText="1"/>
    </xf>
    <xf numFmtId="0" fontId="21" fillId="5" borderId="0" xfId="10" applyFont="1" applyFill="1"/>
    <xf numFmtId="0" fontId="11" fillId="5" borderId="0" xfId="2" applyFont="1" applyFill="1" applyAlignment="1"/>
    <xf numFmtId="0" fontId="5" fillId="5" borderId="0" xfId="11" applyFont="1" applyFill="1" applyAlignment="1">
      <alignment horizontal="left" vertical="center" wrapText="1"/>
    </xf>
    <xf numFmtId="0" fontId="20" fillId="3" borderId="0" xfId="12" applyFont="1" applyFill="1"/>
    <xf numFmtId="1" fontId="5" fillId="5" borderId="0" xfId="11" applyNumberFormat="1" applyFont="1" applyFill="1" applyAlignment="1">
      <alignment horizontal="left" vertical="center"/>
    </xf>
    <xf numFmtId="0" fontId="5" fillId="5" borderId="0" xfId="10" applyFont="1" applyFill="1"/>
    <xf numFmtId="0" fontId="5" fillId="5" borderId="0" xfId="10" applyFont="1" applyFill="1" applyAlignment="1">
      <alignment wrapText="1"/>
    </xf>
    <xf numFmtId="0" fontId="5" fillId="5" borderId="0" xfId="10" applyFont="1" applyFill="1" applyAlignment="1">
      <alignment horizontal="left"/>
    </xf>
    <xf numFmtId="0" fontId="13" fillId="4" borderId="0" xfId="9" applyFont="1" applyFill="1" applyAlignment="1">
      <alignment horizontal="left" wrapText="1"/>
    </xf>
    <xf numFmtId="9" fontId="0" fillId="0" borderId="0" xfId="1" applyFont="1" applyFill="1" applyBorder="1"/>
    <xf numFmtId="0" fontId="1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3" fillId="0" borderId="0" xfId="2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3" fillId="0" borderId="0" xfId="2" applyFill="1" applyBorder="1" applyAlignment="1">
      <alignment horizontal="right"/>
    </xf>
    <xf numFmtId="0" fontId="18" fillId="0" borderId="0" xfId="0" applyFont="1" applyFill="1" applyBorder="1"/>
    <xf numFmtId="165" fontId="0" fillId="0" borderId="0" xfId="0" applyNumberFormat="1"/>
    <xf numFmtId="0" fontId="22" fillId="2" borderId="0" xfId="0" applyFont="1" applyFill="1" applyAlignment="1">
      <alignment vertical="center"/>
    </xf>
    <xf numFmtId="0" fontId="20" fillId="3" borderId="0" xfId="0" applyFont="1" applyFill="1"/>
    <xf numFmtId="0" fontId="20" fillId="3" borderId="0" xfId="0" applyFont="1" applyFill="1" applyAlignment="1">
      <alignment wrapText="1"/>
    </xf>
    <xf numFmtId="9" fontId="20" fillId="3" borderId="0" xfId="1" applyFont="1" applyFill="1" applyBorder="1"/>
    <xf numFmtId="9" fontId="20" fillId="3" borderId="0" xfId="1" applyFont="1" applyFill="1"/>
    <xf numFmtId="0" fontId="11" fillId="3" borderId="0" xfId="2" applyFont="1" applyFill="1" applyAlignment="1"/>
    <xf numFmtId="0" fontId="20" fillId="4" borderId="0" xfId="0" applyFont="1" applyFill="1"/>
    <xf numFmtId="0" fontId="20" fillId="4" borderId="0" xfId="0" applyFont="1" applyFill="1" applyAlignment="1">
      <alignment wrapText="1"/>
    </xf>
    <xf numFmtId="0" fontId="11" fillId="0" borderId="0" xfId="2" applyFont="1" applyFill="1" applyAlignment="1"/>
    <xf numFmtId="0" fontId="11" fillId="3" borderId="0" xfId="2" applyFont="1" applyFill="1" applyAlignment="1">
      <alignment horizontal="right"/>
    </xf>
    <xf numFmtId="0" fontId="23" fillId="3" borderId="0" xfId="0" applyFont="1" applyFill="1"/>
    <xf numFmtId="0" fontId="24" fillId="2" borderId="0" xfId="0" applyFont="1" applyFill="1" applyAlignment="1">
      <alignment vertical="center"/>
    </xf>
    <xf numFmtId="0" fontId="25" fillId="3" borderId="0" xfId="0" applyFont="1" applyFill="1"/>
    <xf numFmtId="0" fontId="22" fillId="3" borderId="1" xfId="0" applyFont="1" applyFill="1" applyBorder="1" applyAlignment="1">
      <alignment vertical="center"/>
    </xf>
    <xf numFmtId="0" fontId="25" fillId="3" borderId="0" xfId="0" applyFont="1" applyFill="1" applyAlignment="1">
      <alignment horizontal="right"/>
    </xf>
    <xf numFmtId="0" fontId="25" fillId="3" borderId="1" xfId="0" applyFont="1" applyFill="1" applyBorder="1"/>
    <xf numFmtId="0" fontId="22" fillId="3" borderId="2" xfId="0" applyFont="1" applyFill="1" applyBorder="1" applyAlignment="1">
      <alignment horizontal="right" vertical="center"/>
    </xf>
    <xf numFmtId="0" fontId="22" fillId="3" borderId="0" xfId="0" applyFont="1" applyFill="1" applyAlignment="1">
      <alignment vertical="top"/>
    </xf>
    <xf numFmtId="0" fontId="22" fillId="3" borderId="0" xfId="0" applyFont="1" applyFill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3" borderId="0" xfId="0" applyFont="1" applyFill="1" applyAlignment="1">
      <alignment wrapText="1"/>
    </xf>
    <xf numFmtId="0" fontId="25" fillId="3" borderId="0" xfId="0" applyFont="1" applyFill="1" applyAlignment="1">
      <alignment wrapText="1"/>
    </xf>
    <xf numFmtId="9" fontId="25" fillId="3" borderId="0" xfId="1" applyFont="1" applyFill="1"/>
    <xf numFmtId="0" fontId="25" fillId="3" borderId="0" xfId="0" applyFont="1" applyFill="1" applyBorder="1"/>
    <xf numFmtId="0" fontId="25" fillId="4" borderId="0" xfId="0" applyFont="1" applyFill="1"/>
    <xf numFmtId="0" fontId="26" fillId="3" borderId="0" xfId="2" applyFont="1" applyFill="1" applyAlignment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left" wrapText="1"/>
    </xf>
    <xf numFmtId="0" fontId="22" fillId="3" borderId="2" xfId="0" applyFont="1" applyFill="1" applyBorder="1" applyAlignment="1">
      <alignment horizontal="right" vertical="center" wrapText="1"/>
    </xf>
    <xf numFmtId="166" fontId="25" fillId="3" borderId="0" xfId="0" applyNumberFormat="1" applyFont="1" applyFill="1"/>
    <xf numFmtId="166" fontId="25" fillId="3" borderId="0" xfId="0" applyNumberFormat="1" applyFont="1" applyFill="1" applyAlignment="1">
      <alignment horizontal="right"/>
    </xf>
    <xf numFmtId="166" fontId="22" fillId="3" borderId="0" xfId="0" applyNumberFormat="1" applyFont="1" applyFill="1"/>
    <xf numFmtId="166" fontId="25" fillId="3" borderId="3" xfId="0" applyNumberFormat="1" applyFont="1" applyFill="1" applyBorder="1"/>
    <xf numFmtId="166" fontId="25" fillId="3" borderId="3" xfId="0" applyNumberFormat="1" applyFont="1" applyFill="1" applyBorder="1" applyAlignment="1">
      <alignment horizontal="right"/>
    </xf>
    <xf numFmtId="166" fontId="22" fillId="3" borderId="3" xfId="0" applyNumberFormat="1" applyFont="1" applyFill="1" applyBorder="1"/>
  </cellXfs>
  <cellStyles count="14">
    <cellStyle name="Hyperlink" xfId="2" builtinId="8"/>
    <cellStyle name="Hyperlink 2" xfId="5" xr:uid="{0584D7C4-1C22-474C-A8F6-36D3A8209A26}"/>
    <cellStyle name="Hyperlink 2 2" xfId="7" xr:uid="{F251EB6D-D31A-45D8-821F-1C4FA508F996}"/>
    <cellStyle name="Hyperlink 3" xfId="8" xr:uid="{EDB45FAA-E997-4039-9400-8FBB6307162F}"/>
    <cellStyle name="Normal" xfId="0" builtinId="0"/>
    <cellStyle name="Normal 2" xfId="13" xr:uid="{1AB6FA1E-4258-4521-A893-EAF2A0BD3A7D}"/>
    <cellStyle name="Normal 2 2 2 2" xfId="4" xr:uid="{985032EC-F454-4A4C-B82F-7778F398F549}"/>
    <cellStyle name="Normal 2 3" xfId="9" xr:uid="{0C2A7EE6-6996-44E0-AACC-0C2EDAE68EEB}"/>
    <cellStyle name="Normal 2 4" xfId="11" xr:uid="{DAE5FFD1-5741-430C-952F-7AFE002A5035}"/>
    <cellStyle name="Normal 5 2" xfId="10" xr:uid="{7420266C-D736-4C3A-A2A6-057BD31FB111}"/>
    <cellStyle name="Normal 6" xfId="12" xr:uid="{900E41C7-4A23-4CED-8058-4568FA1E4622}"/>
    <cellStyle name="Normal 6 2" xfId="3" xr:uid="{EDCE1AE9-198D-46B8-8230-C59030542517}"/>
    <cellStyle name="Normal 7 2" xfId="6" xr:uid="{4BE50856-DF74-4ED6-AB7B-2B298EABF2EA}"/>
    <cellStyle name="Percent" xfId="1" builtinId="5"/>
  </cellStyles>
  <dxfs count="0"/>
  <tableStyles count="0" defaultTableStyle="TableStyleMedium2" defaultPivotStyle="PivotStyleLight16"/>
  <colors>
    <mruColors>
      <color rgb="FFE7E1ED"/>
      <color rgb="FFCABED8"/>
      <color rgb="FFAD9AC2"/>
      <color rgb="FF9279AD"/>
      <color rgb="FF70568C"/>
      <color rgb="FF4D3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1CB19DEC-EDD4-49ED-90A9-222B77BEEF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4" name="Picture 3">
          <a:extLst>
            <a:ext uri="{FF2B5EF4-FFF2-40B4-BE49-F238E27FC236}">
              <a16:creationId xmlns:a16="http://schemas.microsoft.com/office/drawing/2014/main" id="{485939C8-D5C0-41F8-B6B6-0953FC2AC8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4210050</xdr:colOff>
      <xdr:row>0</xdr:row>
      <xdr:rowOff>57150</xdr:rowOff>
    </xdr:from>
    <xdr:ext cx="996311" cy="969648"/>
    <xdr:pic>
      <xdr:nvPicPr>
        <xdr:cNvPr id="5" name="Picture 5">
          <a:extLst>
            <a:ext uri="{FF2B5EF4-FFF2-40B4-BE49-F238E27FC236}">
              <a16:creationId xmlns:a16="http://schemas.microsoft.com/office/drawing/2014/main" id="{6993DFC1-DC56-41B9-8B88-BE3056029DD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338" b="1338"/>
        <a:stretch/>
      </xdr:blipFill>
      <xdr:spPr>
        <a:xfrm>
          <a:off x="4210050" y="5715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1657350</xdr:colOff>
      <xdr:row>0</xdr:row>
      <xdr:rowOff>123825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224C72C0-2850-4C17-B357-EFE19E1667C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338" b="1338"/>
        <a:stretch/>
      </xdr:blipFill>
      <xdr:spPr>
        <a:xfrm>
          <a:off x="6057900" y="123825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97423</xdr:colOff>
      <xdr:row>0</xdr:row>
      <xdr:rowOff>161921</xdr:rowOff>
    </xdr:from>
    <xdr:ext cx="1113062" cy="572222"/>
    <xdr:pic>
      <xdr:nvPicPr>
        <xdr:cNvPr id="2" name="Picture 4">
          <a:extLst>
            <a:ext uri="{FF2B5EF4-FFF2-40B4-BE49-F238E27FC236}">
              <a16:creationId xmlns:a16="http://schemas.microsoft.com/office/drawing/2014/main" id="{40160971-13E0-4065-9132-6F951348473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4497973" y="161921"/>
          <a:ext cx="1113062" cy="57222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search/research-and-statistics?keywords=fire&amp;content_store_document_type=upcoming_statistics&amp;organisations%5B%5D=home-office&amp;order=relevance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collections/fire-and-rescue-workforce-and-pensions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fire-statistics-guidance/fire-statistics-definitions" TargetMode="External"/><Relationship Id="rId2" Type="http://schemas.openxmlformats.org/officeDocument/2006/relationships/hyperlink" Target="file:///C:\Users\GaughtP\AppData\collections\fire-statistics" TargetMode="External"/><Relationship Id="rId1" Type="http://schemas.openxmlformats.org/officeDocument/2006/relationships/hyperlink" Target="http://www.pensions-ombudsman.org.uk/determinations/2015/po-1327/firefighters-pension-scheme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gov.uk/government/collections/fire-statistics" TargetMode="External"/><Relationship Id="rId4" Type="http://schemas.openxmlformats.org/officeDocument/2006/relationships/hyperlink" Target="mailto:FireStatistics@homeoffice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67AE9-604D-4B52-BB11-80ACF19E1895}">
  <dimension ref="A1:K14"/>
  <sheetViews>
    <sheetView tabSelected="1" workbookViewId="0"/>
  </sheetViews>
  <sheetFormatPr defaultRowHeight="13.2" x14ac:dyDescent="0.25"/>
  <cols>
    <col min="1" max="1" width="78" style="8" customWidth="1"/>
    <col min="2" max="255" width="9.44140625" style="8" customWidth="1"/>
    <col min="256" max="256" width="2.88671875" style="8" customWidth="1"/>
    <col min="257" max="257" width="74" style="8" bestFit="1" customWidth="1"/>
    <col min="258" max="511" width="9.44140625" style="8" customWidth="1"/>
    <col min="512" max="512" width="2.88671875" style="8" customWidth="1"/>
    <col min="513" max="513" width="74" style="8" bestFit="1" customWidth="1"/>
    <col min="514" max="767" width="9.44140625" style="8" customWidth="1"/>
    <col min="768" max="768" width="2.88671875" style="8" customWidth="1"/>
    <col min="769" max="769" width="74" style="8" bestFit="1" customWidth="1"/>
    <col min="770" max="1023" width="9.44140625" style="8" customWidth="1"/>
    <col min="1024" max="1024" width="2.88671875" style="8" customWidth="1"/>
    <col min="1025" max="1025" width="74" style="8" bestFit="1" customWidth="1"/>
    <col min="1026" max="1279" width="9.44140625" style="8" customWidth="1"/>
    <col min="1280" max="1280" width="2.88671875" style="8" customWidth="1"/>
    <col min="1281" max="1281" width="74" style="8" bestFit="1" customWidth="1"/>
    <col min="1282" max="1535" width="9.44140625" style="8" customWidth="1"/>
    <col min="1536" max="1536" width="2.88671875" style="8" customWidth="1"/>
    <col min="1537" max="1537" width="74" style="8" bestFit="1" customWidth="1"/>
    <col min="1538" max="1791" width="9.44140625" style="8" customWidth="1"/>
    <col min="1792" max="1792" width="2.88671875" style="8" customWidth="1"/>
    <col min="1793" max="1793" width="74" style="8" bestFit="1" customWidth="1"/>
    <col min="1794" max="2047" width="9.44140625" style="8" customWidth="1"/>
    <col min="2048" max="2048" width="2.88671875" style="8" customWidth="1"/>
    <col min="2049" max="2049" width="74" style="8" bestFit="1" customWidth="1"/>
    <col min="2050" max="2303" width="9.44140625" style="8" customWidth="1"/>
    <col min="2304" max="2304" width="2.88671875" style="8" customWidth="1"/>
    <col min="2305" max="2305" width="74" style="8" bestFit="1" customWidth="1"/>
    <col min="2306" max="2559" width="9.44140625" style="8" customWidth="1"/>
    <col min="2560" max="2560" width="2.88671875" style="8" customWidth="1"/>
    <col min="2561" max="2561" width="74" style="8" bestFit="1" customWidth="1"/>
    <col min="2562" max="2815" width="9.44140625" style="8" customWidth="1"/>
    <col min="2816" max="2816" width="2.88671875" style="8" customWidth="1"/>
    <col min="2817" max="2817" width="74" style="8" bestFit="1" customWidth="1"/>
    <col min="2818" max="3071" width="9.44140625" style="8" customWidth="1"/>
    <col min="3072" max="3072" width="2.88671875" style="8" customWidth="1"/>
    <col min="3073" max="3073" width="74" style="8" bestFit="1" customWidth="1"/>
    <col min="3074" max="3327" width="9.44140625" style="8" customWidth="1"/>
    <col min="3328" max="3328" width="2.88671875" style="8" customWidth="1"/>
    <col min="3329" max="3329" width="74" style="8" bestFit="1" customWidth="1"/>
    <col min="3330" max="3583" width="9.44140625" style="8" customWidth="1"/>
    <col min="3584" max="3584" width="2.88671875" style="8" customWidth="1"/>
    <col min="3585" max="3585" width="74" style="8" bestFit="1" customWidth="1"/>
    <col min="3586" max="3839" width="9.44140625" style="8" customWidth="1"/>
    <col min="3840" max="3840" width="2.88671875" style="8" customWidth="1"/>
    <col min="3841" max="3841" width="74" style="8" bestFit="1" customWidth="1"/>
    <col min="3842" max="4095" width="9.44140625" style="8" customWidth="1"/>
    <col min="4096" max="4096" width="2.88671875" style="8" customWidth="1"/>
    <col min="4097" max="4097" width="74" style="8" bestFit="1" customWidth="1"/>
    <col min="4098" max="4351" width="9.44140625" style="8" customWidth="1"/>
    <col min="4352" max="4352" width="2.88671875" style="8" customWidth="1"/>
    <col min="4353" max="4353" width="74" style="8" bestFit="1" customWidth="1"/>
    <col min="4354" max="4607" width="9.44140625" style="8" customWidth="1"/>
    <col min="4608" max="4608" width="2.88671875" style="8" customWidth="1"/>
    <col min="4609" max="4609" width="74" style="8" bestFit="1" customWidth="1"/>
    <col min="4610" max="4863" width="9.44140625" style="8" customWidth="1"/>
    <col min="4864" max="4864" width="2.88671875" style="8" customWidth="1"/>
    <col min="4865" max="4865" width="74" style="8" bestFit="1" customWidth="1"/>
    <col min="4866" max="5119" width="9.44140625" style="8" customWidth="1"/>
    <col min="5120" max="5120" width="2.88671875" style="8" customWidth="1"/>
    <col min="5121" max="5121" width="74" style="8" bestFit="1" customWidth="1"/>
    <col min="5122" max="5375" width="9.44140625" style="8" customWidth="1"/>
    <col min="5376" max="5376" width="2.88671875" style="8" customWidth="1"/>
    <col min="5377" max="5377" width="74" style="8" bestFit="1" customWidth="1"/>
    <col min="5378" max="5631" width="9.44140625" style="8" customWidth="1"/>
    <col min="5632" max="5632" width="2.88671875" style="8" customWidth="1"/>
    <col min="5633" max="5633" width="74" style="8" bestFit="1" customWidth="1"/>
    <col min="5634" max="5887" width="9.44140625" style="8" customWidth="1"/>
    <col min="5888" max="5888" width="2.88671875" style="8" customWidth="1"/>
    <col min="5889" max="5889" width="74" style="8" bestFit="1" customWidth="1"/>
    <col min="5890" max="6143" width="9.44140625" style="8" customWidth="1"/>
    <col min="6144" max="6144" width="2.88671875" style="8" customWidth="1"/>
    <col min="6145" max="6145" width="74" style="8" bestFit="1" customWidth="1"/>
    <col min="6146" max="6399" width="9.44140625" style="8" customWidth="1"/>
    <col min="6400" max="6400" width="2.88671875" style="8" customWidth="1"/>
    <col min="6401" max="6401" width="74" style="8" bestFit="1" customWidth="1"/>
    <col min="6402" max="6655" width="9.44140625" style="8" customWidth="1"/>
    <col min="6656" max="6656" width="2.88671875" style="8" customWidth="1"/>
    <col min="6657" max="6657" width="74" style="8" bestFit="1" customWidth="1"/>
    <col min="6658" max="6911" width="9.44140625" style="8" customWidth="1"/>
    <col min="6912" max="6912" width="2.88671875" style="8" customWidth="1"/>
    <col min="6913" max="6913" width="74" style="8" bestFit="1" customWidth="1"/>
    <col min="6914" max="7167" width="9.44140625" style="8" customWidth="1"/>
    <col min="7168" max="7168" width="2.88671875" style="8" customWidth="1"/>
    <col min="7169" max="7169" width="74" style="8" bestFit="1" customWidth="1"/>
    <col min="7170" max="7423" width="9.44140625" style="8" customWidth="1"/>
    <col min="7424" max="7424" width="2.88671875" style="8" customWidth="1"/>
    <col min="7425" max="7425" width="74" style="8" bestFit="1" customWidth="1"/>
    <col min="7426" max="7679" width="9.44140625" style="8" customWidth="1"/>
    <col min="7680" max="7680" width="2.88671875" style="8" customWidth="1"/>
    <col min="7681" max="7681" width="74" style="8" bestFit="1" customWidth="1"/>
    <col min="7682" max="7935" width="9.44140625" style="8" customWidth="1"/>
    <col min="7936" max="7936" width="2.88671875" style="8" customWidth="1"/>
    <col min="7937" max="7937" width="74" style="8" bestFit="1" customWidth="1"/>
    <col min="7938" max="8191" width="9.44140625" style="8" customWidth="1"/>
    <col min="8192" max="8192" width="2.88671875" style="8" customWidth="1"/>
    <col min="8193" max="8193" width="74" style="8" bestFit="1" customWidth="1"/>
    <col min="8194" max="8447" width="9.44140625" style="8" customWidth="1"/>
    <col min="8448" max="8448" width="2.88671875" style="8" customWidth="1"/>
    <col min="8449" max="8449" width="74" style="8" bestFit="1" customWidth="1"/>
    <col min="8450" max="8703" width="9.44140625" style="8" customWidth="1"/>
    <col min="8704" max="8704" width="2.88671875" style="8" customWidth="1"/>
    <col min="8705" max="8705" width="74" style="8" bestFit="1" customWidth="1"/>
    <col min="8706" max="8959" width="9.44140625" style="8" customWidth="1"/>
    <col min="8960" max="8960" width="2.88671875" style="8" customWidth="1"/>
    <col min="8961" max="8961" width="74" style="8" bestFit="1" customWidth="1"/>
    <col min="8962" max="9215" width="9.44140625" style="8" customWidth="1"/>
    <col min="9216" max="9216" width="2.88671875" style="8" customWidth="1"/>
    <col min="9217" max="9217" width="74" style="8" bestFit="1" customWidth="1"/>
    <col min="9218" max="9471" width="9.44140625" style="8" customWidth="1"/>
    <col min="9472" max="9472" width="2.88671875" style="8" customWidth="1"/>
    <col min="9473" max="9473" width="74" style="8" bestFit="1" customWidth="1"/>
    <col min="9474" max="9727" width="9.44140625" style="8" customWidth="1"/>
    <col min="9728" max="9728" width="2.88671875" style="8" customWidth="1"/>
    <col min="9729" max="9729" width="74" style="8" bestFit="1" customWidth="1"/>
    <col min="9730" max="9983" width="9.44140625" style="8" customWidth="1"/>
    <col min="9984" max="9984" width="2.88671875" style="8" customWidth="1"/>
    <col min="9985" max="9985" width="74" style="8" bestFit="1" customWidth="1"/>
    <col min="9986" max="10239" width="9.44140625" style="8" customWidth="1"/>
    <col min="10240" max="10240" width="2.88671875" style="8" customWidth="1"/>
    <col min="10241" max="10241" width="74" style="8" bestFit="1" customWidth="1"/>
    <col min="10242" max="10495" width="9.44140625" style="8" customWidth="1"/>
    <col min="10496" max="10496" width="2.88671875" style="8" customWidth="1"/>
    <col min="10497" max="10497" width="74" style="8" bestFit="1" customWidth="1"/>
    <col min="10498" max="10751" width="9.44140625" style="8" customWidth="1"/>
    <col min="10752" max="10752" width="2.88671875" style="8" customWidth="1"/>
    <col min="10753" max="10753" width="74" style="8" bestFit="1" customWidth="1"/>
    <col min="10754" max="11007" width="9.44140625" style="8" customWidth="1"/>
    <col min="11008" max="11008" width="2.88671875" style="8" customWidth="1"/>
    <col min="11009" max="11009" width="74" style="8" bestFit="1" customWidth="1"/>
    <col min="11010" max="11263" width="9.44140625" style="8" customWidth="1"/>
    <col min="11264" max="11264" width="2.88671875" style="8" customWidth="1"/>
    <col min="11265" max="11265" width="74" style="8" bestFit="1" customWidth="1"/>
    <col min="11266" max="11519" width="9.44140625" style="8" customWidth="1"/>
    <col min="11520" max="11520" width="2.88671875" style="8" customWidth="1"/>
    <col min="11521" max="11521" width="74" style="8" bestFit="1" customWidth="1"/>
    <col min="11522" max="11775" width="9.44140625" style="8" customWidth="1"/>
    <col min="11776" max="11776" width="2.88671875" style="8" customWidth="1"/>
    <col min="11777" max="11777" width="74" style="8" bestFit="1" customWidth="1"/>
    <col min="11778" max="12031" width="9.44140625" style="8" customWidth="1"/>
    <col min="12032" max="12032" width="2.88671875" style="8" customWidth="1"/>
    <col min="12033" max="12033" width="74" style="8" bestFit="1" customWidth="1"/>
    <col min="12034" max="12287" width="9.44140625" style="8" customWidth="1"/>
    <col min="12288" max="12288" width="2.88671875" style="8" customWidth="1"/>
    <col min="12289" max="12289" width="74" style="8" bestFit="1" customWidth="1"/>
    <col min="12290" max="12543" width="9.44140625" style="8" customWidth="1"/>
    <col min="12544" max="12544" width="2.88671875" style="8" customWidth="1"/>
    <col min="12545" max="12545" width="74" style="8" bestFit="1" customWidth="1"/>
    <col min="12546" max="12799" width="9.44140625" style="8" customWidth="1"/>
    <col min="12800" max="12800" width="2.88671875" style="8" customWidth="1"/>
    <col min="12801" max="12801" width="74" style="8" bestFit="1" customWidth="1"/>
    <col min="12802" max="13055" width="9.44140625" style="8" customWidth="1"/>
    <col min="13056" max="13056" width="2.88671875" style="8" customWidth="1"/>
    <col min="13057" max="13057" width="74" style="8" bestFit="1" customWidth="1"/>
    <col min="13058" max="13311" width="9.44140625" style="8" customWidth="1"/>
    <col min="13312" max="13312" width="2.88671875" style="8" customWidth="1"/>
    <col min="13313" max="13313" width="74" style="8" bestFit="1" customWidth="1"/>
    <col min="13314" max="13567" width="9.44140625" style="8" customWidth="1"/>
    <col min="13568" max="13568" width="2.88671875" style="8" customWidth="1"/>
    <col min="13569" max="13569" width="74" style="8" bestFit="1" customWidth="1"/>
    <col min="13570" max="13823" width="9.44140625" style="8" customWidth="1"/>
    <col min="13824" max="13824" width="2.88671875" style="8" customWidth="1"/>
    <col min="13825" max="13825" width="74" style="8" bestFit="1" customWidth="1"/>
    <col min="13826" max="14079" width="9.44140625" style="8" customWidth="1"/>
    <col min="14080" max="14080" width="2.88671875" style="8" customWidth="1"/>
    <col min="14081" max="14081" width="74" style="8" bestFit="1" customWidth="1"/>
    <col min="14082" max="14335" width="9.44140625" style="8" customWidth="1"/>
    <col min="14336" max="14336" width="2.88671875" style="8" customWidth="1"/>
    <col min="14337" max="14337" width="74" style="8" bestFit="1" customWidth="1"/>
    <col min="14338" max="14591" width="9.44140625" style="8" customWidth="1"/>
    <col min="14592" max="14592" width="2.88671875" style="8" customWidth="1"/>
    <col min="14593" max="14593" width="74" style="8" bestFit="1" customWidth="1"/>
    <col min="14594" max="14847" width="9.44140625" style="8" customWidth="1"/>
    <col min="14848" max="14848" width="2.88671875" style="8" customWidth="1"/>
    <col min="14849" max="14849" width="74" style="8" bestFit="1" customWidth="1"/>
    <col min="14850" max="15103" width="9.44140625" style="8" customWidth="1"/>
    <col min="15104" max="15104" width="2.88671875" style="8" customWidth="1"/>
    <col min="15105" max="15105" width="74" style="8" bestFit="1" customWidth="1"/>
    <col min="15106" max="15359" width="9.44140625" style="8" customWidth="1"/>
    <col min="15360" max="15360" width="2.88671875" style="8" customWidth="1"/>
    <col min="15361" max="15361" width="74" style="8" bestFit="1" customWidth="1"/>
    <col min="15362" max="15615" width="9.44140625" style="8" customWidth="1"/>
    <col min="15616" max="15616" width="2.88671875" style="8" customWidth="1"/>
    <col min="15617" max="15617" width="74" style="8" bestFit="1" customWidth="1"/>
    <col min="15618" max="15871" width="9.44140625" style="8" customWidth="1"/>
    <col min="15872" max="15872" width="2.88671875" style="8" customWidth="1"/>
    <col min="15873" max="15873" width="74" style="8" bestFit="1" customWidth="1"/>
    <col min="15874" max="16127" width="9.44140625" style="8" customWidth="1"/>
    <col min="16128" max="16128" width="2.88671875" style="8" customWidth="1"/>
    <col min="16129" max="16129" width="74" style="8" bestFit="1" customWidth="1"/>
    <col min="16130" max="16384" width="9.44140625" style="8" customWidth="1"/>
  </cols>
  <sheetData>
    <row r="1" spans="1:11" ht="84" customHeight="1" x14ac:dyDescent="0.25"/>
    <row r="2" spans="1:11" ht="22.8" x14ac:dyDescent="0.25">
      <c r="A2" s="1" t="s">
        <v>27</v>
      </c>
    </row>
    <row r="3" spans="1:11" ht="22.8" x14ac:dyDescent="0.25">
      <c r="A3" s="1" t="s">
        <v>61</v>
      </c>
    </row>
    <row r="4" spans="1:11" ht="45" customHeight="1" x14ac:dyDescent="0.3">
      <c r="A4" s="9" t="s">
        <v>38</v>
      </c>
      <c r="C4" s="10"/>
      <c r="K4" s="11"/>
    </row>
    <row r="5" spans="1:11" ht="32.25" customHeight="1" x14ac:dyDescent="0.25">
      <c r="A5" s="5" t="s">
        <v>64</v>
      </c>
      <c r="B5" s="5"/>
    </row>
    <row r="6" spans="1:11" ht="15" x14ac:dyDescent="0.25">
      <c r="A6" s="2" t="s">
        <v>28</v>
      </c>
      <c r="B6" s="5"/>
    </row>
    <row r="7" spans="1:11" ht="15.6" x14ac:dyDescent="0.3">
      <c r="A7" s="12" t="s">
        <v>29</v>
      </c>
      <c r="B7" s="3"/>
    </row>
    <row r="8" spans="1:11" ht="28.5" customHeight="1" x14ac:dyDescent="0.25">
      <c r="A8" s="6" t="s">
        <v>65</v>
      </c>
      <c r="B8" s="12"/>
    </row>
    <row r="9" spans="1:11" ht="15" x14ac:dyDescent="0.25">
      <c r="A9" s="2" t="s">
        <v>66</v>
      </c>
      <c r="B9" s="12"/>
    </row>
    <row r="10" spans="1:11" ht="30" customHeight="1" x14ac:dyDescent="0.25">
      <c r="A10" s="5" t="s">
        <v>62</v>
      </c>
    </row>
    <row r="11" spans="1:11" ht="15" x14ac:dyDescent="0.25">
      <c r="A11" s="4" t="s">
        <v>30</v>
      </c>
    </row>
    <row r="12" spans="1:11" ht="26.25" customHeight="1" x14ac:dyDescent="0.25">
      <c r="A12" s="5" t="s">
        <v>31</v>
      </c>
    </row>
    <row r="13" spans="1:11" ht="15" x14ac:dyDescent="0.25">
      <c r="A13" s="5" t="s">
        <v>67</v>
      </c>
    </row>
    <row r="14" spans="1:11" ht="15" x14ac:dyDescent="0.25">
      <c r="A14" s="4" t="s">
        <v>45</v>
      </c>
    </row>
  </sheetData>
  <hyperlinks>
    <hyperlink ref="A6" r:id="rId1" xr:uid="{957313CE-CE85-4FDA-B19D-F5BC4FD7B201}"/>
    <hyperlink ref="A11" location="Contents!A1" display="Contents" xr:uid="{6177A611-C2B3-499A-9C66-DBDAF3C0FB91}"/>
    <hyperlink ref="A14" r:id="rId2" display="If you find any problems, or have any feedback, relating to accessibility please email us at firestatistics@homeoffice.gov.uk" xr:uid="{FA469064-2800-41EC-BB2C-AAEEA5F77867}"/>
    <hyperlink ref="A9" r:id="rId3" display="Next update: Autumn 2022" xr:uid="{07651F3A-AD27-4F14-A93E-CFC4246853CD}"/>
    <hyperlink ref="A8" r:id="rId4" display="Published: 21 October 2021" xr:uid="{7605C64B-3C7B-4141-9C96-E1D9775BDBB6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5FA9-A5B6-4344-AD42-E059C7BAF5B1}">
  <dimension ref="A1:D21"/>
  <sheetViews>
    <sheetView workbookViewId="0"/>
  </sheetViews>
  <sheetFormatPr defaultColWidth="9.44140625" defaultRowHeight="15" x14ac:dyDescent="0.25"/>
  <cols>
    <col min="1" max="1" width="24.5546875" style="25" customWidth="1"/>
    <col min="2" max="2" width="53.88671875" style="26" customWidth="1"/>
    <col min="3" max="3" width="25" style="25" customWidth="1"/>
    <col min="4" max="4" width="16.109375" style="25" customWidth="1"/>
    <col min="5" max="5" width="9.44140625" style="25" customWidth="1"/>
    <col min="6" max="16384" width="9.44140625" style="25"/>
  </cols>
  <sheetData>
    <row r="1" spans="1:4" s="14" customFormat="1" ht="15.6" customHeight="1" x14ac:dyDescent="0.3">
      <c r="A1" s="13" t="s">
        <v>27</v>
      </c>
      <c r="C1" s="15"/>
      <c r="D1" s="15"/>
    </row>
    <row r="2" spans="1:4" s="14" customFormat="1" ht="21.6" customHeight="1" x14ac:dyDescent="0.3">
      <c r="A2" s="16" t="s">
        <v>70</v>
      </c>
      <c r="C2" s="15"/>
      <c r="D2" s="15"/>
    </row>
    <row r="3" spans="1:4" s="17" customFormat="1" ht="18" customHeight="1" x14ac:dyDescent="0.25">
      <c r="A3" s="17" t="s">
        <v>32</v>
      </c>
      <c r="C3" s="18"/>
      <c r="D3" s="18"/>
    </row>
    <row r="4" spans="1:4" s="17" customFormat="1" ht="18" customHeight="1" x14ac:dyDescent="0.25">
      <c r="A4" s="3" t="s">
        <v>33</v>
      </c>
      <c r="C4" s="18"/>
      <c r="D4" s="18"/>
    </row>
    <row r="5" spans="1:4" s="20" customFormat="1" ht="66" customHeight="1" x14ac:dyDescent="0.3">
      <c r="A5" s="19" t="s">
        <v>34</v>
      </c>
      <c r="B5" s="19" t="s">
        <v>35</v>
      </c>
      <c r="C5" s="19" t="s">
        <v>36</v>
      </c>
      <c r="D5" s="28" t="s">
        <v>68</v>
      </c>
    </row>
    <row r="6" spans="1:4" x14ac:dyDescent="0.25">
      <c r="A6" s="21" t="s">
        <v>40</v>
      </c>
      <c r="B6" s="22" t="s">
        <v>39</v>
      </c>
      <c r="C6" s="23" t="s">
        <v>63</v>
      </c>
      <c r="D6" s="24" t="s">
        <v>37</v>
      </c>
    </row>
    <row r="7" spans="1:4" s="20" customFormat="1" ht="15.6" x14ac:dyDescent="0.3">
      <c r="A7" s="25"/>
      <c r="B7" s="26"/>
      <c r="C7" s="27"/>
      <c r="D7" s="25"/>
    </row>
    <row r="8" spans="1:4" s="20" customFormat="1" ht="15.6" x14ac:dyDescent="0.3">
      <c r="A8" s="25"/>
      <c r="B8" s="26"/>
      <c r="C8" s="27"/>
      <c r="D8" s="25"/>
    </row>
    <row r="9" spans="1:4" s="20" customFormat="1" ht="15.6" x14ac:dyDescent="0.3">
      <c r="A9" s="25"/>
      <c r="B9" s="26"/>
      <c r="C9" s="27"/>
      <c r="D9" s="25"/>
    </row>
    <row r="10" spans="1:4" s="20" customFormat="1" ht="15.6" x14ac:dyDescent="0.3">
      <c r="A10" s="25"/>
      <c r="B10" s="26"/>
      <c r="C10" s="27"/>
      <c r="D10" s="25"/>
    </row>
    <row r="11" spans="1:4" s="20" customFormat="1" ht="15.6" x14ac:dyDescent="0.3">
      <c r="A11" s="25"/>
      <c r="B11" s="26"/>
      <c r="C11" s="27"/>
      <c r="D11" s="25"/>
    </row>
    <row r="12" spans="1:4" s="20" customFormat="1" ht="15.6" x14ac:dyDescent="0.3">
      <c r="A12" s="25"/>
      <c r="B12" s="26"/>
      <c r="C12" s="27"/>
      <c r="D12" s="25"/>
    </row>
    <row r="13" spans="1:4" s="20" customFormat="1" ht="15.6" x14ac:dyDescent="0.3">
      <c r="A13" s="25"/>
      <c r="B13" s="26"/>
      <c r="C13" s="27"/>
      <c r="D13" s="25"/>
    </row>
    <row r="14" spans="1:4" s="20" customFormat="1" ht="15.6" x14ac:dyDescent="0.3">
      <c r="A14" s="25"/>
      <c r="B14" s="26"/>
      <c r="C14" s="27"/>
      <c r="D14" s="25"/>
    </row>
    <row r="15" spans="1:4" s="20" customFormat="1" ht="15.6" x14ac:dyDescent="0.3">
      <c r="A15" s="25"/>
      <c r="B15" s="26"/>
      <c r="C15" s="27"/>
      <c r="D15" s="25"/>
    </row>
    <row r="16" spans="1:4" s="20" customFormat="1" ht="15.6" x14ac:dyDescent="0.3">
      <c r="A16" s="25"/>
      <c r="B16" s="26"/>
      <c r="C16" s="27"/>
      <c r="D16" s="25"/>
    </row>
    <row r="17" spans="1:4" s="20" customFormat="1" ht="15.6" x14ac:dyDescent="0.3">
      <c r="A17" s="25"/>
      <c r="B17" s="26"/>
      <c r="C17" s="27"/>
      <c r="D17" s="25"/>
    </row>
    <row r="18" spans="1:4" s="20" customFormat="1" ht="15.6" x14ac:dyDescent="0.3">
      <c r="B18" s="26"/>
      <c r="C18" s="27"/>
      <c r="D18" s="25"/>
    </row>
    <row r="19" spans="1:4" s="20" customFormat="1" ht="15.6" x14ac:dyDescent="0.3">
      <c r="B19" s="26"/>
      <c r="C19" s="27"/>
      <c r="D19" s="25"/>
    </row>
    <row r="20" spans="1:4" s="20" customFormat="1" ht="15.6" x14ac:dyDescent="0.3">
      <c r="B20" s="26"/>
      <c r="C20" s="27"/>
      <c r="D20" s="25"/>
    </row>
    <row r="21" spans="1:4" s="20" customFormat="1" ht="15.6" x14ac:dyDescent="0.3">
      <c r="B21" s="26"/>
      <c r="C21" s="27"/>
      <c r="D21" s="25"/>
    </row>
  </sheetData>
  <hyperlinks>
    <hyperlink ref="A4" location="Cover_sheet!A1" display="Cover sheet" xr:uid="{32D76835-C93A-45A3-BD81-14AEAC8F019A}"/>
    <hyperlink ref="A6" location="FIRE1302!A1" display="FIRE1302" xr:uid="{60A68B4D-2427-43DA-AAF8-9E641D450B8C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41E49-204A-4190-8D9D-F7C4557D831F}">
  <sheetPr>
    <tabColor rgb="FFFF0000"/>
  </sheetPr>
  <dimension ref="A1:N15"/>
  <sheetViews>
    <sheetView workbookViewId="0">
      <selection activeCell="N15" sqref="N15"/>
    </sheetView>
  </sheetViews>
  <sheetFormatPr defaultRowHeight="14.4" x14ac:dyDescent="0.3"/>
  <cols>
    <col min="1" max="1" width="15" style="7" bestFit="1" customWidth="1"/>
    <col min="2" max="3" width="24.88671875" style="7" bestFit="1" customWidth="1"/>
    <col min="4" max="4" width="18.5546875" style="7" bestFit="1" customWidth="1"/>
    <col min="5" max="5" width="14.88671875" style="7" bestFit="1" customWidth="1"/>
    <col min="6" max="6" width="10.109375" style="7" bestFit="1" customWidth="1"/>
    <col min="7" max="7" width="18.109375" style="7" bestFit="1" customWidth="1"/>
    <col min="8" max="8" width="11.88671875" style="7" bestFit="1" customWidth="1"/>
  </cols>
  <sheetData>
    <row r="1" spans="1:14" x14ac:dyDescent="0.3">
      <c r="A1" s="7" t="s">
        <v>52</v>
      </c>
      <c r="B1" s="7" t="s">
        <v>53</v>
      </c>
      <c r="C1" s="7" t="s">
        <v>54</v>
      </c>
      <c r="D1" s="7" t="s">
        <v>55</v>
      </c>
      <c r="E1" s="7" t="s">
        <v>56</v>
      </c>
      <c r="F1" s="7" t="s">
        <v>57</v>
      </c>
      <c r="G1" s="7" t="s">
        <v>58</v>
      </c>
      <c r="H1" s="7" t="s">
        <v>59</v>
      </c>
    </row>
    <row r="2" spans="1:14" x14ac:dyDescent="0.3">
      <c r="A2" t="s">
        <v>8</v>
      </c>
      <c r="B2">
        <v>106000000</v>
      </c>
      <c r="C2">
        <v>194700000</v>
      </c>
      <c r="D2">
        <v>3700000</v>
      </c>
      <c r="E2">
        <v>0</v>
      </c>
      <c r="F2">
        <v>6200000</v>
      </c>
      <c r="G2">
        <v>0</v>
      </c>
      <c r="H2">
        <v>310600000</v>
      </c>
      <c r="J2">
        <f>H2-SUM(B2:G2)</f>
        <v>0</v>
      </c>
    </row>
    <row r="3" spans="1:14" x14ac:dyDescent="0.3">
      <c r="A3" t="s">
        <v>10</v>
      </c>
      <c r="B3">
        <v>102900000</v>
      </c>
      <c r="C3">
        <v>188000000</v>
      </c>
      <c r="D3">
        <v>4800000</v>
      </c>
      <c r="E3">
        <v>200000</v>
      </c>
      <c r="F3">
        <v>2600000</v>
      </c>
      <c r="G3">
        <v>0</v>
      </c>
      <c r="H3">
        <v>298400000</v>
      </c>
      <c r="J3">
        <f t="shared" ref="J3:J15" si="0">H3-SUM(B3:G3)</f>
        <v>-100000</v>
      </c>
    </row>
    <row r="4" spans="1:14" x14ac:dyDescent="0.3">
      <c r="A4" t="s">
        <v>11</v>
      </c>
      <c r="B4">
        <v>105900000</v>
      </c>
      <c r="C4">
        <v>182100000</v>
      </c>
      <c r="D4">
        <v>5500000</v>
      </c>
      <c r="E4">
        <v>600000</v>
      </c>
      <c r="F4">
        <v>2700000</v>
      </c>
      <c r="G4">
        <v>0</v>
      </c>
      <c r="H4">
        <v>296800000</v>
      </c>
      <c r="J4">
        <f t="shared" si="0"/>
        <v>0</v>
      </c>
    </row>
    <row r="5" spans="1:14" x14ac:dyDescent="0.3">
      <c r="A5" t="s">
        <v>12</v>
      </c>
      <c r="B5">
        <v>116300000</v>
      </c>
      <c r="C5">
        <v>177400000</v>
      </c>
      <c r="D5">
        <v>5800000</v>
      </c>
      <c r="E5">
        <v>100000</v>
      </c>
      <c r="F5">
        <v>1800000</v>
      </c>
      <c r="G5">
        <v>0</v>
      </c>
      <c r="H5">
        <v>301400000</v>
      </c>
      <c r="J5">
        <f t="shared" si="0"/>
        <v>0</v>
      </c>
    </row>
    <row r="6" spans="1:14" x14ac:dyDescent="0.3">
      <c r="A6" t="s">
        <v>13</v>
      </c>
      <c r="B6">
        <v>124200000</v>
      </c>
      <c r="C6">
        <v>168900000</v>
      </c>
      <c r="D6">
        <v>6093765</v>
      </c>
      <c r="E6">
        <v>388939</v>
      </c>
      <c r="F6">
        <v>2930195</v>
      </c>
      <c r="G6">
        <v>0</v>
      </c>
      <c r="H6">
        <v>302512899</v>
      </c>
      <c r="J6">
        <f t="shared" si="0"/>
        <v>0</v>
      </c>
    </row>
    <row r="7" spans="1:14" x14ac:dyDescent="0.3">
      <c r="A7" t="s">
        <v>14</v>
      </c>
      <c r="B7">
        <v>128048805</v>
      </c>
      <c r="C7">
        <v>152500000</v>
      </c>
      <c r="D7">
        <v>6214908.4100000001</v>
      </c>
      <c r="E7">
        <v>486160.84</v>
      </c>
      <c r="F7">
        <v>3698938.19</v>
      </c>
      <c r="G7">
        <v>91000000</v>
      </c>
      <c r="H7">
        <v>381888515.23000002</v>
      </c>
      <c r="J7">
        <f t="shared" si="0"/>
        <v>-60297.209999978542</v>
      </c>
    </row>
    <row r="8" spans="1:14" x14ac:dyDescent="0.3">
      <c r="A8" t="s">
        <v>15</v>
      </c>
      <c r="B8">
        <v>114730066.72</v>
      </c>
      <c r="C8">
        <v>144018279.34</v>
      </c>
      <c r="D8">
        <v>6073160.2800000003</v>
      </c>
      <c r="E8">
        <v>557101.96</v>
      </c>
      <c r="F8">
        <v>2246270.8199999998</v>
      </c>
      <c r="G8">
        <v>15500000</v>
      </c>
      <c r="H8">
        <v>283078653.72000003</v>
      </c>
      <c r="J8">
        <f t="shared" si="0"/>
        <v>-46225.399999976158</v>
      </c>
    </row>
    <row r="9" spans="1:14" x14ac:dyDescent="0.3">
      <c r="A9" t="s">
        <v>16</v>
      </c>
      <c r="B9">
        <v>111187148</v>
      </c>
      <c r="C9">
        <v>137564417</v>
      </c>
      <c r="D9">
        <v>5796999</v>
      </c>
      <c r="E9">
        <v>478553</v>
      </c>
      <c r="F9">
        <v>3519103</v>
      </c>
      <c r="G9">
        <v>0</v>
      </c>
      <c r="H9">
        <v>258546219</v>
      </c>
      <c r="J9">
        <f t="shared" si="0"/>
        <v>-1</v>
      </c>
    </row>
    <row r="10" spans="1:14" x14ac:dyDescent="0.3">
      <c r="A10" t="s">
        <v>17</v>
      </c>
      <c r="B10">
        <v>112676957</v>
      </c>
      <c r="C10">
        <v>134868982</v>
      </c>
      <c r="D10">
        <v>5786735</v>
      </c>
      <c r="E10">
        <v>565567</v>
      </c>
      <c r="F10">
        <v>3280033</v>
      </c>
      <c r="G10">
        <v>0</v>
      </c>
      <c r="H10">
        <v>257178267</v>
      </c>
      <c r="J10">
        <f t="shared" si="0"/>
        <v>-7</v>
      </c>
    </row>
    <row r="11" spans="1:14" x14ac:dyDescent="0.3">
      <c r="A11" t="s">
        <v>26</v>
      </c>
      <c r="B11">
        <v>116600000</v>
      </c>
      <c r="C11">
        <v>258559069.96000001</v>
      </c>
      <c r="D11">
        <v>5384335.7999999998</v>
      </c>
      <c r="E11">
        <v>564345.79</v>
      </c>
      <c r="F11">
        <v>6628611.9100000001</v>
      </c>
      <c r="G11">
        <v>0</v>
      </c>
      <c r="H11">
        <v>387694368.69</v>
      </c>
      <c r="J11">
        <f t="shared" si="0"/>
        <v>-41994.770000100136</v>
      </c>
    </row>
    <row r="12" spans="1:14" x14ac:dyDescent="0.3">
      <c r="A12" t="s">
        <v>46</v>
      </c>
      <c r="B12">
        <v>117013967.51000001</v>
      </c>
      <c r="C12">
        <v>263655512.25999999</v>
      </c>
      <c r="D12">
        <v>6177265.4100000001</v>
      </c>
      <c r="E12">
        <v>704680.88</v>
      </c>
      <c r="F12">
        <v>5723974.5199999996</v>
      </c>
      <c r="G12">
        <v>0</v>
      </c>
      <c r="H12">
        <v>393275400.57999998</v>
      </c>
      <c r="J12">
        <f t="shared" si="0"/>
        <v>0</v>
      </c>
    </row>
    <row r="13" spans="1:14" x14ac:dyDescent="0.3">
      <c r="A13" t="s">
        <v>47</v>
      </c>
      <c r="B13">
        <v>119830257.19</v>
      </c>
      <c r="C13">
        <v>265870698.84999999</v>
      </c>
      <c r="D13">
        <v>6455646.7699999996</v>
      </c>
      <c r="E13">
        <v>230572.56</v>
      </c>
      <c r="F13">
        <v>6893728.71</v>
      </c>
      <c r="G13">
        <v>0</v>
      </c>
      <c r="H13">
        <v>399280904.07999998</v>
      </c>
      <c r="J13">
        <f t="shared" si="0"/>
        <v>0</v>
      </c>
    </row>
    <row r="14" spans="1:14" x14ac:dyDescent="0.3">
      <c r="A14" t="s">
        <v>51</v>
      </c>
      <c r="B14">
        <v>123341518.08</v>
      </c>
      <c r="C14">
        <v>272572825.63999999</v>
      </c>
      <c r="D14">
        <v>7086046.3499999996</v>
      </c>
      <c r="E14">
        <v>815042.16</v>
      </c>
      <c r="F14">
        <v>7159879.75</v>
      </c>
      <c r="G14">
        <v>0</v>
      </c>
      <c r="H14">
        <v>410975311.98000002</v>
      </c>
      <c r="J14">
        <f t="shared" si="0"/>
        <v>0</v>
      </c>
    </row>
    <row r="15" spans="1:14" x14ac:dyDescent="0.3">
      <c r="A15" t="s">
        <v>60</v>
      </c>
      <c r="B15">
        <v>133308470.43000001</v>
      </c>
      <c r="C15">
        <v>292061745.38</v>
      </c>
      <c r="D15">
        <v>6539569.5800000001</v>
      </c>
      <c r="E15">
        <v>711193.35</v>
      </c>
      <c r="F15">
        <v>5616593.9199999999</v>
      </c>
      <c r="G15">
        <v>0</v>
      </c>
      <c r="H15">
        <v>438237572.66000003</v>
      </c>
      <c r="J15">
        <f t="shared" si="0"/>
        <v>0</v>
      </c>
      <c r="N15" s="48">
        <f>C15/C14</f>
        <v>1.071499863180565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8F6C-44AA-4329-8961-C4F1788822CE}">
  <sheetPr>
    <tabColor rgb="FFFF0000"/>
  </sheetPr>
  <dimension ref="A1:J31"/>
  <sheetViews>
    <sheetView workbookViewId="0">
      <pane ySplit="3" topLeftCell="A4" activePane="bottomLeft" state="frozen"/>
      <selection pane="bottomLeft" activeCell="G11" sqref="G11:G17"/>
    </sheetView>
  </sheetViews>
  <sheetFormatPr defaultColWidth="9.109375" defaultRowHeight="14.4" x14ac:dyDescent="0.3"/>
  <cols>
    <col min="1" max="1" width="10.88671875" style="32" customWidth="1"/>
    <col min="2" max="2" width="14.44140625" style="32" customWidth="1"/>
    <col min="3" max="3" width="16.88671875" style="32" customWidth="1"/>
    <col min="4" max="4" width="12.88671875" style="32" customWidth="1"/>
    <col min="5" max="5" width="14" style="32" customWidth="1"/>
    <col min="6" max="6" width="12.109375" style="32" customWidth="1"/>
    <col min="7" max="7" width="11.109375" style="32" customWidth="1"/>
    <col min="8" max="8" width="10.88671875" style="32" customWidth="1"/>
    <col min="9" max="9" width="14.109375" style="32" customWidth="1"/>
    <col min="10" max="10" width="15.88671875" style="32" customWidth="1"/>
    <col min="11" max="11" width="9.109375" style="32"/>
    <col min="12" max="12" width="17.88671875" style="32" bestFit="1" customWidth="1"/>
    <col min="13" max="16384" width="9.109375" style="32"/>
  </cols>
  <sheetData>
    <row r="1" spans="1:10" ht="17.399999999999999" x14ac:dyDescent="0.3">
      <c r="A1" s="30"/>
      <c r="B1" s="31"/>
      <c r="C1" s="31"/>
      <c r="D1" s="31"/>
      <c r="E1" s="31"/>
      <c r="F1" s="31"/>
      <c r="G1" s="31"/>
      <c r="H1" s="31"/>
    </row>
    <row r="2" spans="1:10" ht="30" customHeight="1" x14ac:dyDescent="0.3">
      <c r="B2" s="33"/>
      <c r="C2" s="33"/>
      <c r="D2" s="33"/>
      <c r="E2" s="33"/>
      <c r="F2" s="33"/>
      <c r="G2" s="33"/>
      <c r="H2" s="34" t="s">
        <v>1</v>
      </c>
      <c r="I2" s="35"/>
      <c r="J2" s="35"/>
    </row>
    <row r="3" spans="1:10" ht="32.25" customHeight="1" x14ac:dyDescent="0.3">
      <c r="B3" s="36" t="s">
        <v>2</v>
      </c>
      <c r="C3" s="36" t="s">
        <v>3</v>
      </c>
      <c r="D3" s="36" t="s">
        <v>4</v>
      </c>
      <c r="E3" s="37" t="s">
        <v>5</v>
      </c>
      <c r="F3" s="37" t="s">
        <v>43</v>
      </c>
      <c r="G3" s="36" t="s">
        <v>6</v>
      </c>
      <c r="H3" s="38" t="s">
        <v>7</v>
      </c>
      <c r="J3" s="29"/>
    </row>
    <row r="4" spans="1:10" x14ac:dyDescent="0.3">
      <c r="A4" s="39" t="s">
        <v>8</v>
      </c>
      <c r="B4" s="40">
        <f>ROUND(Data!B2/1000000,1)</f>
        <v>106</v>
      </c>
      <c r="C4" s="40">
        <f>ROUND(Data!C2/1000000,1)</f>
        <v>194.7</v>
      </c>
      <c r="D4" s="40">
        <f>ROUND(Data!D2/1000000,1)</f>
        <v>3.7</v>
      </c>
      <c r="E4" s="40">
        <f>ROUND(Data!E2/1000000,1)</f>
        <v>0</v>
      </c>
      <c r="F4" s="40">
        <f>ROUND(Data!F2/1000000,1)</f>
        <v>6.2</v>
      </c>
      <c r="G4" s="41" t="s">
        <v>9</v>
      </c>
      <c r="H4" s="40">
        <f>ROUND(Data!H2/1000000,1)</f>
        <v>310.60000000000002</v>
      </c>
    </row>
    <row r="5" spans="1:10" x14ac:dyDescent="0.3">
      <c r="A5" s="39" t="s">
        <v>10</v>
      </c>
      <c r="B5" s="40">
        <f>ROUND(Data!B3/1000000,1)</f>
        <v>102.9</v>
      </c>
      <c r="C5" s="40">
        <f>ROUND(Data!C3/1000000,1)</f>
        <v>188</v>
      </c>
      <c r="D5" s="40">
        <f>ROUND(Data!D3/1000000,1)</f>
        <v>4.8</v>
      </c>
      <c r="E5" s="40">
        <f>ROUND(Data!E3/1000000,1)</f>
        <v>0.2</v>
      </c>
      <c r="F5" s="40">
        <f>ROUND(Data!F3/1000000,1)</f>
        <v>2.6</v>
      </c>
      <c r="G5" s="41" t="s">
        <v>9</v>
      </c>
      <c r="H5" s="40">
        <f>ROUND(Data!H3/1000000,1)</f>
        <v>298.39999999999998</v>
      </c>
    </row>
    <row r="6" spans="1:10" x14ac:dyDescent="0.3">
      <c r="A6" s="39" t="s">
        <v>11</v>
      </c>
      <c r="B6" s="40">
        <f>ROUND(Data!B4/1000000,1)</f>
        <v>105.9</v>
      </c>
      <c r="C6" s="40">
        <f>ROUND(Data!C4/1000000,1)</f>
        <v>182.1</v>
      </c>
      <c r="D6" s="40">
        <f>ROUND(Data!D4/1000000,1)</f>
        <v>5.5</v>
      </c>
      <c r="E6" s="40">
        <f>ROUND(Data!E4/1000000,1)</f>
        <v>0.6</v>
      </c>
      <c r="F6" s="40">
        <f>ROUND(Data!F4/1000000,1)</f>
        <v>2.7</v>
      </c>
      <c r="G6" s="41" t="s">
        <v>9</v>
      </c>
      <c r="H6" s="40">
        <f>ROUND(Data!H4/1000000,1)</f>
        <v>296.8</v>
      </c>
    </row>
    <row r="7" spans="1:10" x14ac:dyDescent="0.3">
      <c r="A7" s="39" t="s">
        <v>12</v>
      </c>
      <c r="B7" s="40">
        <f>ROUND(Data!B5/1000000,1)</f>
        <v>116.3</v>
      </c>
      <c r="C7" s="40">
        <f>ROUND(Data!C5/1000000,1)</f>
        <v>177.4</v>
      </c>
      <c r="D7" s="40">
        <f>ROUND(Data!D5/1000000,1)</f>
        <v>5.8</v>
      </c>
      <c r="E7" s="40">
        <f>ROUND(Data!E5/1000000,1)</f>
        <v>0.1</v>
      </c>
      <c r="F7" s="40">
        <f>ROUND(Data!F5/1000000,1)</f>
        <v>1.8</v>
      </c>
      <c r="G7" s="41" t="s">
        <v>9</v>
      </c>
      <c r="H7" s="40">
        <f>ROUND(Data!H5/1000000,1)</f>
        <v>301.39999999999998</v>
      </c>
    </row>
    <row r="8" spans="1:10" ht="16.5" customHeight="1" x14ac:dyDescent="0.3">
      <c r="A8" s="39" t="s">
        <v>13</v>
      </c>
      <c r="B8" s="40">
        <f>ROUND(Data!B6/1000000,1)</f>
        <v>124.2</v>
      </c>
      <c r="C8" s="40">
        <f>ROUND(Data!C6/1000000,1)</f>
        <v>168.9</v>
      </c>
      <c r="D8" s="40">
        <f>ROUND(Data!D6/1000000,1)</f>
        <v>6.1</v>
      </c>
      <c r="E8" s="40">
        <f>ROUND(Data!E6/1000000,1)</f>
        <v>0.4</v>
      </c>
      <c r="F8" s="40">
        <f>ROUND(Data!F6/1000000,1)</f>
        <v>2.9</v>
      </c>
      <c r="G8" s="41" t="s">
        <v>9</v>
      </c>
      <c r="H8" s="40">
        <f>ROUND(Data!H6/1000000,1)</f>
        <v>302.5</v>
      </c>
    </row>
    <row r="9" spans="1:10" ht="15.75" customHeight="1" x14ac:dyDescent="0.3">
      <c r="A9" s="39" t="s">
        <v>14</v>
      </c>
      <c r="B9" s="40">
        <f>ROUND(Data!B7/1000000,1)</f>
        <v>128</v>
      </c>
      <c r="C9" s="40">
        <f>ROUND(Data!C7/1000000,1)</f>
        <v>152.5</v>
      </c>
      <c r="D9" s="40">
        <f>ROUND(Data!D7/1000000,1)</f>
        <v>6.2</v>
      </c>
      <c r="E9" s="40">
        <f>ROUND(Data!E7/1000000,1)</f>
        <v>0.5</v>
      </c>
      <c r="F9" s="40">
        <f>ROUND(Data!F7/1000000,1)</f>
        <v>3.7</v>
      </c>
      <c r="G9" s="40">
        <f>ROUND(Data!G7/1000000,1)</f>
        <v>91</v>
      </c>
      <c r="H9" s="40">
        <f>ROUND(Data!H7/1000000,1)</f>
        <v>381.9</v>
      </c>
    </row>
    <row r="10" spans="1:10" ht="15.75" customHeight="1" x14ac:dyDescent="0.3">
      <c r="A10" s="39" t="s">
        <v>15</v>
      </c>
      <c r="B10" s="40">
        <f>ROUND(Data!B8/1000000,1)</f>
        <v>114.7</v>
      </c>
      <c r="C10" s="40">
        <f>ROUND(Data!C8/1000000,1)</f>
        <v>144</v>
      </c>
      <c r="D10" s="40">
        <f>ROUND(Data!D8/1000000,1)</f>
        <v>6.1</v>
      </c>
      <c r="E10" s="40">
        <f>ROUND(Data!E8/1000000,1)</f>
        <v>0.6</v>
      </c>
      <c r="F10" s="40">
        <f>ROUND(Data!F8/1000000,1)</f>
        <v>2.2000000000000002</v>
      </c>
      <c r="G10" s="40">
        <f>ROUND(Data!G8/1000000,1)</f>
        <v>15.5</v>
      </c>
      <c r="H10" s="40">
        <f>ROUND(Data!H8/1000000,1)</f>
        <v>283.10000000000002</v>
      </c>
    </row>
    <row r="11" spans="1:10" ht="15.75" customHeight="1" x14ac:dyDescent="0.3">
      <c r="A11" s="39" t="s">
        <v>16</v>
      </c>
      <c r="B11" s="40">
        <f>ROUND(Data!B9/1000000,1)</f>
        <v>111.2</v>
      </c>
      <c r="C11" s="40">
        <f>ROUND(Data!C9/1000000,1)</f>
        <v>137.6</v>
      </c>
      <c r="D11" s="40">
        <f>ROUND(Data!D9/1000000,1)</f>
        <v>5.8</v>
      </c>
      <c r="E11" s="40">
        <f>ROUND(Data!E9/1000000,1)</f>
        <v>0.5</v>
      </c>
      <c r="F11" s="40">
        <f>ROUND(Data!F9/1000000,1)</f>
        <v>3.5</v>
      </c>
      <c r="G11" s="41" t="s">
        <v>9</v>
      </c>
      <c r="H11" s="40">
        <f>ROUND(Data!H9/1000000,1)</f>
        <v>258.5</v>
      </c>
    </row>
    <row r="12" spans="1:10" ht="15.75" customHeight="1" x14ac:dyDescent="0.3">
      <c r="A12" s="39" t="s">
        <v>17</v>
      </c>
      <c r="B12" s="40">
        <f>ROUND(Data!B10/1000000,1)</f>
        <v>112.7</v>
      </c>
      <c r="C12" s="40">
        <f>ROUND(Data!C10/1000000,1)</f>
        <v>134.9</v>
      </c>
      <c r="D12" s="40">
        <f>ROUND(Data!D10/1000000,1)</f>
        <v>5.8</v>
      </c>
      <c r="E12" s="40">
        <f>ROUND(Data!E10/1000000,1)</f>
        <v>0.6</v>
      </c>
      <c r="F12" s="40">
        <f>ROUND(Data!F10/1000000,1)</f>
        <v>3.3</v>
      </c>
      <c r="G12" s="41" t="s">
        <v>9</v>
      </c>
      <c r="H12" s="40">
        <f>ROUND(Data!H10/1000000,1)</f>
        <v>257.2</v>
      </c>
    </row>
    <row r="13" spans="1:10" ht="15.75" customHeight="1" x14ac:dyDescent="0.3">
      <c r="A13" s="33" t="s">
        <v>26</v>
      </c>
      <c r="B13" s="40">
        <f>ROUND(Data!B11/1000000,1)</f>
        <v>116.6</v>
      </c>
      <c r="C13" s="40">
        <f>ROUND(Data!C11/1000000,1)</f>
        <v>258.60000000000002</v>
      </c>
      <c r="D13" s="40">
        <f>ROUND(Data!D11/1000000,1)</f>
        <v>5.4</v>
      </c>
      <c r="E13" s="40">
        <f>ROUND(Data!E11/1000000,1)</f>
        <v>0.6</v>
      </c>
      <c r="F13" s="40">
        <f>ROUND(Data!F11/1000000,1)</f>
        <v>6.6</v>
      </c>
      <c r="G13" s="41" t="s">
        <v>9</v>
      </c>
      <c r="H13" s="40">
        <f>ROUND(Data!H11/1000000,1)</f>
        <v>387.7</v>
      </c>
      <c r="I13" s="29"/>
    </row>
    <row r="14" spans="1:10" ht="15.75" customHeight="1" x14ac:dyDescent="0.3">
      <c r="A14" s="33" t="s">
        <v>46</v>
      </c>
      <c r="B14" s="40">
        <f>ROUND(Data!B12/1000000,1)</f>
        <v>117</v>
      </c>
      <c r="C14" s="40">
        <f>ROUND(Data!C12/1000000,1)</f>
        <v>263.7</v>
      </c>
      <c r="D14" s="40">
        <f>ROUND(Data!D12/1000000,1)</f>
        <v>6.2</v>
      </c>
      <c r="E14" s="40">
        <f>ROUND(Data!E12/1000000,1)</f>
        <v>0.7</v>
      </c>
      <c r="F14" s="40">
        <f>ROUND(Data!F12/1000000,1)</f>
        <v>5.7</v>
      </c>
      <c r="G14" s="41" t="s">
        <v>9</v>
      </c>
      <c r="H14" s="40">
        <f>ROUND(Data!H12/1000000,1)</f>
        <v>393.3</v>
      </c>
      <c r="I14" s="29"/>
    </row>
    <row r="15" spans="1:10" ht="15.75" customHeight="1" x14ac:dyDescent="0.3">
      <c r="A15" s="33" t="s">
        <v>47</v>
      </c>
      <c r="B15" s="40">
        <f>ROUND(Data!B13/1000000,1)</f>
        <v>119.8</v>
      </c>
      <c r="C15" s="40">
        <f>ROUND(Data!C13/1000000,1)</f>
        <v>265.89999999999998</v>
      </c>
      <c r="D15" s="40">
        <f>ROUND(Data!D13/1000000,1)</f>
        <v>6.5</v>
      </c>
      <c r="E15" s="40">
        <f>ROUND(Data!E13/1000000,1)</f>
        <v>0.2</v>
      </c>
      <c r="F15" s="40">
        <f>ROUND(Data!F13/1000000,1)</f>
        <v>6.9</v>
      </c>
      <c r="G15" s="41" t="s">
        <v>9</v>
      </c>
      <c r="H15" s="40">
        <f>ROUND(Data!H13/1000000,1)</f>
        <v>399.3</v>
      </c>
      <c r="I15" s="29"/>
    </row>
    <row r="16" spans="1:10" ht="15.75" customHeight="1" x14ac:dyDescent="0.3">
      <c r="A16" s="33" t="s">
        <v>51</v>
      </c>
      <c r="B16" s="40">
        <f>ROUND(Data!B14/1000000,1)</f>
        <v>123.3</v>
      </c>
      <c r="C16" s="40">
        <f>ROUND(Data!C14/1000000,1)</f>
        <v>272.60000000000002</v>
      </c>
      <c r="D16" s="40">
        <f>ROUND(Data!D14/1000000,1)</f>
        <v>7.1</v>
      </c>
      <c r="E16" s="40">
        <f>ROUND(Data!E14/1000000,1)</f>
        <v>0.8</v>
      </c>
      <c r="F16" s="40">
        <f>ROUND(Data!F14/1000000,1)</f>
        <v>7.2</v>
      </c>
      <c r="G16" s="41" t="s">
        <v>9</v>
      </c>
      <c r="H16" s="40">
        <f>ROUND(Data!H14/1000000,1)</f>
        <v>411</v>
      </c>
      <c r="I16" s="29"/>
    </row>
    <row r="17" spans="1:9" ht="24.75" customHeight="1" x14ac:dyDescent="0.3">
      <c r="A17" s="42" t="s">
        <v>60</v>
      </c>
      <c r="B17" s="40">
        <f>ROUND(Data!B15/1000000,1)</f>
        <v>133.30000000000001</v>
      </c>
      <c r="C17" s="40">
        <f>ROUND(Data!C15/1000000,1)</f>
        <v>292.10000000000002</v>
      </c>
      <c r="D17" s="40">
        <f>ROUND(Data!D15/1000000,1)</f>
        <v>6.5</v>
      </c>
      <c r="E17" s="40">
        <f>ROUND(Data!E15/1000000,1)</f>
        <v>0.7</v>
      </c>
      <c r="F17" s="40">
        <f>ROUND(Data!F15/1000000,1)</f>
        <v>5.6</v>
      </c>
      <c r="G17" s="41" t="s">
        <v>9</v>
      </c>
      <c r="H17" s="40">
        <f>ROUND(Data!H15/1000000,1)</f>
        <v>438.2</v>
      </c>
      <c r="I17" s="29"/>
    </row>
    <row r="21" spans="1:9" ht="15" customHeight="1" x14ac:dyDescent="0.3">
      <c r="A21" s="43"/>
      <c r="B21" s="43"/>
      <c r="C21" s="43"/>
      <c r="D21" s="43"/>
      <c r="E21" s="43"/>
      <c r="F21" s="43"/>
      <c r="G21" s="43"/>
      <c r="H21" s="43"/>
    </row>
    <row r="22" spans="1:9" ht="15" customHeight="1" x14ac:dyDescent="0.3">
      <c r="B22" s="43"/>
      <c r="C22" s="43"/>
      <c r="D22" s="43"/>
      <c r="E22" s="43"/>
      <c r="F22" s="43"/>
      <c r="G22" s="43"/>
      <c r="H22" s="43"/>
    </row>
    <row r="23" spans="1:9" ht="15" customHeight="1" x14ac:dyDescent="0.3">
      <c r="B23" s="43"/>
      <c r="C23" s="43"/>
      <c r="D23" s="43"/>
      <c r="E23" s="43"/>
      <c r="F23" s="43"/>
      <c r="G23" s="43"/>
      <c r="H23" s="43"/>
    </row>
    <row r="24" spans="1:9" ht="25.5" customHeight="1" x14ac:dyDescent="0.3">
      <c r="A24" s="44"/>
      <c r="B24" s="45"/>
      <c r="C24" s="45"/>
      <c r="D24" s="45"/>
      <c r="E24" s="45"/>
      <c r="F24" s="45"/>
    </row>
    <row r="25" spans="1:9" x14ac:dyDescent="0.3">
      <c r="A25" s="43"/>
      <c r="B25" s="43"/>
      <c r="C25" s="43"/>
      <c r="D25" s="43"/>
    </row>
    <row r="26" spans="1:9" ht="27" customHeight="1" x14ac:dyDescent="0.3">
      <c r="H26" s="35"/>
    </row>
    <row r="27" spans="1:9" ht="22.5" customHeight="1" x14ac:dyDescent="0.3"/>
    <row r="28" spans="1:9" x14ac:dyDescent="0.3">
      <c r="A28" s="43"/>
      <c r="B28" s="43"/>
    </row>
    <row r="29" spans="1:9" ht="23.25" customHeight="1" x14ac:dyDescent="0.3">
      <c r="G29" s="43"/>
      <c r="H29" s="46"/>
    </row>
    <row r="30" spans="1:9" x14ac:dyDescent="0.3">
      <c r="A30" s="43"/>
      <c r="B30" s="43"/>
      <c r="C30" s="43"/>
      <c r="G30" s="43"/>
      <c r="H30" s="46"/>
    </row>
    <row r="31" spans="1:9" x14ac:dyDescent="0.3">
      <c r="A31" s="4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62D38-5538-4AB0-AF65-1923992700BE}">
  <dimension ref="A1:J32"/>
  <sheetViews>
    <sheetView workbookViewId="0">
      <pane ySplit="3" topLeftCell="A4" activePane="bottomLeft" state="frozen"/>
      <selection pane="bottomLeft"/>
    </sheetView>
  </sheetViews>
  <sheetFormatPr defaultColWidth="9.109375" defaultRowHeight="15" x14ac:dyDescent="0.25"/>
  <cols>
    <col min="1" max="1" width="10.88671875" style="50" customWidth="1"/>
    <col min="2" max="8" width="17.6640625" style="50" customWidth="1"/>
    <col min="9" max="9" width="14.109375" style="50" customWidth="1"/>
    <col min="10" max="10" width="15.88671875" style="50" customWidth="1"/>
    <col min="11" max="11" width="9.109375" style="50"/>
    <col min="12" max="12" width="17.88671875" style="50" bestFit="1" customWidth="1"/>
    <col min="13" max="16384" width="9.109375" style="50"/>
  </cols>
  <sheetData>
    <row r="1" spans="1:10" ht="18.600000000000001" x14ac:dyDescent="0.25">
      <c r="A1" s="60" t="s">
        <v>0</v>
      </c>
      <c r="B1" s="49"/>
      <c r="C1" s="49"/>
      <c r="D1" s="49"/>
      <c r="E1" s="49"/>
      <c r="F1" s="49"/>
      <c r="G1" s="49"/>
      <c r="H1" s="49"/>
    </row>
    <row r="2" spans="1:10" ht="30" customHeight="1" thickBot="1" x14ac:dyDescent="0.3">
      <c r="A2" s="61"/>
      <c r="B2" s="62"/>
      <c r="C2" s="62"/>
      <c r="D2" s="62"/>
      <c r="E2" s="62"/>
      <c r="F2" s="62"/>
      <c r="G2" s="62"/>
      <c r="H2" s="63" t="s">
        <v>1</v>
      </c>
      <c r="I2" s="51"/>
      <c r="J2" s="51"/>
    </row>
    <row r="3" spans="1:10" ht="45" customHeight="1" thickBot="1" x14ac:dyDescent="0.3">
      <c r="A3" s="64"/>
      <c r="B3" s="77" t="s">
        <v>2</v>
      </c>
      <c r="C3" s="77" t="s">
        <v>3</v>
      </c>
      <c r="D3" s="77" t="s">
        <v>4</v>
      </c>
      <c r="E3" s="65" t="s">
        <v>5</v>
      </c>
      <c r="F3" s="65" t="s">
        <v>43</v>
      </c>
      <c r="G3" s="77" t="s">
        <v>6</v>
      </c>
      <c r="H3" s="65" t="s">
        <v>7</v>
      </c>
      <c r="J3" s="52"/>
    </row>
    <row r="4" spans="1:10" ht="15.6" x14ac:dyDescent="0.3">
      <c r="A4" s="66" t="s">
        <v>8</v>
      </c>
      <c r="B4" s="78">
        <f>FIRE1302_working!B4</f>
        <v>106</v>
      </c>
      <c r="C4" s="78">
        <f>FIRE1302_working!C4</f>
        <v>194.7</v>
      </c>
      <c r="D4" s="78">
        <f>FIRE1302_working!D4</f>
        <v>3.7</v>
      </c>
      <c r="E4" s="78">
        <f>FIRE1302_working!E4</f>
        <v>0</v>
      </c>
      <c r="F4" s="78">
        <f>FIRE1302_working!F4</f>
        <v>6.2</v>
      </c>
      <c r="G4" s="79" t="str">
        <f>FIRE1302_working!G4</f>
        <v>..</v>
      </c>
      <c r="H4" s="80">
        <f>FIRE1302_working!H4</f>
        <v>310.60000000000002</v>
      </c>
    </row>
    <row r="5" spans="1:10" ht="15.6" x14ac:dyDescent="0.3">
      <c r="A5" s="66" t="s">
        <v>10</v>
      </c>
      <c r="B5" s="78">
        <f>FIRE1302_working!B5</f>
        <v>102.9</v>
      </c>
      <c r="C5" s="78">
        <f>FIRE1302_working!C5</f>
        <v>188</v>
      </c>
      <c r="D5" s="78">
        <f>FIRE1302_working!D5</f>
        <v>4.8</v>
      </c>
      <c r="E5" s="78">
        <f>FIRE1302_working!E5</f>
        <v>0.2</v>
      </c>
      <c r="F5" s="78">
        <f>FIRE1302_working!F5</f>
        <v>2.6</v>
      </c>
      <c r="G5" s="79" t="str">
        <f>FIRE1302_working!G5</f>
        <v>..</v>
      </c>
      <c r="H5" s="80">
        <f>FIRE1302_working!H5</f>
        <v>298.39999999999998</v>
      </c>
    </row>
    <row r="6" spans="1:10" ht="15.6" x14ac:dyDescent="0.3">
      <c r="A6" s="66" t="s">
        <v>11</v>
      </c>
      <c r="B6" s="78">
        <f>FIRE1302_working!B6</f>
        <v>105.9</v>
      </c>
      <c r="C6" s="78">
        <f>FIRE1302_working!C6</f>
        <v>182.1</v>
      </c>
      <c r="D6" s="78">
        <f>FIRE1302_working!D6</f>
        <v>5.5</v>
      </c>
      <c r="E6" s="78">
        <f>FIRE1302_working!E6</f>
        <v>0.6</v>
      </c>
      <c r="F6" s="78">
        <f>FIRE1302_working!F6</f>
        <v>2.7</v>
      </c>
      <c r="G6" s="79" t="str">
        <f>FIRE1302_working!G6</f>
        <v>..</v>
      </c>
      <c r="H6" s="80">
        <f>FIRE1302_working!H6</f>
        <v>296.8</v>
      </c>
    </row>
    <row r="7" spans="1:10" ht="15.6" x14ac:dyDescent="0.3">
      <c r="A7" s="66" t="s">
        <v>12</v>
      </c>
      <c r="B7" s="78">
        <f>FIRE1302_working!B7</f>
        <v>116.3</v>
      </c>
      <c r="C7" s="78">
        <f>FIRE1302_working!C7</f>
        <v>177.4</v>
      </c>
      <c r="D7" s="78">
        <f>FIRE1302_working!D7</f>
        <v>5.8</v>
      </c>
      <c r="E7" s="78">
        <f>FIRE1302_working!E7</f>
        <v>0.1</v>
      </c>
      <c r="F7" s="78">
        <f>FIRE1302_working!F7</f>
        <v>1.8</v>
      </c>
      <c r="G7" s="79" t="str">
        <f>FIRE1302_working!G7</f>
        <v>..</v>
      </c>
      <c r="H7" s="80">
        <f>FIRE1302_working!H7</f>
        <v>301.39999999999998</v>
      </c>
    </row>
    <row r="8" spans="1:10" ht="16.5" customHeight="1" x14ac:dyDescent="0.3">
      <c r="A8" s="66" t="s">
        <v>13</v>
      </c>
      <c r="B8" s="78">
        <f>FIRE1302_working!B8</f>
        <v>124.2</v>
      </c>
      <c r="C8" s="78">
        <f>FIRE1302_working!C8</f>
        <v>168.9</v>
      </c>
      <c r="D8" s="78">
        <f>FIRE1302_working!D8</f>
        <v>6.1</v>
      </c>
      <c r="E8" s="78">
        <f>FIRE1302_working!E8</f>
        <v>0.4</v>
      </c>
      <c r="F8" s="78">
        <f>FIRE1302_working!F8</f>
        <v>2.9</v>
      </c>
      <c r="G8" s="79" t="str">
        <f>FIRE1302_working!G8</f>
        <v>..</v>
      </c>
      <c r="H8" s="80">
        <f>FIRE1302_working!H8</f>
        <v>302.5</v>
      </c>
    </row>
    <row r="9" spans="1:10" ht="15.75" customHeight="1" x14ac:dyDescent="0.3">
      <c r="A9" s="66" t="s">
        <v>14</v>
      </c>
      <c r="B9" s="78">
        <f>FIRE1302_working!B9</f>
        <v>128</v>
      </c>
      <c r="C9" s="78">
        <f>FIRE1302_working!C9</f>
        <v>152.5</v>
      </c>
      <c r="D9" s="78">
        <f>FIRE1302_working!D9</f>
        <v>6.2</v>
      </c>
      <c r="E9" s="78">
        <f>FIRE1302_working!E9</f>
        <v>0.5</v>
      </c>
      <c r="F9" s="78">
        <f>FIRE1302_working!F9</f>
        <v>3.7</v>
      </c>
      <c r="G9" s="79">
        <f>FIRE1302_working!G9</f>
        <v>91</v>
      </c>
      <c r="H9" s="80">
        <f>FIRE1302_working!H9</f>
        <v>381.9</v>
      </c>
    </row>
    <row r="10" spans="1:10" ht="15.75" customHeight="1" x14ac:dyDescent="0.3">
      <c r="A10" s="66" t="s">
        <v>15</v>
      </c>
      <c r="B10" s="78">
        <f>FIRE1302_working!B10</f>
        <v>114.7</v>
      </c>
      <c r="C10" s="78">
        <f>FIRE1302_working!C10</f>
        <v>144</v>
      </c>
      <c r="D10" s="78">
        <f>FIRE1302_working!D10</f>
        <v>6.1</v>
      </c>
      <c r="E10" s="78">
        <f>FIRE1302_working!E10</f>
        <v>0.6</v>
      </c>
      <c r="F10" s="78">
        <f>FIRE1302_working!F10</f>
        <v>2.2000000000000002</v>
      </c>
      <c r="G10" s="79">
        <f>FIRE1302_working!G10</f>
        <v>15.5</v>
      </c>
      <c r="H10" s="80">
        <f>FIRE1302_working!H10</f>
        <v>283.10000000000002</v>
      </c>
    </row>
    <row r="11" spans="1:10" ht="15.75" customHeight="1" x14ac:dyDescent="0.3">
      <c r="A11" s="66" t="s">
        <v>16</v>
      </c>
      <c r="B11" s="78">
        <f>FIRE1302_working!B11</f>
        <v>111.2</v>
      </c>
      <c r="C11" s="78">
        <f>FIRE1302_working!C11</f>
        <v>137.6</v>
      </c>
      <c r="D11" s="78">
        <f>FIRE1302_working!D11</f>
        <v>5.8</v>
      </c>
      <c r="E11" s="78">
        <f>FIRE1302_working!E11</f>
        <v>0.5</v>
      </c>
      <c r="F11" s="78">
        <f>FIRE1302_working!F11</f>
        <v>3.5</v>
      </c>
      <c r="G11" s="79" t="str">
        <f>FIRE1302_working!G11</f>
        <v>..</v>
      </c>
      <c r="H11" s="80">
        <f>FIRE1302_working!H11</f>
        <v>258.5</v>
      </c>
    </row>
    <row r="12" spans="1:10" ht="15.75" customHeight="1" x14ac:dyDescent="0.3">
      <c r="A12" s="66" t="s">
        <v>17</v>
      </c>
      <c r="B12" s="78">
        <f>FIRE1302_working!B12</f>
        <v>112.7</v>
      </c>
      <c r="C12" s="78">
        <f>FIRE1302_working!C12</f>
        <v>134.9</v>
      </c>
      <c r="D12" s="78">
        <f>FIRE1302_working!D12</f>
        <v>5.8</v>
      </c>
      <c r="E12" s="78">
        <f>FIRE1302_working!E12</f>
        <v>0.6</v>
      </c>
      <c r="F12" s="78">
        <f>FIRE1302_working!F12</f>
        <v>3.3</v>
      </c>
      <c r="G12" s="79" t="str">
        <f>FIRE1302_working!G12</f>
        <v>..</v>
      </c>
      <c r="H12" s="80">
        <f>FIRE1302_working!H12</f>
        <v>257.2</v>
      </c>
    </row>
    <row r="13" spans="1:10" ht="15.75" customHeight="1" x14ac:dyDescent="0.3">
      <c r="A13" s="67" t="s">
        <v>26</v>
      </c>
      <c r="B13" s="78">
        <f>FIRE1302_working!B13</f>
        <v>116.6</v>
      </c>
      <c r="C13" s="78">
        <f>FIRE1302_working!C13</f>
        <v>258.60000000000002</v>
      </c>
      <c r="D13" s="78">
        <f>FIRE1302_working!D13</f>
        <v>5.4</v>
      </c>
      <c r="E13" s="78">
        <f>FIRE1302_working!E13</f>
        <v>0.6</v>
      </c>
      <c r="F13" s="78">
        <f>FIRE1302_working!F13</f>
        <v>6.6</v>
      </c>
      <c r="G13" s="79" t="str">
        <f>FIRE1302_working!G13</f>
        <v>..</v>
      </c>
      <c r="H13" s="80">
        <f>FIRE1302_working!H13</f>
        <v>387.7</v>
      </c>
      <c r="I13" s="53"/>
    </row>
    <row r="14" spans="1:10" ht="15.75" customHeight="1" x14ac:dyDescent="0.3">
      <c r="A14" s="67" t="s">
        <v>46</v>
      </c>
      <c r="B14" s="78">
        <f>FIRE1302_working!B14</f>
        <v>117</v>
      </c>
      <c r="C14" s="78">
        <f>FIRE1302_working!C14</f>
        <v>263.7</v>
      </c>
      <c r="D14" s="78">
        <f>FIRE1302_working!D14</f>
        <v>6.2</v>
      </c>
      <c r="E14" s="78">
        <f>FIRE1302_working!E14</f>
        <v>0.7</v>
      </c>
      <c r="F14" s="78">
        <f>FIRE1302_working!F14</f>
        <v>5.7</v>
      </c>
      <c r="G14" s="79" t="str">
        <f>FIRE1302_working!G14</f>
        <v>..</v>
      </c>
      <c r="H14" s="80">
        <f>FIRE1302_working!H14</f>
        <v>393.3</v>
      </c>
      <c r="I14" s="53"/>
    </row>
    <row r="15" spans="1:10" ht="15.75" customHeight="1" x14ac:dyDescent="0.3">
      <c r="A15" s="67" t="s">
        <v>47</v>
      </c>
      <c r="B15" s="78">
        <f>FIRE1302_working!B15</f>
        <v>119.8</v>
      </c>
      <c r="C15" s="78">
        <f>FIRE1302_working!C15</f>
        <v>265.89999999999998</v>
      </c>
      <c r="D15" s="78">
        <f>FIRE1302_working!D15</f>
        <v>6.5</v>
      </c>
      <c r="E15" s="78">
        <f>FIRE1302_working!E15</f>
        <v>0.2</v>
      </c>
      <c r="F15" s="78">
        <f>FIRE1302_working!F15</f>
        <v>6.9</v>
      </c>
      <c r="G15" s="79" t="str">
        <f>FIRE1302_working!G15</f>
        <v>..</v>
      </c>
      <c r="H15" s="80">
        <f>FIRE1302_working!H15</f>
        <v>399.3</v>
      </c>
      <c r="I15" s="53"/>
    </row>
    <row r="16" spans="1:10" ht="15.75" customHeight="1" x14ac:dyDescent="0.3">
      <c r="A16" s="67" t="s">
        <v>51</v>
      </c>
      <c r="B16" s="78">
        <f>FIRE1302_working!B16</f>
        <v>123.3</v>
      </c>
      <c r="C16" s="78">
        <f>FIRE1302_working!C16</f>
        <v>272.60000000000002</v>
      </c>
      <c r="D16" s="78">
        <f>FIRE1302_working!D16</f>
        <v>7.1</v>
      </c>
      <c r="E16" s="78">
        <f>FIRE1302_working!E16</f>
        <v>0.8</v>
      </c>
      <c r="F16" s="78">
        <f>FIRE1302_working!F16</f>
        <v>7.2</v>
      </c>
      <c r="G16" s="79" t="str">
        <f>FIRE1302_working!G16</f>
        <v>..</v>
      </c>
      <c r="H16" s="80">
        <f>FIRE1302_working!H16</f>
        <v>411</v>
      </c>
      <c r="I16" s="53"/>
    </row>
    <row r="17" spans="1:9" ht="15.75" customHeight="1" x14ac:dyDescent="0.3">
      <c r="A17" s="68" t="s">
        <v>60</v>
      </c>
      <c r="B17" s="81">
        <f>FIRE1302_working!B17</f>
        <v>133.30000000000001</v>
      </c>
      <c r="C17" s="81">
        <f>FIRE1302_working!C17</f>
        <v>292.10000000000002</v>
      </c>
      <c r="D17" s="81">
        <f>FIRE1302_working!D17</f>
        <v>6.5</v>
      </c>
      <c r="E17" s="81">
        <f>FIRE1302_working!E17</f>
        <v>0.7</v>
      </c>
      <c r="F17" s="81">
        <f>FIRE1302_working!F17</f>
        <v>5.6</v>
      </c>
      <c r="G17" s="82" t="str">
        <f>FIRE1302_working!G17</f>
        <v>..</v>
      </c>
      <c r="H17" s="83">
        <f>FIRE1302_working!H17</f>
        <v>438.2</v>
      </c>
      <c r="I17" s="53"/>
    </row>
    <row r="18" spans="1:9" ht="24.75" customHeight="1" x14ac:dyDescent="0.3">
      <c r="A18" s="69" t="s">
        <v>18</v>
      </c>
      <c r="B18" s="70"/>
      <c r="C18" s="70"/>
      <c r="D18" s="70"/>
      <c r="E18" s="70"/>
      <c r="F18" s="70"/>
      <c r="G18" s="70"/>
      <c r="H18" s="71"/>
    </row>
    <row r="19" spans="1:9" x14ac:dyDescent="0.25">
      <c r="A19" s="61" t="s">
        <v>48</v>
      </c>
      <c r="B19" s="61"/>
      <c r="C19" s="61"/>
      <c r="D19" s="61"/>
      <c r="E19" s="61"/>
      <c r="F19" s="61"/>
      <c r="G19" s="61"/>
      <c r="H19" s="61"/>
    </row>
    <row r="20" spans="1:9" x14ac:dyDescent="0.25">
      <c r="A20" s="61" t="s">
        <v>41</v>
      </c>
      <c r="B20" s="61"/>
      <c r="C20" s="61"/>
      <c r="D20" s="61"/>
      <c r="E20" s="61"/>
      <c r="F20" s="61"/>
      <c r="G20" s="61"/>
      <c r="H20" s="61"/>
    </row>
    <row r="21" spans="1:9" x14ac:dyDescent="0.25">
      <c r="A21" s="61" t="s">
        <v>42</v>
      </c>
      <c r="B21" s="61"/>
      <c r="C21" s="61"/>
      <c r="D21" s="61"/>
      <c r="E21" s="72"/>
      <c r="F21" s="61"/>
      <c r="G21" s="61"/>
      <c r="H21" s="61"/>
    </row>
    <row r="22" spans="1:9" ht="15" customHeight="1" x14ac:dyDescent="0.25">
      <c r="A22" s="54" t="s">
        <v>19</v>
      </c>
      <c r="B22" s="54"/>
      <c r="C22" s="54"/>
      <c r="D22" s="54"/>
      <c r="E22" s="54"/>
      <c r="F22" s="54"/>
      <c r="G22" s="54"/>
      <c r="H22" s="54"/>
    </row>
    <row r="23" spans="1:9" ht="30" customHeight="1" x14ac:dyDescent="0.25">
      <c r="A23" s="73" t="s">
        <v>49</v>
      </c>
      <c r="B23" s="74"/>
      <c r="C23" s="74"/>
      <c r="D23" s="74"/>
      <c r="E23" s="74"/>
      <c r="F23" s="74"/>
      <c r="G23" s="74"/>
      <c r="H23" s="74"/>
    </row>
    <row r="24" spans="1:9" ht="15" customHeight="1" x14ac:dyDescent="0.25">
      <c r="A24" s="73" t="s">
        <v>50</v>
      </c>
      <c r="B24" s="74"/>
      <c r="C24" s="74"/>
      <c r="D24" s="74"/>
      <c r="E24" s="74"/>
      <c r="F24" s="74"/>
      <c r="G24" s="74"/>
      <c r="H24" s="74"/>
    </row>
    <row r="25" spans="1:9" ht="25.5" customHeight="1" x14ac:dyDescent="0.25">
      <c r="A25" s="75" t="s">
        <v>20</v>
      </c>
      <c r="B25" s="76"/>
      <c r="C25" s="76"/>
      <c r="D25" s="76"/>
      <c r="E25" s="76"/>
      <c r="F25" s="76"/>
      <c r="G25" s="61"/>
      <c r="H25" s="61"/>
    </row>
    <row r="26" spans="1:9" x14ac:dyDescent="0.25">
      <c r="A26" s="54" t="s">
        <v>21</v>
      </c>
      <c r="B26" s="54"/>
      <c r="C26" s="54"/>
      <c r="D26" s="54"/>
    </row>
    <row r="27" spans="1:9" ht="27" customHeight="1" x14ac:dyDescent="0.25">
      <c r="A27" s="73" t="s">
        <v>69</v>
      </c>
      <c r="B27" s="73"/>
      <c r="C27" s="73"/>
      <c r="D27" s="73"/>
      <c r="E27" s="73"/>
      <c r="F27" s="55"/>
      <c r="G27" s="55"/>
      <c r="H27" s="56"/>
    </row>
    <row r="28" spans="1:9" ht="22.5" customHeight="1" x14ac:dyDescent="0.25">
      <c r="A28" s="61" t="s">
        <v>22</v>
      </c>
      <c r="B28" s="61"/>
      <c r="C28" s="61"/>
      <c r="D28" s="61"/>
      <c r="E28" s="61"/>
    </row>
    <row r="29" spans="1:9" x14ac:dyDescent="0.25">
      <c r="A29" s="54" t="s">
        <v>23</v>
      </c>
      <c r="B29" s="54"/>
    </row>
    <row r="30" spans="1:9" ht="30" customHeight="1" x14ac:dyDescent="0.25">
      <c r="A30" s="61" t="s">
        <v>24</v>
      </c>
      <c r="G30" s="57"/>
      <c r="H30" s="58"/>
    </row>
    <row r="31" spans="1:9" x14ac:dyDescent="0.25">
      <c r="A31" s="54" t="s">
        <v>25</v>
      </c>
      <c r="B31" s="54"/>
      <c r="C31" s="54"/>
      <c r="G31" s="54"/>
      <c r="H31" s="58"/>
    </row>
    <row r="32" spans="1:9" x14ac:dyDescent="0.25">
      <c r="A32" s="59" t="s">
        <v>44</v>
      </c>
    </row>
  </sheetData>
  <hyperlinks>
    <hyperlink ref="A22" r:id="rId1" xr:uid="{92734A82-91E9-4303-8598-B6048DA51143}"/>
    <hyperlink ref="A26" r:id="rId2" xr:uid="{4F5BFACF-6951-4FBA-B9E9-4CC863A0C020}"/>
    <hyperlink ref="A29" r:id="rId3" xr:uid="{63559285-A235-4EFC-9216-8314E8278DE1}"/>
    <hyperlink ref="A31" r:id="rId4" xr:uid="{64232321-8940-4696-B20D-D03A55BE7148}"/>
    <hyperlink ref="A26:D26" r:id="rId5" display="https://www.gov.uk/government/collections/fire-statistics" xr:uid="{B92882D2-41A6-42B0-96A3-AD10FDE34643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Cover_sheet</vt:lpstr>
      <vt:lpstr>Contents</vt:lpstr>
      <vt:lpstr>Data</vt:lpstr>
      <vt:lpstr>FIRE1302_working</vt:lpstr>
      <vt:lpstr>FIRE1302</vt:lpstr>
      <vt:lpstr>Contents!Print_Area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FIRE1302: Firefighters' pension scheme income</dc:title>
  <dc:creator/>
  <cp:keywords>data tables, firefighters, pension, income, 2024</cp:keywords>
  <cp:lastModifiedBy/>
  <dcterms:created xsi:type="dcterms:W3CDTF">2024-10-10T10:30:07Z</dcterms:created>
  <dcterms:modified xsi:type="dcterms:W3CDTF">2024-10-10T10:32:01Z</dcterms:modified>
</cp:coreProperties>
</file>