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PR\#       COPY by MONTH 2024 vol18 issue 1-to-1X &amp; non-HPR-thmatic\#      #     #     C O P Y 4 NEXT ISSUE 0 9 2 4 - 10 and 31 october\02-3 hpr0924 ANNUAL off-schedule Td-IPV-menACWY 10-october\"/>
    </mc:Choice>
  </mc:AlternateContent>
  <xr:revisionPtr revIDLastSave="0" documentId="8_{0352EF5D-DBD3-411F-B24D-AA5CC373D568}" xr6:coauthVersionLast="47" xr6:coauthVersionMax="47" xr10:uidLastSave="{00000000-0000-0000-0000-000000000000}"/>
  <bookViews>
    <workbookView xWindow="930" yWindow="780" windowWidth="23790" windowHeight="10425"/>
  </bookViews>
  <sheets>
    <sheet name="Information" sheetId="1" r:id="rId1"/>
    <sheet name="Local_authority" sheetId="2" r:id="rId2"/>
    <sheet name="ICB" sheetId="3" r:id="rId3"/>
    <sheet name="Local_team" sheetId="4" r:id="rId4"/>
    <sheet name="NHS_region" sheetId="5" r:id="rId5"/>
    <sheet name="UKHSA_region" sheetId="6" r:id="rId6"/>
    <sheet name="UK_data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  <c r="G10" i="7"/>
  <c r="G9" i="7"/>
  <c r="G8" i="7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7" i="3"/>
  <c r="D47" i="3"/>
  <c r="G46" i="3"/>
  <c r="D46" i="3"/>
  <c r="G45" i="3"/>
  <c r="D45" i="3"/>
  <c r="G44" i="3"/>
  <c r="D44" i="3"/>
  <c r="G43" i="3"/>
  <c r="D43" i="3"/>
  <c r="G42" i="3"/>
  <c r="D42" i="3"/>
  <c r="G41" i="3"/>
  <c r="D41" i="3"/>
  <c r="G40" i="3"/>
  <c r="D40" i="3"/>
  <c r="G39" i="3"/>
  <c r="D39" i="3"/>
  <c r="G38" i="3"/>
  <c r="D38" i="3"/>
  <c r="G37" i="3"/>
  <c r="D37" i="3"/>
  <c r="G36" i="3"/>
  <c r="D36" i="3"/>
  <c r="G35" i="3"/>
  <c r="D35" i="3"/>
  <c r="G34" i="3"/>
  <c r="D34" i="3"/>
  <c r="G33" i="3"/>
  <c r="D33" i="3"/>
  <c r="G32" i="3"/>
  <c r="D32" i="3"/>
  <c r="G31" i="3"/>
  <c r="D31" i="3"/>
  <c r="G30" i="3"/>
  <c r="D30" i="3"/>
  <c r="G29" i="3"/>
  <c r="D29" i="3"/>
  <c r="G28" i="3"/>
  <c r="D28" i="3"/>
  <c r="G27" i="3"/>
  <c r="D27" i="3"/>
  <c r="G26" i="3"/>
  <c r="D26" i="3"/>
  <c r="G25" i="3"/>
  <c r="D25" i="3"/>
  <c r="G24" i="3"/>
  <c r="D24" i="3"/>
  <c r="G23" i="3"/>
  <c r="D23" i="3"/>
  <c r="G22" i="3"/>
  <c r="D22" i="3"/>
  <c r="G21" i="3"/>
  <c r="D21" i="3"/>
  <c r="G20" i="3"/>
  <c r="D20" i="3"/>
  <c r="G19" i="3"/>
  <c r="D19" i="3"/>
  <c r="G18" i="3"/>
  <c r="D18" i="3"/>
  <c r="G17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D6" i="3"/>
  <c r="H157" i="2"/>
  <c r="I157" i="2" s="1"/>
  <c r="G157" i="2"/>
  <c r="E157" i="2"/>
  <c r="F157" i="2" s="1"/>
  <c r="D157" i="2"/>
  <c r="I156" i="2"/>
  <c r="F156" i="2"/>
  <c r="C156" i="2"/>
  <c r="B156" i="2"/>
  <c r="I155" i="2"/>
  <c r="F155" i="2"/>
  <c r="C155" i="2"/>
  <c r="B155" i="2"/>
  <c r="I154" i="2"/>
  <c r="F154" i="2"/>
  <c r="C154" i="2"/>
  <c r="B154" i="2"/>
  <c r="I153" i="2"/>
  <c r="F153" i="2"/>
  <c r="C153" i="2"/>
  <c r="B153" i="2"/>
  <c r="I152" i="2"/>
  <c r="F152" i="2"/>
  <c r="C152" i="2"/>
  <c r="B152" i="2"/>
  <c r="I151" i="2"/>
  <c r="F151" i="2"/>
  <c r="C151" i="2"/>
  <c r="B151" i="2"/>
  <c r="I150" i="2"/>
  <c r="F150" i="2"/>
  <c r="C150" i="2"/>
  <c r="B150" i="2"/>
  <c r="I149" i="2"/>
  <c r="F149" i="2"/>
  <c r="C149" i="2"/>
  <c r="B149" i="2"/>
  <c r="I148" i="2"/>
  <c r="F148" i="2"/>
  <c r="C148" i="2"/>
  <c r="B148" i="2"/>
  <c r="I147" i="2"/>
  <c r="F147" i="2"/>
  <c r="C147" i="2"/>
  <c r="B147" i="2"/>
  <c r="I146" i="2"/>
  <c r="F146" i="2"/>
  <c r="C146" i="2"/>
  <c r="B146" i="2"/>
  <c r="I145" i="2"/>
  <c r="F145" i="2"/>
  <c r="C145" i="2"/>
  <c r="B145" i="2"/>
  <c r="I144" i="2"/>
  <c r="F144" i="2"/>
  <c r="C144" i="2"/>
  <c r="B144" i="2"/>
  <c r="I143" i="2"/>
  <c r="F143" i="2"/>
  <c r="C143" i="2"/>
  <c r="B143" i="2"/>
  <c r="I142" i="2"/>
  <c r="F142" i="2"/>
  <c r="C142" i="2"/>
  <c r="B142" i="2"/>
  <c r="I141" i="2"/>
  <c r="F141" i="2"/>
  <c r="C141" i="2"/>
  <c r="B141" i="2"/>
  <c r="I140" i="2"/>
  <c r="F140" i="2"/>
  <c r="C140" i="2"/>
  <c r="B140" i="2"/>
  <c r="I139" i="2"/>
  <c r="F139" i="2"/>
  <c r="C139" i="2"/>
  <c r="B139" i="2"/>
  <c r="I138" i="2"/>
  <c r="F138" i="2"/>
  <c r="C138" i="2"/>
  <c r="B138" i="2"/>
  <c r="I137" i="2"/>
  <c r="F137" i="2"/>
  <c r="C137" i="2"/>
  <c r="B137" i="2"/>
  <c r="I136" i="2"/>
  <c r="F136" i="2"/>
  <c r="C136" i="2"/>
  <c r="B136" i="2"/>
  <c r="I135" i="2"/>
  <c r="F135" i="2"/>
  <c r="C135" i="2"/>
  <c r="B135" i="2"/>
  <c r="I134" i="2"/>
  <c r="F134" i="2"/>
  <c r="C134" i="2"/>
  <c r="B134" i="2"/>
  <c r="I133" i="2"/>
  <c r="F133" i="2"/>
  <c r="C133" i="2"/>
  <c r="B133" i="2"/>
  <c r="I132" i="2"/>
  <c r="F132" i="2"/>
  <c r="C132" i="2"/>
  <c r="B132" i="2"/>
  <c r="I131" i="2"/>
  <c r="F131" i="2"/>
  <c r="C131" i="2"/>
  <c r="B131" i="2"/>
  <c r="I130" i="2"/>
  <c r="F130" i="2"/>
  <c r="C130" i="2"/>
  <c r="B130" i="2"/>
  <c r="I129" i="2"/>
  <c r="F129" i="2"/>
  <c r="C129" i="2"/>
  <c r="B129" i="2"/>
  <c r="I128" i="2"/>
  <c r="F128" i="2"/>
  <c r="C128" i="2"/>
  <c r="B128" i="2"/>
  <c r="I127" i="2"/>
  <c r="F127" i="2"/>
  <c r="C127" i="2"/>
  <c r="B127" i="2"/>
  <c r="I126" i="2"/>
  <c r="F126" i="2"/>
  <c r="C126" i="2"/>
  <c r="B126" i="2"/>
  <c r="I125" i="2"/>
  <c r="F125" i="2"/>
  <c r="C125" i="2"/>
  <c r="B125" i="2"/>
  <c r="I124" i="2"/>
  <c r="F124" i="2"/>
  <c r="C124" i="2"/>
  <c r="B124" i="2"/>
  <c r="I123" i="2"/>
  <c r="F123" i="2"/>
  <c r="C123" i="2"/>
  <c r="B123" i="2"/>
  <c r="I122" i="2"/>
  <c r="F122" i="2"/>
  <c r="C122" i="2"/>
  <c r="B122" i="2"/>
  <c r="I121" i="2"/>
  <c r="F121" i="2"/>
  <c r="C121" i="2"/>
  <c r="B121" i="2"/>
  <c r="I120" i="2"/>
  <c r="F120" i="2"/>
  <c r="C120" i="2"/>
  <c r="B120" i="2"/>
  <c r="I119" i="2"/>
  <c r="F119" i="2"/>
  <c r="C119" i="2"/>
  <c r="B119" i="2"/>
  <c r="I118" i="2"/>
  <c r="F118" i="2"/>
  <c r="C118" i="2"/>
  <c r="B118" i="2"/>
  <c r="I117" i="2"/>
  <c r="F117" i="2"/>
  <c r="C117" i="2"/>
  <c r="B117" i="2"/>
  <c r="I116" i="2"/>
  <c r="F116" i="2"/>
  <c r="C116" i="2"/>
  <c r="B116" i="2"/>
  <c r="I115" i="2"/>
  <c r="F115" i="2"/>
  <c r="C115" i="2"/>
  <c r="B115" i="2"/>
  <c r="I114" i="2"/>
  <c r="F114" i="2"/>
  <c r="C114" i="2"/>
  <c r="B114" i="2"/>
  <c r="I113" i="2"/>
  <c r="F113" i="2"/>
  <c r="C113" i="2"/>
  <c r="B113" i="2"/>
  <c r="I112" i="2"/>
  <c r="F112" i="2"/>
  <c r="C112" i="2"/>
  <c r="B112" i="2"/>
  <c r="I111" i="2"/>
  <c r="F111" i="2"/>
  <c r="C111" i="2"/>
  <c r="B111" i="2"/>
  <c r="I110" i="2"/>
  <c r="F110" i="2"/>
  <c r="C110" i="2"/>
  <c r="B110" i="2"/>
  <c r="I109" i="2"/>
  <c r="F109" i="2"/>
  <c r="C109" i="2"/>
  <c r="B109" i="2"/>
  <c r="I108" i="2"/>
  <c r="F108" i="2"/>
  <c r="C108" i="2"/>
  <c r="B108" i="2"/>
  <c r="I107" i="2"/>
  <c r="F107" i="2"/>
  <c r="C107" i="2"/>
  <c r="B107" i="2"/>
  <c r="I106" i="2"/>
  <c r="F106" i="2"/>
  <c r="C106" i="2"/>
  <c r="B106" i="2"/>
  <c r="I105" i="2"/>
  <c r="F105" i="2"/>
  <c r="C105" i="2"/>
  <c r="B105" i="2"/>
  <c r="I104" i="2"/>
  <c r="F104" i="2"/>
  <c r="C104" i="2"/>
  <c r="B104" i="2"/>
  <c r="I103" i="2"/>
  <c r="F103" i="2"/>
  <c r="C103" i="2"/>
  <c r="B103" i="2"/>
  <c r="I102" i="2"/>
  <c r="F102" i="2"/>
  <c r="C102" i="2"/>
  <c r="B102" i="2"/>
  <c r="I101" i="2"/>
  <c r="F101" i="2"/>
  <c r="C101" i="2"/>
  <c r="B101" i="2"/>
  <c r="I100" i="2"/>
  <c r="F100" i="2"/>
  <c r="C100" i="2"/>
  <c r="B100" i="2"/>
  <c r="I99" i="2"/>
  <c r="F99" i="2"/>
  <c r="C99" i="2"/>
  <c r="B99" i="2"/>
  <c r="I98" i="2"/>
  <c r="F98" i="2"/>
  <c r="C98" i="2"/>
  <c r="B98" i="2"/>
  <c r="I97" i="2"/>
  <c r="F97" i="2"/>
  <c r="C97" i="2"/>
  <c r="B97" i="2"/>
  <c r="I96" i="2"/>
  <c r="F96" i="2"/>
  <c r="C96" i="2"/>
  <c r="B96" i="2"/>
  <c r="I95" i="2"/>
  <c r="F95" i="2"/>
  <c r="C95" i="2"/>
  <c r="B95" i="2"/>
  <c r="I94" i="2"/>
  <c r="F94" i="2"/>
  <c r="C94" i="2"/>
  <c r="B94" i="2"/>
  <c r="I93" i="2"/>
  <c r="F93" i="2"/>
  <c r="C93" i="2"/>
  <c r="B93" i="2"/>
  <c r="I92" i="2"/>
  <c r="F92" i="2"/>
  <c r="C92" i="2"/>
  <c r="B92" i="2"/>
  <c r="I91" i="2"/>
  <c r="F91" i="2"/>
  <c r="C91" i="2"/>
  <c r="B91" i="2"/>
  <c r="I90" i="2"/>
  <c r="F90" i="2"/>
  <c r="C90" i="2"/>
  <c r="B90" i="2"/>
  <c r="I89" i="2"/>
  <c r="F89" i="2"/>
  <c r="C89" i="2"/>
  <c r="B89" i="2"/>
  <c r="I88" i="2"/>
  <c r="F88" i="2"/>
  <c r="C88" i="2"/>
  <c r="B88" i="2"/>
  <c r="I87" i="2"/>
  <c r="F87" i="2"/>
  <c r="C87" i="2"/>
  <c r="B87" i="2"/>
  <c r="I86" i="2"/>
  <c r="F86" i="2"/>
  <c r="C86" i="2"/>
  <c r="B86" i="2"/>
  <c r="I85" i="2"/>
  <c r="F85" i="2"/>
  <c r="C85" i="2"/>
  <c r="B85" i="2"/>
  <c r="I84" i="2"/>
  <c r="F84" i="2"/>
  <c r="C84" i="2"/>
  <c r="B84" i="2"/>
  <c r="I83" i="2"/>
  <c r="F83" i="2"/>
  <c r="C83" i="2"/>
  <c r="B83" i="2"/>
  <c r="I82" i="2"/>
  <c r="F82" i="2"/>
  <c r="C82" i="2"/>
  <c r="B82" i="2"/>
  <c r="I81" i="2"/>
  <c r="F81" i="2"/>
  <c r="C81" i="2"/>
  <c r="B81" i="2"/>
  <c r="I80" i="2"/>
  <c r="F80" i="2"/>
  <c r="C80" i="2"/>
  <c r="B80" i="2"/>
  <c r="I79" i="2"/>
  <c r="F79" i="2"/>
  <c r="C79" i="2"/>
  <c r="B79" i="2"/>
  <c r="I78" i="2"/>
  <c r="F78" i="2"/>
  <c r="C78" i="2"/>
  <c r="B78" i="2"/>
  <c r="F77" i="2"/>
  <c r="C77" i="2"/>
  <c r="B77" i="2"/>
  <c r="I76" i="2"/>
  <c r="F76" i="2"/>
  <c r="C76" i="2"/>
  <c r="B76" i="2"/>
  <c r="I75" i="2"/>
  <c r="F75" i="2"/>
  <c r="C75" i="2"/>
  <c r="B75" i="2"/>
  <c r="I74" i="2"/>
  <c r="F74" i="2"/>
  <c r="C74" i="2"/>
  <c r="B74" i="2"/>
  <c r="I73" i="2"/>
  <c r="F73" i="2"/>
  <c r="C73" i="2"/>
  <c r="B73" i="2"/>
  <c r="I72" i="2"/>
  <c r="F72" i="2"/>
  <c r="C72" i="2"/>
  <c r="B72" i="2"/>
  <c r="I71" i="2"/>
  <c r="F71" i="2"/>
  <c r="C71" i="2"/>
  <c r="B71" i="2"/>
  <c r="I70" i="2"/>
  <c r="F70" i="2"/>
  <c r="C70" i="2"/>
  <c r="B70" i="2"/>
  <c r="I69" i="2"/>
  <c r="F69" i="2"/>
  <c r="C69" i="2"/>
  <c r="B69" i="2"/>
  <c r="I68" i="2"/>
  <c r="F68" i="2"/>
  <c r="C68" i="2"/>
  <c r="B68" i="2"/>
  <c r="I67" i="2"/>
  <c r="F67" i="2"/>
  <c r="C67" i="2"/>
  <c r="B67" i="2"/>
  <c r="I66" i="2"/>
  <c r="F66" i="2"/>
  <c r="C66" i="2"/>
  <c r="B66" i="2"/>
  <c r="I65" i="2"/>
  <c r="F65" i="2"/>
  <c r="C65" i="2"/>
  <c r="B65" i="2"/>
  <c r="I64" i="2"/>
  <c r="F64" i="2"/>
  <c r="C64" i="2"/>
  <c r="B64" i="2"/>
  <c r="I63" i="2"/>
  <c r="F63" i="2"/>
  <c r="C63" i="2"/>
  <c r="B63" i="2"/>
  <c r="I62" i="2"/>
  <c r="F62" i="2"/>
  <c r="C62" i="2"/>
  <c r="B62" i="2"/>
  <c r="I61" i="2"/>
  <c r="F61" i="2"/>
  <c r="C61" i="2"/>
  <c r="B61" i="2"/>
  <c r="I60" i="2"/>
  <c r="F60" i="2"/>
  <c r="C60" i="2"/>
  <c r="B60" i="2"/>
  <c r="I59" i="2"/>
  <c r="F59" i="2"/>
  <c r="C59" i="2"/>
  <c r="B59" i="2"/>
  <c r="I58" i="2"/>
  <c r="F58" i="2"/>
  <c r="C58" i="2"/>
  <c r="B58" i="2"/>
  <c r="I57" i="2"/>
  <c r="F57" i="2"/>
  <c r="C57" i="2"/>
  <c r="B57" i="2"/>
  <c r="I56" i="2"/>
  <c r="F56" i="2"/>
  <c r="C56" i="2"/>
  <c r="B56" i="2"/>
  <c r="I55" i="2"/>
  <c r="F55" i="2"/>
  <c r="C55" i="2"/>
  <c r="B55" i="2"/>
  <c r="I54" i="2"/>
  <c r="F54" i="2"/>
  <c r="C54" i="2"/>
  <c r="B54" i="2"/>
  <c r="I53" i="2"/>
  <c r="F53" i="2"/>
  <c r="C53" i="2"/>
  <c r="B53" i="2"/>
  <c r="I52" i="2"/>
  <c r="F52" i="2"/>
  <c r="C52" i="2"/>
  <c r="B52" i="2"/>
  <c r="I51" i="2"/>
  <c r="F51" i="2"/>
  <c r="C51" i="2"/>
  <c r="B51" i="2"/>
  <c r="I50" i="2"/>
  <c r="F50" i="2"/>
  <c r="C50" i="2"/>
  <c r="B50" i="2"/>
  <c r="I49" i="2"/>
  <c r="F49" i="2"/>
  <c r="C49" i="2"/>
  <c r="B49" i="2"/>
  <c r="I48" i="2"/>
  <c r="F48" i="2"/>
  <c r="C48" i="2"/>
  <c r="B48" i="2"/>
  <c r="I47" i="2"/>
  <c r="F47" i="2"/>
  <c r="C47" i="2"/>
  <c r="B47" i="2"/>
  <c r="I46" i="2"/>
  <c r="F46" i="2"/>
  <c r="C46" i="2"/>
  <c r="B46" i="2"/>
  <c r="I45" i="2"/>
  <c r="F45" i="2"/>
  <c r="C45" i="2"/>
  <c r="B45" i="2"/>
  <c r="I44" i="2"/>
  <c r="F44" i="2"/>
  <c r="C44" i="2"/>
  <c r="B44" i="2"/>
  <c r="I43" i="2"/>
  <c r="F43" i="2"/>
  <c r="C43" i="2"/>
  <c r="B43" i="2"/>
  <c r="I42" i="2"/>
  <c r="F42" i="2"/>
  <c r="C42" i="2"/>
  <c r="B42" i="2"/>
  <c r="I41" i="2"/>
  <c r="F41" i="2"/>
  <c r="C41" i="2"/>
  <c r="B41" i="2"/>
  <c r="I40" i="2"/>
  <c r="F40" i="2"/>
  <c r="C40" i="2"/>
  <c r="B40" i="2"/>
  <c r="I39" i="2"/>
  <c r="F39" i="2"/>
  <c r="C39" i="2"/>
  <c r="B39" i="2"/>
  <c r="I38" i="2"/>
  <c r="F38" i="2"/>
  <c r="C38" i="2"/>
  <c r="B38" i="2"/>
  <c r="I37" i="2"/>
  <c r="F37" i="2"/>
  <c r="C37" i="2"/>
  <c r="B37" i="2"/>
  <c r="I36" i="2"/>
  <c r="F36" i="2"/>
  <c r="C36" i="2"/>
  <c r="B36" i="2"/>
  <c r="I35" i="2"/>
  <c r="F35" i="2"/>
  <c r="C35" i="2"/>
  <c r="B35" i="2"/>
  <c r="I34" i="2"/>
  <c r="F34" i="2"/>
  <c r="C34" i="2"/>
  <c r="B34" i="2"/>
  <c r="I33" i="2"/>
  <c r="F33" i="2"/>
  <c r="C33" i="2"/>
  <c r="B33" i="2"/>
  <c r="I32" i="2"/>
  <c r="F32" i="2"/>
  <c r="C32" i="2"/>
  <c r="B32" i="2"/>
  <c r="I31" i="2"/>
  <c r="F31" i="2"/>
  <c r="C31" i="2"/>
  <c r="B31" i="2"/>
  <c r="I30" i="2"/>
  <c r="F30" i="2"/>
  <c r="C30" i="2"/>
  <c r="B30" i="2"/>
  <c r="I29" i="2"/>
  <c r="F29" i="2"/>
  <c r="C29" i="2"/>
  <c r="B29" i="2"/>
  <c r="I28" i="2"/>
  <c r="F28" i="2"/>
  <c r="C28" i="2"/>
  <c r="B28" i="2"/>
  <c r="I27" i="2"/>
  <c r="F27" i="2"/>
  <c r="C27" i="2"/>
  <c r="B27" i="2"/>
  <c r="I26" i="2"/>
  <c r="F26" i="2"/>
  <c r="C26" i="2"/>
  <c r="B26" i="2"/>
  <c r="I25" i="2"/>
  <c r="F25" i="2"/>
  <c r="C25" i="2"/>
  <c r="B25" i="2"/>
  <c r="I24" i="2"/>
  <c r="F24" i="2"/>
  <c r="C24" i="2"/>
  <c r="B24" i="2"/>
  <c r="I23" i="2"/>
  <c r="F23" i="2"/>
  <c r="C23" i="2"/>
  <c r="B23" i="2"/>
  <c r="I22" i="2"/>
  <c r="F22" i="2"/>
  <c r="C22" i="2"/>
  <c r="B22" i="2"/>
  <c r="I21" i="2"/>
  <c r="F21" i="2"/>
  <c r="C21" i="2"/>
  <c r="B21" i="2"/>
  <c r="I20" i="2"/>
  <c r="F20" i="2"/>
  <c r="C20" i="2"/>
  <c r="B20" i="2"/>
  <c r="I19" i="2"/>
  <c r="F19" i="2"/>
  <c r="C19" i="2"/>
  <c r="B19" i="2"/>
  <c r="I18" i="2"/>
  <c r="F18" i="2"/>
  <c r="C18" i="2"/>
  <c r="B18" i="2"/>
  <c r="I17" i="2"/>
  <c r="F17" i="2"/>
  <c r="C17" i="2"/>
  <c r="B17" i="2"/>
  <c r="I16" i="2"/>
  <c r="F16" i="2"/>
  <c r="C16" i="2"/>
  <c r="B16" i="2"/>
  <c r="I15" i="2"/>
  <c r="F15" i="2"/>
  <c r="C15" i="2"/>
  <c r="B15" i="2"/>
  <c r="I14" i="2"/>
  <c r="F14" i="2"/>
  <c r="C14" i="2"/>
  <c r="B14" i="2"/>
  <c r="I13" i="2"/>
  <c r="F13" i="2"/>
  <c r="C13" i="2"/>
  <c r="B13" i="2"/>
  <c r="I12" i="2"/>
  <c r="F12" i="2"/>
  <c r="C12" i="2"/>
  <c r="B12" i="2"/>
  <c r="I11" i="2"/>
  <c r="F11" i="2"/>
  <c r="C11" i="2"/>
  <c r="B11" i="2"/>
  <c r="I10" i="2"/>
  <c r="F10" i="2"/>
  <c r="C10" i="2"/>
  <c r="B10" i="2"/>
  <c r="I9" i="2"/>
  <c r="F9" i="2"/>
  <c r="C9" i="2"/>
  <c r="B9" i="2"/>
  <c r="I8" i="2"/>
  <c r="F8" i="2"/>
  <c r="C8" i="2"/>
  <c r="B8" i="2"/>
  <c r="I7" i="2"/>
  <c r="F7" i="2"/>
  <c r="C7" i="2"/>
  <c r="B7" i="2"/>
  <c r="I6" i="2"/>
  <c r="F6" i="2"/>
  <c r="C6" i="2"/>
  <c r="B6" i="2"/>
  <c r="F12" i="7"/>
  <c r="G12" i="7" s="1"/>
  <c r="E12" i="7"/>
  <c r="C12" i="7"/>
  <c r="D12" i="7" s="1"/>
  <c r="B12" i="7"/>
  <c r="F14" i="6"/>
  <c r="G14" i="6" s="1"/>
  <c r="E14" i="6"/>
  <c r="C14" i="6"/>
  <c r="D14" i="6" s="1"/>
  <c r="B14" i="6"/>
  <c r="F12" i="5"/>
  <c r="G12" i="5" s="1"/>
  <c r="E12" i="5"/>
  <c r="C12" i="5"/>
  <c r="D12" i="5" s="1"/>
  <c r="B12" i="5"/>
  <c r="F18" i="4"/>
  <c r="G18" i="4" s="1"/>
  <c r="E18" i="4"/>
  <c r="C18" i="4"/>
  <c r="D18" i="4" s="1"/>
  <c r="B18" i="4"/>
  <c r="F48" i="3"/>
  <c r="G48" i="3" s="1"/>
  <c r="E48" i="3"/>
  <c r="C48" i="3"/>
  <c r="D48" i="3" s="1"/>
  <c r="B48" i="3"/>
</calcChain>
</file>

<file path=xl/sharedStrings.xml><?xml version="1.0" encoding="utf-8"?>
<sst xmlns="http://schemas.openxmlformats.org/spreadsheetml/2006/main" count="326" uniqueCount="271">
  <si>
    <t>MenACWY adolescent vaccine coverage programme, England, September 2022 to August 2023</t>
  </si>
  <si>
    <t>1. What this data shows</t>
  </si>
  <si>
    <t>Vaccine coverage estimates for the eighth year of the MenACWY school based vaccination programme. A full description of this data is included in the accompanying report.</t>
  </si>
  <si>
    <t>2. What this file contains</t>
  </si>
  <si>
    <t>MenACWY vaccine programme coverage (%) in school years 9 and 10 by local authority, England</t>
  </si>
  <si>
    <t>MenACWY vaccine programme coverage (%) in school years 9 and 10 by local team, England</t>
  </si>
  <si>
    <t>MenACWY vaccine programme coverage (%) in school years 9 and 10 by NHS region, England</t>
  </si>
  <si>
    <t>MenACWY vaccine programme coverage (%) in school years 9 and 10 by UKHSA region, England</t>
  </si>
  <si>
    <t>MenACWY vaccine programme coverage (%) in school years 9 and 10 by country</t>
  </si>
  <si>
    <t>3. Comments</t>
  </si>
  <si>
    <t>Adolescents in local authorities not running a MenACWY programme in year 9 are included in the calculation of year 9 coverage estimates.</t>
  </si>
  <si>
    <t>Vaccination programmes were delivered mainly in schools, with some alternative provision offered in primary care and community clinics.</t>
  </si>
  <si>
    <t>MenACWY adolescent vaccine coverage data by local authority, England, September 2022 to August 2023</t>
  </si>
  <si>
    <t>This worksheet contains one table that begins at cell A5. Row 4 contains an additional header with merged cells.</t>
  </si>
  <si>
    <t xml:space="preserve">Cells with [E] indicate that data was excluded due to failed validation checks. </t>
  </si>
  <si>
    <t>Cohort 9: born between 1 September 2008 to 31 August 2009 in school year 9 (13 to 14 years old)</t>
  </si>
  <si>
    <t>Cohort 8: born between 1 September 2007 to 31 August 2008 in school year 10 (14 to 15 years old)</t>
  </si>
  <si>
    <t>Local authority</t>
  </si>
  <si>
    <t xml:space="preserve">Which cohort(s) were offered MenACWY vaccines routinely </t>
  </si>
  <si>
    <t>Where were routine vaccinations commisioned in 2022 to 2023</t>
  </si>
  <si>
    <t>Year 9
Number of students in cohort 9</t>
  </si>
  <si>
    <t>Year 9 
Number vaccinated with MenACWY 
(by 31 August 2023)</t>
  </si>
  <si>
    <t>Year 9
MenACWY coverage
(%)</t>
  </si>
  <si>
    <t>Year 10
Number of students in cohort 8</t>
  </si>
  <si>
    <t>Year 10 
Number vaccinated with MenACWY
(by 31 August 2023)</t>
  </si>
  <si>
    <t>Year 10
MenACWY coverage 
(%)</t>
  </si>
  <si>
    <t>Barking and Dagenham Local Authority</t>
  </si>
  <si>
    <t>Barnet Local Authority</t>
  </si>
  <si>
    <t>Barnsley Local Authority</t>
  </si>
  <si>
    <t>Bath and North East Somerset Local Authority</t>
  </si>
  <si>
    <t>Bedford Local Authority</t>
  </si>
  <si>
    <t>Bexley Local Authority</t>
  </si>
  <si>
    <t>Birmingham Local Authority</t>
  </si>
  <si>
    <t>Blackburn With Darwen Local Authority</t>
  </si>
  <si>
    <t>Blackpool Local Authority</t>
  </si>
  <si>
    <t>Bolton Local Authority</t>
  </si>
  <si>
    <t>Bournemouth, Poole and Christchurch Local Authority</t>
  </si>
  <si>
    <t>Bracknell Forest Local Authority</t>
  </si>
  <si>
    <t>Bradford Local Authority</t>
  </si>
  <si>
    <t>Brent Local Authority</t>
  </si>
  <si>
    <t>Brighton and Hove Local Authority</t>
  </si>
  <si>
    <t>Bristol, City of Local Authority</t>
  </si>
  <si>
    <t>Bromley Local Authority</t>
  </si>
  <si>
    <t>Buckinghamshire Local Authority</t>
  </si>
  <si>
    <t>Bury Local Authority</t>
  </si>
  <si>
    <t>Calderdale Local Authority</t>
  </si>
  <si>
    <t>Cambridgeshire Local Authority</t>
  </si>
  <si>
    <t>Camden Local Authority</t>
  </si>
  <si>
    <t>Central Bedfordshire Local Authority</t>
  </si>
  <si>
    <t>Cheshire East Local Authority</t>
  </si>
  <si>
    <t>Cheshire West and Chester Local Authority</t>
  </si>
  <si>
    <t>Cornwall Local Authority</t>
  </si>
  <si>
    <t>County Durham Local Authority</t>
  </si>
  <si>
    <t>Coventry Local Authority</t>
  </si>
  <si>
    <t>Croydon Local Authority</t>
  </si>
  <si>
    <t>Cumbria Local Authority</t>
  </si>
  <si>
    <t>Darlington Local Authority</t>
  </si>
  <si>
    <t>Derby Local Authority</t>
  </si>
  <si>
    <t>Derbyshire Local Authority</t>
  </si>
  <si>
    <t>Devon Local Authority</t>
  </si>
  <si>
    <t>Doncaster Local Authority</t>
  </si>
  <si>
    <t>Dorset Local Authority</t>
  </si>
  <si>
    <t>Dudley Local Authority</t>
  </si>
  <si>
    <t>Ealing Local Authority</t>
  </si>
  <si>
    <t>East Riding of Yorkshire Local Authority</t>
  </si>
  <si>
    <t>East Sussex Local Authority</t>
  </si>
  <si>
    <t>Enfield Local Authority</t>
  </si>
  <si>
    <t>Essex Local Authority</t>
  </si>
  <si>
    <t>Gateshead Local Authority</t>
  </si>
  <si>
    <t>Gloucestershire Local Authority</t>
  </si>
  <si>
    <t>Greenwich Local Authority</t>
  </si>
  <si>
    <t>Hackney Local Authority</t>
  </si>
  <si>
    <t>Halton Local Authority</t>
  </si>
  <si>
    <t>Hammersmith and Fulham Local Authority</t>
  </si>
  <si>
    <t>Hampshire Local Authority</t>
  </si>
  <si>
    <t>Haringey Local Authority</t>
  </si>
  <si>
    <t>Harrow Local Authority</t>
  </si>
  <si>
    <t>Hartlepool Local Authority</t>
  </si>
  <si>
    <t>Havering Local Authority</t>
  </si>
  <si>
    <t>Herefordshire, County of Local Authority</t>
  </si>
  <si>
    <t>Hertfordshire Local Authority</t>
  </si>
  <si>
    <t>Hillingdon Local Authority</t>
  </si>
  <si>
    <t>Hounslow Local Authority</t>
  </si>
  <si>
    <t>Isle of Wight Local Authority</t>
  </si>
  <si>
    <t>Isles of Scilly Local Authority</t>
  </si>
  <si>
    <t>Islington Local Authority</t>
  </si>
  <si>
    <t>Kensington and Chelsea Local Authority</t>
  </si>
  <si>
    <t>Kent Local Authority</t>
  </si>
  <si>
    <t>Kingston Upon Hull, City of Local Authority</t>
  </si>
  <si>
    <t>Kingston Upon Thames Local Authority</t>
  </si>
  <si>
    <t>Kirklees Local Authority</t>
  </si>
  <si>
    <t>Knowsley Local Authority</t>
  </si>
  <si>
    <t>Lambeth Local Authority</t>
  </si>
  <si>
    <t>Lancashire Local Authority</t>
  </si>
  <si>
    <t>Leeds Local Authority</t>
  </si>
  <si>
    <t>Leicester Local Authority</t>
  </si>
  <si>
    <t>Leicestershire Local Authority</t>
  </si>
  <si>
    <t>Lewisham Local Authority</t>
  </si>
  <si>
    <t>[E]</t>
  </si>
  <si>
    <t>Lincolnshire Local Authority</t>
  </si>
  <si>
    <t>Liverpool Local Authority</t>
  </si>
  <si>
    <t>Luton Local Authority</t>
  </si>
  <si>
    <t>Manchester Local Authority</t>
  </si>
  <si>
    <t>Medway Local Authority</t>
  </si>
  <si>
    <t>Merton Local Authority</t>
  </si>
  <si>
    <t>Middlesbrough Local Authority</t>
  </si>
  <si>
    <t>Milton Keynes Local Authority</t>
  </si>
  <si>
    <t>Newcastle Upon Tyne Local Authority</t>
  </si>
  <si>
    <t>Newham Local Authority</t>
  </si>
  <si>
    <t>Norfolk Local Authority</t>
  </si>
  <si>
    <t>North East Lincolnshire Local Authority</t>
  </si>
  <si>
    <t>North Lincolnshire Local Authority</t>
  </si>
  <si>
    <t>North Northamptonshire</t>
  </si>
  <si>
    <t>North Somerset Local Authority</t>
  </si>
  <si>
    <t>North Tyneside Local Authority</t>
  </si>
  <si>
    <t>North Yorkshire Local Authority</t>
  </si>
  <si>
    <t>Northumberland Local Authority</t>
  </si>
  <si>
    <t>Nottingham Local Authority</t>
  </si>
  <si>
    <t>Nottinghamshire Local Authority</t>
  </si>
  <si>
    <t>Oldham Local Authority</t>
  </si>
  <si>
    <t>Oxfordshire Local Authority</t>
  </si>
  <si>
    <t>Peterborough Local Authority</t>
  </si>
  <si>
    <t>Plymouth Local Authority</t>
  </si>
  <si>
    <t>Portsmouth Local Authority</t>
  </si>
  <si>
    <t>Reading Local Authority</t>
  </si>
  <si>
    <t>Redbridge Local Authority</t>
  </si>
  <si>
    <t>Redcar and Cleveland Local Authority</t>
  </si>
  <si>
    <t>Richmond Upon Thames Local Authority</t>
  </si>
  <si>
    <t>Rochdale Local Authority</t>
  </si>
  <si>
    <t>Rotherham Local Authority</t>
  </si>
  <si>
    <t>Rutland Local Authority</t>
  </si>
  <si>
    <t>Salford Local Authority</t>
  </si>
  <si>
    <t>Sandwell Local Authority</t>
  </si>
  <si>
    <t>Sefton Local Authority</t>
  </si>
  <si>
    <t>Sheffield Local Authority</t>
  </si>
  <si>
    <t>Shropshire Local Authority</t>
  </si>
  <si>
    <t>Slough Local Authority</t>
  </si>
  <si>
    <t>Solihull Local Authority</t>
  </si>
  <si>
    <t>Somerset Local Authority</t>
  </si>
  <si>
    <t>South Gloucestershire Local Authority</t>
  </si>
  <si>
    <t>South Tyneside Local Authority</t>
  </si>
  <si>
    <t>Southampton Local Authority</t>
  </si>
  <si>
    <t>Southend-On-Sea Local Authority</t>
  </si>
  <si>
    <t>Southwark Local Authority</t>
  </si>
  <si>
    <t>St. Helens Local Authority</t>
  </si>
  <si>
    <t>Staffordshire Local Authority</t>
  </si>
  <si>
    <t>Stockport Local Authority</t>
  </si>
  <si>
    <t>Stockton-On-Tees Local Authority</t>
  </si>
  <si>
    <t>Stoke-On-Trent Local Authority</t>
  </si>
  <si>
    <t>Suffolk Local Authority</t>
  </si>
  <si>
    <t>Sunderland Local Authority</t>
  </si>
  <si>
    <t>Surrey Local Authority</t>
  </si>
  <si>
    <t>Sutton Local Authority</t>
  </si>
  <si>
    <t>Swindon Local Authority</t>
  </si>
  <si>
    <t>Tameside Local Authority</t>
  </si>
  <si>
    <t>Telford and Wrekin Local Authority</t>
  </si>
  <si>
    <t>Thurrock Local Authority</t>
  </si>
  <si>
    <t>Torbay Local Authority</t>
  </si>
  <si>
    <t>Tower Hamlets Local Authority</t>
  </si>
  <si>
    <t>Trafford Local Authority</t>
  </si>
  <si>
    <t>Wakefield Local Authority</t>
  </si>
  <si>
    <t>Walsall Local Authority</t>
  </si>
  <si>
    <t>Waltham Forest Local Authority</t>
  </si>
  <si>
    <t>Wandsworth Local Authority</t>
  </si>
  <si>
    <t>Warrington Local Authority</t>
  </si>
  <si>
    <t>Warwickshire Local Authority</t>
  </si>
  <si>
    <t>West Berkshire Local Authority</t>
  </si>
  <si>
    <t>West Northamptonshire</t>
  </si>
  <si>
    <t>West Sussex Local Authority</t>
  </si>
  <si>
    <t>Westminster Local Authority</t>
  </si>
  <si>
    <t>Wigan Local Authority</t>
  </si>
  <si>
    <t>Wiltshire Local Authority</t>
  </si>
  <si>
    <t>Windsor and Maidenhead Local Authority</t>
  </si>
  <si>
    <t>Wirral Local Authority</t>
  </si>
  <si>
    <t>Wokingham Local Authority</t>
  </si>
  <si>
    <t>Wolverhampton Local Authority</t>
  </si>
  <si>
    <t>Worcestershire Local Authority</t>
  </si>
  <si>
    <t>York Local Authority</t>
  </si>
  <si>
    <t>Total</t>
  </si>
  <si>
    <t>MenACWY adolescent vaccine coverage data by Integrated Care Board, England, September 2022 to August 2023</t>
  </si>
  <si>
    <t>Cells with [DS] indicate that data was suppressed due to potential disclosure issues associated with small numbers.</t>
  </si>
  <si>
    <t>Integrated Care Board</t>
  </si>
  <si>
    <t>Year 10 
Number vaccinated with MenACWY 
(by 31 August 2023)</t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</si>
  <si>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</si>
  <si>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</si>
  <si>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</si>
  <si>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</si>
  <si>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</si>
  <si>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</si>
  <si>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</si>
  <si>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</si>
  <si>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</si>
  <si>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</si>
  <si>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</si>
  <si>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</si>
  <si>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</si>
  <si>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</si>
  <si>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</si>
  <si>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</si>
  <si>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</si>
  <si>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</si>
  <si>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</si>
  <si>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</si>
  <si>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</si>
  <si>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</si>
  <si>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</si>
  <si>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</si>
  <si>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</si>
  <si>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</si>
  <si>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</si>
  <si>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</si>
  <si>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</si>
  <si>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</si>
  <si>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</si>
  <si>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</si>
  <si>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</si>
  <si>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</si>
  <si>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</si>
  <si>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</si>
  <si>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</si>
  <si>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</si>
  <si>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</si>
  <si>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</si>
  <si>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</si>
  <si>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</si>
  <si>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MenACWY adolescent vaccine coverage data by local team, England, September 2022 to August 2023</t>
  </si>
  <si>
    <t>This worksheet contains one table that begins at cell A4. Row 3 contains an additional header with merged cells.</t>
  </si>
  <si>
    <t>Local team</t>
  </si>
  <si>
    <t>Year 9 
Number vaccinated with MenACWY (by 31 August 2023)</t>
  </si>
  <si>
    <t>Year 10 
Number vaccinated with MenACWY (by 31 August 2023)</t>
  </si>
  <si>
    <t>Central Midlands</t>
  </si>
  <si>
    <t>Cheshire and Merseyside</t>
  </si>
  <si>
    <t>Cumbria and North East</t>
  </si>
  <si>
    <t>East of England</t>
  </si>
  <si>
    <t>Lancashire and Greater Manchester</t>
  </si>
  <si>
    <t>London</t>
  </si>
  <si>
    <t>North Midlands</t>
  </si>
  <si>
    <t>South East (Hampshire, Isle of Wight and Thames Valley)</t>
  </si>
  <si>
    <t>South East (Kent, Surrey and Sussex)</t>
  </si>
  <si>
    <t>South West (South West North)</t>
  </si>
  <si>
    <t>South West (South West South)</t>
  </si>
  <si>
    <t>West Midlands</t>
  </si>
  <si>
    <t>Yorkshire and Humber</t>
  </si>
  <si>
    <t>England</t>
  </si>
  <si>
    <t>MenACWY adolescent vaccine coverage data by NHS commissioning region, England, September 2022 to August 2023</t>
  </si>
  <si>
    <t>NHS commissioning region</t>
  </si>
  <si>
    <t>Midlands</t>
  </si>
  <si>
    <t>North East and Yorkshire</t>
  </si>
  <si>
    <t>North West</t>
  </si>
  <si>
    <t>South East</t>
  </si>
  <si>
    <t>South West</t>
  </si>
  <si>
    <t>East Midlands</t>
  </si>
  <si>
    <t>North East</t>
  </si>
  <si>
    <t>Yorkshire and The Humber</t>
  </si>
  <si>
    <t>MenACWY vaccine coverage data for the UK in 2022 to 2023</t>
  </si>
  <si>
    <t>This worksheet contains one table that begins at cell A6. Row 5 contains an additional header with merged cells.</t>
  </si>
  <si>
    <t>Note 1. MenACWY vaccine was not offered in year 9 (born between 1 September 2008 to 31 August 2009 in school year 9 (13 to 14 years old) in Wales.</t>
  </si>
  <si>
    <t>Note 2. Northern Ireland offer the MenACWY vaccine in year 11 (born between 2 July 2007 to 1 July 2008) and 12 (born between 2 July 2006 to 1 July 2007).</t>
  </si>
  <si>
    <t>Cohort 9: born between 1 September 2008 to 31 August 2009 in school year 9 (13 to 14 years old)
(England and Wales year 9, Scotland S3, Northern Ireland year 10)</t>
  </si>
  <si>
    <t>Cohort 8:  born between 1 September 2007 to 31 August 2008 in school year 10 (14 to 15 years old)
(England and Wales year 10, Scotland S4, Northern Ireland year 11)</t>
  </si>
  <si>
    <t>Country</t>
  </si>
  <si>
    <t>Year 9 
Number vaccinated with MenACWY
(by 31 August 2023)</t>
  </si>
  <si>
    <t>Scotland [Note 1]</t>
  </si>
  <si>
    <t xml:space="preserve">Wales </t>
  </si>
  <si>
    <t>[Note 1]</t>
  </si>
  <si>
    <t>Northern Ireland</t>
  </si>
  <si>
    <t>[Note 2]</t>
  </si>
  <si>
    <t>United Kingdom</t>
  </si>
  <si>
    <t>1. MenACWY Immunisation Statistics Scotland, School Year 2022 to 2023</t>
  </si>
  <si>
    <t>2. Vaccine Uptake in Children in Wales July to September 2023</t>
  </si>
  <si>
    <t>3. Annual Immunisation Report for Northern Ireland 2022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</si>
</sst>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&quot; &quot;* #,##0&quot; &quot;;&quot;-&quot;* #,##0&quot; &quot;;&quot; &quot;* &quot;-&quot;#&quot; &quot;;&quot; &quot;@&quot; &quot;"/>
    <numFmt numFmtId="167" formatCode="&quot; &quot;* #,##0.00&quot; &quot;;&quot;-&quot;* #,##0.00&quot; &quot;;&quot; &quot;* &quot;-&quot;#&quot; &quot;;&quot; &quot;@&quot; &quot;"/>
    <numFmt numFmtId="168" formatCode="&quot; &quot;#,##0.00&quot; &quot;;&quot;-&quot;#,##0.00&quot; &quot;;&quot; -&quot;00&quot; &quot;;&quot; &quot;@&quot; &quot;"/>
  </numFmts>
  <fonts count="12" x14ac:knownFonts="1">
    <font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u/>
      <sz val="12"/>
      <color rgb="FF0563C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5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ont="0" applyBorder="0" applyProtection="0"/>
    <xf numFmtId="0" fontId="5" fillId="0" borderId="0" applyNumberFormat="0" applyBorder="0" applyProtection="0"/>
    <xf numFmtId="0" fontId="1" fillId="0" borderId="0" applyNumberFormat="0" applyFont="0" applyBorder="0" applyProtection="0"/>
  </cellStyleXfs>
  <cellXfs count="68">
    <xf numFmtId="0" fontId="0" fillId="0" borderId="0" xfId="0"/>
    <xf numFmtId="0" fontId="2" fillId="0" borderId="0" xfId="2" applyFont="1" applyAlignment="1">
      <alignment horizontal="left" vertical="top"/>
    </xf>
    <xf numFmtId="0" fontId="2" fillId="0" borderId="0" xfId="7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3" applyFont="1" applyAlignment="1">
      <alignment horizontal="left"/>
    </xf>
    <xf numFmtId="0" fontId="2" fillId="0" borderId="0" xfId="7" applyFont="1" applyFill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5" applyFont="1" applyAlignment="1">
      <alignment horizontal="left" vertical="top"/>
    </xf>
    <xf numFmtId="0" fontId="3" fillId="0" borderId="0" xfId="7" applyFont="1" applyFill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7" applyFont="1" applyFill="1" applyAlignment="1">
      <alignment horizontal="left" wrapText="1"/>
    </xf>
    <xf numFmtId="0" fontId="7" fillId="0" borderId="0" xfId="7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7" applyFont="1" applyFill="1" applyAlignment="1">
      <alignment horizontal="left" vertical="top" wrapText="1"/>
    </xf>
    <xf numFmtId="0" fontId="3" fillId="0" borderId="0" xfId="7" applyFont="1" applyFill="1" applyAlignment="1">
      <alignment horizontal="left" vertical="top"/>
    </xf>
    <xf numFmtId="0" fontId="7" fillId="0" borderId="0" xfId="7" applyFont="1" applyFill="1" applyAlignment="1">
      <alignment horizontal="left" vertical="top" wrapText="1"/>
    </xf>
    <xf numFmtId="0" fontId="7" fillId="0" borderId="0" xfId="7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7" applyFont="1" applyFill="1" applyAlignment="1">
      <alignment horizontal="left" vertical="top"/>
    </xf>
    <xf numFmtId="0" fontId="8" fillId="0" borderId="0" xfId="2" applyFont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6" applyFont="1" applyFill="1" applyAlignment="1">
      <alignment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/>
    </xf>
    <xf numFmtId="0" fontId="9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165" fontId="0" fillId="0" borderId="0" xfId="0" applyNumberFormat="1" applyAlignment="1">
      <alignment vertical="top"/>
    </xf>
    <xf numFmtId="165" fontId="0" fillId="0" borderId="0" xfId="4" applyNumberFormat="1" applyFont="1" applyAlignment="1">
      <alignment vertical="top"/>
    </xf>
    <xf numFmtId="164" fontId="0" fillId="0" borderId="0" xfId="4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3" fontId="0" fillId="0" borderId="0" xfId="0" applyNumberFormat="1" applyFill="1" applyAlignment="1">
      <alignment vertical="top"/>
    </xf>
    <xf numFmtId="3" fontId="9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3" fontId="0" fillId="0" borderId="0" xfId="4" applyNumberFormat="1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2" fontId="9" fillId="0" borderId="0" xfId="0" applyNumberFormat="1" applyFont="1" applyAlignment="1">
      <alignment horizontal="center" vertical="top"/>
    </xf>
    <xf numFmtId="0" fontId="2" fillId="0" borderId="0" xfId="2" applyFont="1" applyAlignment="1">
      <alignment vertical="top"/>
    </xf>
    <xf numFmtId="166" fontId="1" fillId="0" borderId="0" xfId="1" applyNumberFormat="1"/>
    <xf numFmtId="164" fontId="0" fillId="0" borderId="0" xfId="0" applyNumberFormat="1"/>
    <xf numFmtId="0" fontId="9" fillId="0" borderId="0" xfId="0" applyFont="1"/>
    <xf numFmtId="166" fontId="9" fillId="0" borderId="0" xfId="1" applyNumberFormat="1" applyFont="1"/>
    <xf numFmtId="164" fontId="9" fillId="0" borderId="0" xfId="0" applyNumberFormat="1" applyFont="1"/>
    <xf numFmtId="0" fontId="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/>
    </xf>
    <xf numFmtId="165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4" fillId="0" borderId="0" xfId="5" applyFont="1" applyFill="1" applyAlignment="1">
      <alignment vertical="top"/>
    </xf>
    <xf numFmtId="0" fontId="0" fillId="0" borderId="0" xfId="5" applyFont="1" applyFill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9" fillId="0" borderId="0" xfId="8" applyFont="1" applyFill="1" applyAlignment="1">
      <alignment vertical="top" wrapText="1"/>
    </xf>
    <xf numFmtId="0" fontId="0" fillId="0" borderId="0" xfId="8" applyFont="1" applyFill="1" applyAlignment="1">
      <alignment vertical="top" wrapText="1"/>
    </xf>
    <xf numFmtId="3" fontId="1" fillId="0" borderId="0" xfId="1" applyNumberFormat="1" applyAlignment="1">
      <alignment horizontal="right" vertical="top"/>
    </xf>
    <xf numFmtId="164" fontId="9" fillId="0" borderId="0" xfId="0" applyNumberFormat="1" applyFont="1" applyAlignment="1">
      <alignment vertical="top"/>
    </xf>
    <xf numFmtId="0" fontId="4" fillId="0" borderId="0" xfId="5" applyFont="1" applyAlignment="1">
      <alignment vertical="top"/>
    </xf>
    <xf numFmtId="0" fontId="9" fillId="0" borderId="0" xfId="0" applyFont="1" applyAlignment="1">
      <alignment horizontal="center" vertical="top" wrapText="1"/>
    </xf>
  </cellXfs>
  <cellStyles count="9">
    <cellStyle name="Comma" xfId="1" builtinId="3" customBuiltin="1"/>
    <cellStyle name="Comma 2" xfId="4"/>
    <cellStyle name="Heading 1" xfId="2" builtinId="16" customBuiltin="1"/>
    <cellStyle name="Heading 2" xfId="3" builtinId="17" customBuiltin="1"/>
    <cellStyle name="Hyperlink" xfId="5"/>
    <cellStyle name="Normal" xfId="0" builtinId="0" customBuiltin="1"/>
    <cellStyle name="Normal 14" xfId="6"/>
    <cellStyle name="Normal 2 2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accine%20Coverage\ImmForm\Adolescent\2022_23\MenACWY%20and%20TdIPV\MenACWY%20Pivot%20Tabl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Sheet"/>
      <sheetName val="Local_Team"/>
      <sheetName val="UK_Date_"/>
      <sheetName val="Local_Team_Table"/>
      <sheetName val="UKHSA_Region"/>
      <sheetName val="UKHSA_Region_Table"/>
      <sheetName val="ICB"/>
      <sheetName val="ICB_Table"/>
      <sheetName val="LA"/>
      <sheetName val="LA_Table"/>
      <sheetName val="NHS_Region"/>
      <sheetName val="NHS_Region_Table"/>
    </sheetNames>
    <sheetDataSet>
      <sheetData sheetId="0">
        <row r="15">
          <cell r="P15" t="str">
            <v>Which cohort(s) were routinely offered the MenAcWY and Td/IPV vaccines during the 2022 to 2023 academic year (1 September 2022 to 31 August 2023)?</v>
          </cell>
        </row>
        <row r="16">
          <cell r="AE16" t="str">
            <v>Which of the following two options describes your reported numerator</v>
          </cell>
        </row>
        <row r="17">
          <cell r="K17" t="str">
            <v>Org Name</v>
          </cell>
          <cell r="P17" t="str">
            <v>Year 9</v>
          </cell>
          <cell r="AE17" t="str">
            <v>Exclusively the number vaccinated in schools (males)</v>
          </cell>
        </row>
        <row r="18">
          <cell r="K18" t="str">
            <v>Blackburn With Darwen Local Authority</v>
          </cell>
          <cell r="P18" t="str">
            <v>Year 9</v>
          </cell>
          <cell r="AE18" t="str">
            <v>Schools and GPs</v>
          </cell>
        </row>
        <row r="19">
          <cell r="K19" t="str">
            <v>Blackpool Local Authority</v>
          </cell>
          <cell r="P19" t="str">
            <v>Year 9</v>
          </cell>
          <cell r="AE19" t="str">
            <v>Schools and GPs</v>
          </cell>
        </row>
        <row r="20">
          <cell r="K20" t="str">
            <v>Lancashire Local Authority</v>
          </cell>
          <cell r="P20" t="str">
            <v>Year 9</v>
          </cell>
          <cell r="AE20" t="str">
            <v>Schools and GPs</v>
          </cell>
        </row>
        <row r="21">
          <cell r="K21" t="str">
            <v>Barnsley Local Authority</v>
          </cell>
          <cell r="P21" t="str">
            <v>Year 9</v>
          </cell>
          <cell r="AE21" t="str">
            <v>Schools and GPs</v>
          </cell>
        </row>
        <row r="22">
          <cell r="K22" t="str">
            <v>Doncaster Local Authority</v>
          </cell>
          <cell r="P22" t="str">
            <v>Year 9</v>
          </cell>
          <cell r="AE22" t="str">
            <v>Schools and GPs</v>
          </cell>
        </row>
        <row r="23">
          <cell r="K23" t="str">
            <v>Rotherham Local Authority</v>
          </cell>
          <cell r="P23" t="str">
            <v>Year 9 and 10</v>
          </cell>
          <cell r="AE23" t="str">
            <v>Schools and GPs</v>
          </cell>
        </row>
        <row r="24">
          <cell r="K24" t="str">
            <v>Sheffield Local Authority</v>
          </cell>
          <cell r="P24" t="str">
            <v>Year 9</v>
          </cell>
          <cell r="AE24" t="str">
            <v>Schools and GPs</v>
          </cell>
        </row>
        <row r="25">
          <cell r="K25" t="str">
            <v>Herefordshire, County of Local Authority</v>
          </cell>
          <cell r="P25" t="str">
            <v>Year 9</v>
          </cell>
          <cell r="AE25" t="str">
            <v>Schools and GPs</v>
          </cell>
        </row>
        <row r="26">
          <cell r="K26" t="str">
            <v>Worcestershire Local Authority</v>
          </cell>
          <cell r="P26" t="str">
            <v>Year 9</v>
          </cell>
          <cell r="AE26" t="str">
            <v>Schools and GPs</v>
          </cell>
        </row>
        <row r="27">
          <cell r="K27" t="str">
            <v>Southend-On-Sea Local Authority</v>
          </cell>
          <cell r="P27" t="str">
            <v>Year 9</v>
          </cell>
          <cell r="AE27" t="str">
            <v>Schools and GPs</v>
          </cell>
        </row>
        <row r="28">
          <cell r="K28" t="str">
            <v>Thurrock Local Authority</v>
          </cell>
          <cell r="P28" t="str">
            <v>Year 9</v>
          </cell>
          <cell r="AE28" t="str">
            <v>Schools and GPs</v>
          </cell>
        </row>
        <row r="29">
          <cell r="K29" t="str">
            <v>Essex Local Authority</v>
          </cell>
          <cell r="P29" t="str">
            <v>Year 9</v>
          </cell>
          <cell r="AE29" t="str">
            <v>Schools and GPs</v>
          </cell>
        </row>
        <row r="30">
          <cell r="K30" t="str">
            <v>Luton Local Authority</v>
          </cell>
          <cell r="P30" t="str">
            <v>Year 9</v>
          </cell>
          <cell r="AE30" t="str">
            <v>Schools and GPs</v>
          </cell>
        </row>
        <row r="31">
          <cell r="K31" t="str">
            <v>Milton Keynes Local Authority</v>
          </cell>
          <cell r="P31" t="str">
            <v>Year 9</v>
          </cell>
          <cell r="AE31" t="str">
            <v>Schools and GPs</v>
          </cell>
        </row>
        <row r="32">
          <cell r="K32" t="str">
            <v>Bedford Local Authority</v>
          </cell>
          <cell r="P32" t="str">
            <v>Year 9</v>
          </cell>
          <cell r="AE32" t="str">
            <v>Schools and GPs</v>
          </cell>
        </row>
        <row r="33">
          <cell r="K33" t="str">
            <v>Central Bedfordshire Local Authority</v>
          </cell>
          <cell r="P33" t="str">
            <v>Year 9</v>
          </cell>
          <cell r="AE33" t="str">
            <v>Schools and GPs</v>
          </cell>
        </row>
        <row r="34">
          <cell r="K34" t="str">
            <v>Birmingham Local Authority</v>
          </cell>
          <cell r="P34" t="str">
            <v>Year 9</v>
          </cell>
          <cell r="AE34" t="str">
            <v>Schools and GPs</v>
          </cell>
        </row>
        <row r="35">
          <cell r="K35" t="str">
            <v>Solihull Local Authority</v>
          </cell>
          <cell r="P35" t="str">
            <v>Year 9</v>
          </cell>
          <cell r="AE35" t="str">
            <v>Schools and GPs</v>
          </cell>
        </row>
        <row r="36">
          <cell r="K36" t="str">
            <v>Hartlepool Local Authority</v>
          </cell>
          <cell r="P36" t="str">
            <v>Year 9 and 10</v>
          </cell>
          <cell r="AE36" t="str">
            <v>Schools and GPs</v>
          </cell>
        </row>
        <row r="37">
          <cell r="K37" t="str">
            <v>Middlesbrough Local Authority</v>
          </cell>
          <cell r="P37" t="str">
            <v>Year 9 and 10</v>
          </cell>
          <cell r="AE37" t="str">
            <v>Schools and GPs</v>
          </cell>
        </row>
        <row r="38">
          <cell r="K38" t="str">
            <v>Redcar and Cleveland Local Authority</v>
          </cell>
          <cell r="P38" t="str">
            <v>Year 9 and 10</v>
          </cell>
          <cell r="AE38" t="str">
            <v>Schools and GPs</v>
          </cell>
        </row>
        <row r="39">
          <cell r="K39" t="str">
            <v>Stockton-On-Tees Local Authority</v>
          </cell>
          <cell r="P39" t="str">
            <v>Year 9 and 10</v>
          </cell>
          <cell r="AE39" t="str">
            <v>Schools and GPs</v>
          </cell>
        </row>
        <row r="40">
          <cell r="K40" t="str">
            <v>Darlington Local Authority</v>
          </cell>
          <cell r="P40" t="str">
            <v>Year 9 and 10</v>
          </cell>
          <cell r="AE40" t="str">
            <v>Schools and GPs</v>
          </cell>
        </row>
        <row r="41">
          <cell r="K41" t="str">
            <v>County Durham Local Authority</v>
          </cell>
          <cell r="P41" t="str">
            <v>Year 9 and 10</v>
          </cell>
          <cell r="AE41" t="str">
            <v>Schools and GPs</v>
          </cell>
        </row>
        <row r="42">
          <cell r="K42" t="str">
            <v>Northumberland Local Authority</v>
          </cell>
          <cell r="P42" t="str">
            <v>Year 9 and 10</v>
          </cell>
          <cell r="AE42" t="str">
            <v>Schools and GPs</v>
          </cell>
        </row>
        <row r="43">
          <cell r="K43" t="str">
            <v>Newcastle Upon Tyne Local Authority</v>
          </cell>
          <cell r="P43" t="str">
            <v>Year 9 and 10</v>
          </cell>
          <cell r="AE43" t="str">
            <v>Schools and GPs</v>
          </cell>
        </row>
        <row r="44">
          <cell r="K44" t="str">
            <v>North Tyneside Local Authority</v>
          </cell>
          <cell r="P44" t="str">
            <v>Year 9 and 10</v>
          </cell>
          <cell r="AE44" t="str">
            <v>Schools and GPs</v>
          </cell>
        </row>
        <row r="45">
          <cell r="K45" t="str">
            <v>South Tyneside Local Authority</v>
          </cell>
          <cell r="P45" t="str">
            <v>Year 9</v>
          </cell>
          <cell r="AE45" t="str">
            <v>Schools and GPs</v>
          </cell>
        </row>
        <row r="46">
          <cell r="K46" t="str">
            <v>Sunderland Local Authority</v>
          </cell>
          <cell r="P46" t="str">
            <v>Year 9</v>
          </cell>
          <cell r="AE46" t="str">
            <v>Schools and GPs</v>
          </cell>
        </row>
        <row r="47">
          <cell r="K47" t="str">
            <v>Gateshead Local Authority</v>
          </cell>
          <cell r="P47" t="str">
            <v>Year 9</v>
          </cell>
          <cell r="AE47" t="str">
            <v>Schools and GPs</v>
          </cell>
        </row>
        <row r="48">
          <cell r="K48" t="str">
            <v>Cumbria Local Authority</v>
          </cell>
          <cell r="P48" t="str">
            <v>Year 9</v>
          </cell>
          <cell r="AE48" t="str">
            <v>Schools and GPs</v>
          </cell>
        </row>
        <row r="49">
          <cell r="K49" t="str">
            <v>Derby Local Authority</v>
          </cell>
          <cell r="P49" t="str">
            <v>Year 9</v>
          </cell>
          <cell r="AE49" t="str">
            <v>Schools and GPs</v>
          </cell>
        </row>
        <row r="50">
          <cell r="K50" t="str">
            <v>Derbyshire Local Authority</v>
          </cell>
          <cell r="P50" t="str">
            <v>Year 9</v>
          </cell>
          <cell r="AE50" t="str">
            <v>Schools and GPs</v>
          </cell>
        </row>
        <row r="51">
          <cell r="K51" t="str">
            <v>Suffolk Local Authority</v>
          </cell>
          <cell r="P51" t="str">
            <v>Year 9</v>
          </cell>
          <cell r="AE51" t="str">
            <v>Schools and GPs</v>
          </cell>
        </row>
        <row r="52">
          <cell r="K52" t="str">
            <v>Plymouth Local Authority</v>
          </cell>
          <cell r="P52" t="str">
            <v>Year 9</v>
          </cell>
          <cell r="AE52" t="str">
            <v>Schools and GPs</v>
          </cell>
        </row>
        <row r="53">
          <cell r="K53" t="str">
            <v>Torbay Local Authority</v>
          </cell>
          <cell r="P53" t="str">
            <v>Year 9</v>
          </cell>
          <cell r="AE53" t="str">
            <v>Schools and GPs</v>
          </cell>
        </row>
        <row r="54">
          <cell r="K54" t="str">
            <v>Devon Local Authority</v>
          </cell>
          <cell r="P54" t="str">
            <v>Year 9</v>
          </cell>
          <cell r="AE54" t="str">
            <v>Schools and GPs</v>
          </cell>
        </row>
        <row r="55">
          <cell r="K55" t="str">
            <v>Lincolnshire Local Authority</v>
          </cell>
          <cell r="P55" t="str">
            <v>Other</v>
          </cell>
          <cell r="AE55" t="str">
            <v>Schools and GPs</v>
          </cell>
        </row>
        <row r="56">
          <cell r="K56" t="str">
            <v>Leicester Local Authority</v>
          </cell>
          <cell r="P56" t="str">
            <v>Other</v>
          </cell>
          <cell r="AE56" t="str">
            <v>Schools and GPs</v>
          </cell>
        </row>
        <row r="57">
          <cell r="K57" t="str">
            <v>Rutland Local Authority</v>
          </cell>
          <cell r="P57" t="str">
            <v>Other</v>
          </cell>
          <cell r="AE57" t="str">
            <v>Schools and GPs</v>
          </cell>
        </row>
        <row r="58">
          <cell r="K58" t="str">
            <v>Leicestershire Local Authority</v>
          </cell>
          <cell r="P58" t="str">
            <v>Other</v>
          </cell>
          <cell r="AE58" t="str">
            <v>Schools and GPs</v>
          </cell>
        </row>
        <row r="59">
          <cell r="K59" t="str">
            <v>Bexley Local Authority</v>
          </cell>
          <cell r="P59" t="str">
            <v>Year 9</v>
          </cell>
          <cell r="AE59" t="str">
            <v>Schools and GPs</v>
          </cell>
        </row>
        <row r="60">
          <cell r="K60" t="str">
            <v>Bromley Local Authority</v>
          </cell>
          <cell r="P60" t="str">
            <v>Year 9</v>
          </cell>
          <cell r="AE60" t="str">
            <v>Schools and GPs</v>
          </cell>
        </row>
        <row r="61">
          <cell r="K61" t="str">
            <v>Greenwich Local Authority</v>
          </cell>
          <cell r="P61" t="str">
            <v>Year 9</v>
          </cell>
          <cell r="AE61" t="str">
            <v>Schools and GPs</v>
          </cell>
        </row>
        <row r="62">
          <cell r="K62" t="str">
            <v>Lambeth Local Authority</v>
          </cell>
          <cell r="P62" t="str">
            <v>Year 9</v>
          </cell>
          <cell r="AE62" t="str">
            <v>Schools and GPs</v>
          </cell>
        </row>
        <row r="63">
          <cell r="K63" t="str">
            <v>Lewisham Local Authority</v>
          </cell>
          <cell r="P63" t="str">
            <v>Year 9</v>
          </cell>
          <cell r="AE63" t="str">
            <v>Schools and GPs</v>
          </cell>
        </row>
        <row r="64">
          <cell r="K64" t="str">
            <v>Southwark Local Authority</v>
          </cell>
          <cell r="P64" t="str">
            <v>Year 9</v>
          </cell>
          <cell r="AE64" t="str">
            <v>Schools and GPs</v>
          </cell>
        </row>
        <row r="65">
          <cell r="K65" t="str">
            <v>Medway Local Authority</v>
          </cell>
          <cell r="P65" t="str">
            <v>Year 9</v>
          </cell>
          <cell r="AE65" t="str">
            <v>Schools and GPs</v>
          </cell>
        </row>
        <row r="66">
          <cell r="K66" t="str">
            <v>Kent Local Authority</v>
          </cell>
          <cell r="P66" t="str">
            <v>Year 9</v>
          </cell>
          <cell r="AE66" t="str">
            <v>Schools and GPs</v>
          </cell>
        </row>
        <row r="67">
          <cell r="K67" t="str">
            <v>Hertfordshire Local Authority</v>
          </cell>
          <cell r="P67" t="str">
            <v>Year 9</v>
          </cell>
          <cell r="AE67" t="str">
            <v>Schools only</v>
          </cell>
        </row>
        <row r="68">
          <cell r="K68" t="str">
            <v>Barking and Dagenham Local Authority</v>
          </cell>
          <cell r="P68" t="str">
            <v>Year 9</v>
          </cell>
          <cell r="AE68" t="str">
            <v>Schools and GPs</v>
          </cell>
        </row>
        <row r="69">
          <cell r="K69" t="str">
            <v>Hackney Local Authority</v>
          </cell>
          <cell r="P69" t="str">
            <v>Year 9</v>
          </cell>
          <cell r="AE69" t="str">
            <v>Schools and GPs</v>
          </cell>
        </row>
        <row r="70">
          <cell r="K70" t="str">
            <v>Havering Local Authority</v>
          </cell>
          <cell r="P70" t="str">
            <v>Year 9</v>
          </cell>
          <cell r="AE70" t="str">
            <v>Schools and GPs</v>
          </cell>
        </row>
        <row r="71">
          <cell r="K71" t="str">
            <v>Newham Local Authority</v>
          </cell>
          <cell r="P71" t="str">
            <v>Year 9</v>
          </cell>
          <cell r="AE71" t="str">
            <v>Schools and GPs</v>
          </cell>
        </row>
        <row r="72">
          <cell r="K72" t="str">
            <v>Redbridge Local Authority</v>
          </cell>
          <cell r="P72" t="str">
            <v>Year 9</v>
          </cell>
          <cell r="AE72" t="str">
            <v>Schools and GPs</v>
          </cell>
        </row>
        <row r="73">
          <cell r="K73" t="str">
            <v>Tower Hamlets Local Authority</v>
          </cell>
          <cell r="P73" t="str">
            <v>Year 9</v>
          </cell>
          <cell r="AE73" t="str">
            <v>Schools and GPs</v>
          </cell>
        </row>
        <row r="74">
          <cell r="K74" t="str">
            <v>Waltham Forest Local Authority</v>
          </cell>
          <cell r="P74" t="str">
            <v>Year 9</v>
          </cell>
          <cell r="AE74" t="str">
            <v>Schools only</v>
          </cell>
        </row>
        <row r="75">
          <cell r="K75" t="str">
            <v>City of London Local Authority</v>
          </cell>
          <cell r="P75">
            <v>0</v>
          </cell>
          <cell r="AE75" t="str">
            <v>Schools and GPs</v>
          </cell>
        </row>
        <row r="76">
          <cell r="K76" t="str">
            <v>Barnet Local Authority</v>
          </cell>
          <cell r="P76" t="str">
            <v>Year 9</v>
          </cell>
          <cell r="AE76" t="str">
            <v>Schools and GPs</v>
          </cell>
        </row>
        <row r="77">
          <cell r="K77" t="str">
            <v>Camden Local Authority</v>
          </cell>
          <cell r="P77" t="str">
            <v>Year 9</v>
          </cell>
          <cell r="AE77" t="str">
            <v>Schools and GPs</v>
          </cell>
        </row>
        <row r="78">
          <cell r="K78" t="str">
            <v>Enfield Local Authority</v>
          </cell>
          <cell r="P78" t="str">
            <v>Year 9</v>
          </cell>
          <cell r="AE78" t="str">
            <v>Schools and GPs</v>
          </cell>
        </row>
        <row r="79">
          <cell r="K79" t="str">
            <v>Haringey Local Authority</v>
          </cell>
          <cell r="P79" t="str">
            <v>Year 9</v>
          </cell>
          <cell r="AE79" t="str">
            <v>Schools only</v>
          </cell>
        </row>
        <row r="80">
          <cell r="K80" t="str">
            <v>Islington Local Authority</v>
          </cell>
          <cell r="P80" t="str">
            <v>Year 9</v>
          </cell>
          <cell r="AE80" t="str">
            <v>Schools and GPs</v>
          </cell>
        </row>
        <row r="81">
          <cell r="K81" t="str">
            <v>Norfolk Local Authority</v>
          </cell>
          <cell r="P81" t="str">
            <v>Year 9</v>
          </cell>
          <cell r="AE81" t="str">
            <v>Schools and GPs</v>
          </cell>
        </row>
        <row r="82">
          <cell r="K82" t="str">
            <v>Stoke-On-Trent Local Authority</v>
          </cell>
          <cell r="P82" t="str">
            <v>Year 9</v>
          </cell>
          <cell r="AE82" t="str">
            <v>Schools and GPs</v>
          </cell>
        </row>
        <row r="83">
          <cell r="K83" t="str">
            <v>Staffordshire Local Authority</v>
          </cell>
          <cell r="P83" t="str">
            <v>Year 9</v>
          </cell>
          <cell r="AE83" t="str">
            <v>Schools and GPs</v>
          </cell>
        </row>
        <row r="84">
          <cell r="K84" t="str">
            <v>Bracknell Forest Local Authority</v>
          </cell>
          <cell r="P84" t="str">
            <v>Year 9</v>
          </cell>
          <cell r="AE84" t="str">
            <v>Schools and GPs</v>
          </cell>
        </row>
        <row r="85">
          <cell r="K85" t="str">
            <v>Slough Local Authority</v>
          </cell>
          <cell r="P85" t="str">
            <v>Year 9</v>
          </cell>
          <cell r="AE85" t="str">
            <v>Schools and GPs</v>
          </cell>
        </row>
        <row r="86">
          <cell r="K86" t="str">
            <v>Windsor and Maidenhead Local Authority</v>
          </cell>
          <cell r="P86" t="str">
            <v>Year 9</v>
          </cell>
          <cell r="AE86" t="str">
            <v>Schools and GPs</v>
          </cell>
        </row>
        <row r="87">
          <cell r="K87" t="str">
            <v>Brighton and Hove Local Authority</v>
          </cell>
          <cell r="P87" t="str">
            <v>Year 9 and 10</v>
          </cell>
          <cell r="AE87" t="str">
            <v>Schools and GPs</v>
          </cell>
        </row>
        <row r="88">
          <cell r="K88" t="str">
            <v>East Sussex Local Authority</v>
          </cell>
          <cell r="P88" t="str">
            <v>Year 9 and 10</v>
          </cell>
          <cell r="AE88" t="str">
            <v>Schools and GPs</v>
          </cell>
        </row>
        <row r="89">
          <cell r="K89" t="str">
            <v>West Sussex Local Authority</v>
          </cell>
          <cell r="P89" t="str">
            <v>Year 9 and 10</v>
          </cell>
          <cell r="AE89" t="str">
            <v>Schools and GPs</v>
          </cell>
        </row>
        <row r="90">
          <cell r="K90" t="str">
            <v>Telford and Wrekin Local Authority</v>
          </cell>
          <cell r="P90" t="str">
            <v>Year 9</v>
          </cell>
          <cell r="AE90" t="str">
            <v>Schools and GPs</v>
          </cell>
        </row>
        <row r="91">
          <cell r="K91" t="str">
            <v>Shropshire Local Authority</v>
          </cell>
          <cell r="P91" t="str">
            <v>Year 9</v>
          </cell>
          <cell r="AE91" t="str">
            <v>Schools and GPs</v>
          </cell>
        </row>
        <row r="92">
          <cell r="K92" t="str">
            <v>Bolton Local Authority</v>
          </cell>
          <cell r="P92" t="str">
            <v>Year 10</v>
          </cell>
          <cell r="AE92" t="str">
            <v>Schools and GPs</v>
          </cell>
        </row>
        <row r="93">
          <cell r="K93" t="str">
            <v>Bury Local Authority</v>
          </cell>
          <cell r="P93" t="str">
            <v>Year 9</v>
          </cell>
          <cell r="AE93" t="str">
            <v>Schools and GPs</v>
          </cell>
        </row>
        <row r="94">
          <cell r="K94" t="str">
            <v>Manchester Local Authority</v>
          </cell>
          <cell r="P94" t="str">
            <v>Year 9</v>
          </cell>
          <cell r="AE94" t="str">
            <v>Schools and GPs</v>
          </cell>
        </row>
        <row r="95">
          <cell r="K95" t="str">
            <v>Oldham Local Authority</v>
          </cell>
          <cell r="P95" t="str">
            <v>Year 9</v>
          </cell>
          <cell r="AE95" t="str">
            <v>Schools and GPs</v>
          </cell>
        </row>
        <row r="96">
          <cell r="K96" t="str">
            <v>Rochdale Local Authority</v>
          </cell>
          <cell r="P96" t="str">
            <v>Year 9 and 10</v>
          </cell>
          <cell r="AE96" t="str">
            <v>Schools and GPs</v>
          </cell>
        </row>
        <row r="97">
          <cell r="K97" t="str">
            <v>Salford Local Authority</v>
          </cell>
          <cell r="P97" t="str">
            <v>Year 9</v>
          </cell>
          <cell r="AE97" t="str">
            <v>Schools and GPs</v>
          </cell>
        </row>
        <row r="98">
          <cell r="K98" t="str">
            <v>Stockport Local Authority</v>
          </cell>
          <cell r="P98" t="str">
            <v>Year 9</v>
          </cell>
          <cell r="AE98" t="str">
            <v>Schools and GPs</v>
          </cell>
        </row>
        <row r="99">
          <cell r="K99" t="str">
            <v>Tameside Local Authority</v>
          </cell>
          <cell r="P99" t="str">
            <v>Year 9</v>
          </cell>
          <cell r="AE99" t="str">
            <v>Schools and GPs</v>
          </cell>
        </row>
        <row r="100">
          <cell r="K100" t="str">
            <v>Trafford Local Authority</v>
          </cell>
          <cell r="P100" t="str">
            <v>Year 9</v>
          </cell>
          <cell r="AE100" t="str">
            <v>Schools and GPs</v>
          </cell>
        </row>
        <row r="101">
          <cell r="K101" t="str">
            <v>Wigan Local Authority</v>
          </cell>
          <cell r="P101" t="str">
            <v>Year 10</v>
          </cell>
          <cell r="AE101" t="str">
            <v>Schools and GPs</v>
          </cell>
        </row>
        <row r="102">
          <cell r="K102" t="str">
            <v>Kingston Upon Hull, City of Local Authority</v>
          </cell>
          <cell r="P102" t="str">
            <v>Year 9</v>
          </cell>
          <cell r="AE102" t="str">
            <v>Schools and GPs</v>
          </cell>
        </row>
        <row r="103">
          <cell r="K103" t="str">
            <v>East Riding of Yorkshire Local Authority</v>
          </cell>
          <cell r="P103" t="str">
            <v>Year 9</v>
          </cell>
          <cell r="AE103" t="str">
            <v>Schools and GPs</v>
          </cell>
        </row>
        <row r="104">
          <cell r="K104" t="str">
            <v>North East Lincolnshire Local Authority</v>
          </cell>
          <cell r="P104" t="str">
            <v>Year 9</v>
          </cell>
          <cell r="AE104" t="str">
            <v>Schools and GPs</v>
          </cell>
        </row>
        <row r="105">
          <cell r="K105" t="str">
            <v>North Lincolnshire Local Authority</v>
          </cell>
          <cell r="P105" t="str">
            <v>Year 9</v>
          </cell>
          <cell r="AE105" t="str">
            <v>Schools and GPs</v>
          </cell>
        </row>
        <row r="106">
          <cell r="K106" t="str">
            <v>York Local Authority</v>
          </cell>
          <cell r="P106" t="str">
            <v>Year 9 and 10</v>
          </cell>
          <cell r="AE106" t="str">
            <v>Schools and GPs</v>
          </cell>
        </row>
        <row r="107">
          <cell r="K107" t="str">
            <v>North Yorkshire Local Authority</v>
          </cell>
          <cell r="P107" t="str">
            <v>Year 9 and 10</v>
          </cell>
          <cell r="AE107" t="str">
            <v>Schools and GPs</v>
          </cell>
        </row>
        <row r="108">
          <cell r="K108" t="str">
            <v>Bath and North East Somerset Local Authority</v>
          </cell>
          <cell r="P108" t="str">
            <v>Year 9</v>
          </cell>
          <cell r="AE108" t="str">
            <v>Schools and GPs</v>
          </cell>
        </row>
        <row r="109">
          <cell r="K109" t="str">
            <v>Swindon Local Authority</v>
          </cell>
          <cell r="P109" t="str">
            <v>Year 9</v>
          </cell>
          <cell r="AE109" t="str">
            <v>Schools and GPs</v>
          </cell>
        </row>
        <row r="110">
          <cell r="K110" t="str">
            <v>Wiltshire Local Authority</v>
          </cell>
          <cell r="P110" t="str">
            <v>Year 9</v>
          </cell>
          <cell r="AE110" t="str">
            <v>Schools and GPs</v>
          </cell>
        </row>
        <row r="111">
          <cell r="K111" t="str">
            <v>North Northamptonshire</v>
          </cell>
          <cell r="P111" t="str">
            <v>Year 9</v>
          </cell>
          <cell r="AE111" t="str">
            <v>Schools and GPs</v>
          </cell>
        </row>
        <row r="112">
          <cell r="K112" t="str">
            <v>West Northamptonshire</v>
          </cell>
          <cell r="P112" t="str">
            <v>Year 9</v>
          </cell>
          <cell r="AE112" t="str">
            <v>Schools and GPs</v>
          </cell>
        </row>
        <row r="113">
          <cell r="K113" t="str">
            <v>Gloucestershire Local Authority</v>
          </cell>
          <cell r="P113" t="str">
            <v>Year 9</v>
          </cell>
          <cell r="AE113" t="str">
            <v>Schools and GPs</v>
          </cell>
        </row>
        <row r="114">
          <cell r="K114" t="str">
            <v>Portsmouth Local Authority</v>
          </cell>
          <cell r="P114" t="str">
            <v>Year 9 and 10</v>
          </cell>
          <cell r="AE114" t="str">
            <v>Schools and GPs</v>
          </cell>
        </row>
        <row r="115">
          <cell r="K115" t="str">
            <v>Southampton Local Authority</v>
          </cell>
          <cell r="P115" t="str">
            <v>Year 9 and 10</v>
          </cell>
          <cell r="AE115" t="str">
            <v>Schools and GPs</v>
          </cell>
        </row>
        <row r="116">
          <cell r="K116" t="str">
            <v>Isle of Wight Local Authority</v>
          </cell>
          <cell r="P116" t="str">
            <v>Year 9 and 10</v>
          </cell>
          <cell r="AE116" t="str">
            <v>Schools and GPs</v>
          </cell>
        </row>
        <row r="117">
          <cell r="K117" t="str">
            <v>Hampshire Local Authority</v>
          </cell>
          <cell r="P117" t="str">
            <v>Year 9</v>
          </cell>
          <cell r="AE117" t="str">
            <v>Schools and GPs</v>
          </cell>
        </row>
        <row r="118">
          <cell r="K118" t="str">
            <v>Brent Local Authority</v>
          </cell>
          <cell r="P118" t="str">
            <v>Other</v>
          </cell>
          <cell r="AE118" t="str">
            <v>Schools and GPs</v>
          </cell>
        </row>
        <row r="119">
          <cell r="K119" t="str">
            <v>Ealing Local Authority</v>
          </cell>
          <cell r="P119" t="str">
            <v>Other</v>
          </cell>
          <cell r="AE119" t="str">
            <v>Schools and GPs</v>
          </cell>
        </row>
        <row r="120">
          <cell r="K120" t="str">
            <v>Hammersmith and Fulham Local Authority</v>
          </cell>
          <cell r="P120" t="str">
            <v>Year 9</v>
          </cell>
          <cell r="AE120" t="str">
            <v>Schools and GPs</v>
          </cell>
        </row>
        <row r="121">
          <cell r="K121" t="str">
            <v>Harrow Local Authority</v>
          </cell>
          <cell r="P121" t="str">
            <v>Year 9</v>
          </cell>
          <cell r="AE121" t="str">
            <v>Schools and GPs</v>
          </cell>
        </row>
        <row r="122">
          <cell r="K122" t="str">
            <v>Hillingdon Local Authority</v>
          </cell>
          <cell r="P122" t="str">
            <v>Other</v>
          </cell>
          <cell r="AE122" t="str">
            <v>Schools and GPs</v>
          </cell>
        </row>
        <row r="123">
          <cell r="K123" t="str">
            <v>Hounslow Local Authority</v>
          </cell>
          <cell r="P123" t="str">
            <v>Year 9</v>
          </cell>
          <cell r="AE123" t="str">
            <v>Schools and GPs</v>
          </cell>
        </row>
        <row r="124">
          <cell r="K124" t="str">
            <v>Kensington and Chelsea Local Authority</v>
          </cell>
          <cell r="P124" t="str">
            <v>Year 9</v>
          </cell>
          <cell r="AE124" t="str">
            <v>Schools and GPs</v>
          </cell>
        </row>
        <row r="125">
          <cell r="K125" t="str">
            <v>Westminster Local Authority</v>
          </cell>
          <cell r="P125" t="str">
            <v>Year 9</v>
          </cell>
          <cell r="AE125" t="str">
            <v>Schools and GPs</v>
          </cell>
        </row>
        <row r="126">
          <cell r="K126" t="str">
            <v>Somerset Local Authority</v>
          </cell>
          <cell r="P126" t="str">
            <v>Year 9</v>
          </cell>
          <cell r="AE126" t="str">
            <v>Schools and GPs</v>
          </cell>
        </row>
        <row r="127">
          <cell r="K127" t="str">
            <v>Nottingham Local Authority</v>
          </cell>
          <cell r="P127" t="str">
            <v>Year 9 and 10</v>
          </cell>
          <cell r="AE127" t="str">
            <v>Schools and GPs</v>
          </cell>
        </row>
        <row r="128">
          <cell r="K128" t="str">
            <v>Nottinghamshire Local Authority</v>
          </cell>
          <cell r="P128" t="str">
            <v>Year 9 and 10</v>
          </cell>
          <cell r="AE128" t="str">
            <v>Schools and GPs</v>
          </cell>
        </row>
        <row r="129">
          <cell r="K129" t="str">
            <v>Cornwall Local Authority</v>
          </cell>
          <cell r="P129" t="str">
            <v>Year 9</v>
          </cell>
          <cell r="AE129" t="str">
            <v>Schools and GPs</v>
          </cell>
        </row>
        <row r="130">
          <cell r="K130" t="str">
            <v>Isles of Scilly Local Authority</v>
          </cell>
          <cell r="P130" t="str">
            <v>Other</v>
          </cell>
          <cell r="AE130" t="str">
            <v>Schools and GPs</v>
          </cell>
        </row>
        <row r="131">
          <cell r="K131" t="str">
            <v>West Berkshire Local Authority</v>
          </cell>
          <cell r="P131" t="str">
            <v>Year 9</v>
          </cell>
          <cell r="AE131" t="str">
            <v>Schools and GPs</v>
          </cell>
        </row>
        <row r="132">
          <cell r="K132" t="str">
            <v>Reading Local Authority</v>
          </cell>
          <cell r="P132" t="str">
            <v>Year 9</v>
          </cell>
          <cell r="AE132" t="str">
            <v>Schools and GPs</v>
          </cell>
        </row>
        <row r="133">
          <cell r="K133" t="str">
            <v>Wokingham Local Authority</v>
          </cell>
          <cell r="P133" t="str">
            <v>Year 9</v>
          </cell>
          <cell r="AE133" t="str">
            <v>Schools and GPs</v>
          </cell>
        </row>
        <row r="134">
          <cell r="K134" t="str">
            <v>Buckinghamshire Local Authority</v>
          </cell>
          <cell r="P134" t="str">
            <v>Other</v>
          </cell>
          <cell r="AE134" t="str">
            <v>Schools and GPs</v>
          </cell>
        </row>
        <row r="135">
          <cell r="K135" t="str">
            <v>Oxfordshire Local Authority</v>
          </cell>
          <cell r="P135" t="str">
            <v>Year 9</v>
          </cell>
          <cell r="AE135" t="str">
            <v>Schools and GPs</v>
          </cell>
        </row>
        <row r="136">
          <cell r="K136" t="str">
            <v>Dudley Local Authority</v>
          </cell>
          <cell r="P136" t="str">
            <v>Year 9</v>
          </cell>
          <cell r="AE136" t="str">
            <v>Schools and GPs</v>
          </cell>
        </row>
        <row r="137">
          <cell r="K137" t="str">
            <v>Sandwell Local Authority</v>
          </cell>
          <cell r="P137" t="str">
            <v>Year 9</v>
          </cell>
          <cell r="AE137" t="str">
            <v>Schools and GPs</v>
          </cell>
        </row>
        <row r="138">
          <cell r="K138" t="str">
            <v>Walsall Local Authority</v>
          </cell>
          <cell r="P138" t="str">
            <v>Year 9</v>
          </cell>
          <cell r="AE138" t="str">
            <v>Schools and GPs</v>
          </cell>
        </row>
        <row r="139">
          <cell r="K139" t="str">
            <v>Wolverhampton Local Authority</v>
          </cell>
          <cell r="P139" t="str">
            <v>Year 9</v>
          </cell>
          <cell r="AE139" t="str">
            <v>Schools and GPs</v>
          </cell>
        </row>
        <row r="140">
          <cell r="K140" t="str">
            <v>Peterborough Local Authority</v>
          </cell>
          <cell r="P140" t="str">
            <v>Year 9</v>
          </cell>
          <cell r="AE140" t="str">
            <v>Schools and GPs</v>
          </cell>
        </row>
        <row r="141">
          <cell r="K141" t="str">
            <v>Cambridgeshire Local Authority</v>
          </cell>
          <cell r="P141" t="str">
            <v>Year 9</v>
          </cell>
          <cell r="AE141" t="str">
            <v>Schools and GPs</v>
          </cell>
        </row>
        <row r="142">
          <cell r="K142" t="str">
            <v>Bristol, City of Local Authority</v>
          </cell>
          <cell r="P142" t="str">
            <v>Year 9</v>
          </cell>
          <cell r="AE142" t="str">
            <v>Schools and GPs</v>
          </cell>
        </row>
        <row r="143">
          <cell r="K143" t="str">
            <v>North Somerset Local Authority</v>
          </cell>
          <cell r="P143" t="str">
            <v>Year 9</v>
          </cell>
          <cell r="AE143" t="str">
            <v>Schools and GPs</v>
          </cell>
        </row>
        <row r="144">
          <cell r="K144" t="str">
            <v>South Gloucestershire Local Authority</v>
          </cell>
          <cell r="P144" t="str">
            <v>Year 9</v>
          </cell>
          <cell r="AE144" t="str">
            <v>Schools and GPs</v>
          </cell>
        </row>
        <row r="145">
          <cell r="K145" t="str">
            <v>Bournemouth, Poole and Christchurch Local Authority</v>
          </cell>
          <cell r="P145" t="str">
            <v>Year 9 and 10</v>
          </cell>
          <cell r="AE145" t="str">
            <v>Schools and GPs</v>
          </cell>
        </row>
        <row r="146">
          <cell r="K146" t="str">
            <v>Dorset Local Authority</v>
          </cell>
          <cell r="P146" t="str">
            <v>Year 9 and 10</v>
          </cell>
          <cell r="AE146" t="str">
            <v>Schools and GPs</v>
          </cell>
        </row>
        <row r="147">
          <cell r="K147" t="str">
            <v>Croydon Local Authority</v>
          </cell>
          <cell r="P147" t="str">
            <v>Year 9</v>
          </cell>
          <cell r="AE147" t="str">
            <v>Schools and GPs</v>
          </cell>
        </row>
        <row r="148">
          <cell r="K148" t="str">
            <v>Kingston Upon Thames Local Authority</v>
          </cell>
          <cell r="P148" t="str">
            <v>Year 9</v>
          </cell>
          <cell r="AE148" t="str">
            <v>Schools and GPs</v>
          </cell>
        </row>
        <row r="149">
          <cell r="K149" t="str">
            <v>Merton Local Authority</v>
          </cell>
          <cell r="P149" t="str">
            <v>Year 9</v>
          </cell>
          <cell r="AE149" t="str">
            <v>Schools and GPs</v>
          </cell>
        </row>
        <row r="150">
          <cell r="K150" t="str">
            <v>Richmond Upon Thames Local Authority</v>
          </cell>
          <cell r="P150" t="str">
            <v>Year 9</v>
          </cell>
          <cell r="AE150" t="str">
            <v>Schools and GPs</v>
          </cell>
        </row>
        <row r="151">
          <cell r="K151" t="str">
            <v>Sutton Local Authority</v>
          </cell>
          <cell r="P151" t="str">
            <v>Year 9</v>
          </cell>
          <cell r="AE151" t="str">
            <v>Schools and GPs</v>
          </cell>
        </row>
        <row r="152">
          <cell r="K152" t="str">
            <v>Wandsworth Local Authority</v>
          </cell>
          <cell r="P152" t="str">
            <v>Year 9</v>
          </cell>
          <cell r="AE152" t="str">
            <v>Schools and GPs</v>
          </cell>
        </row>
        <row r="153">
          <cell r="K153" t="str">
            <v>Bradford Local Authority</v>
          </cell>
          <cell r="P153" t="str">
            <v>Year 9</v>
          </cell>
          <cell r="AE153" t="str">
            <v>Schools and GPs</v>
          </cell>
        </row>
        <row r="154">
          <cell r="K154" t="str">
            <v>Calderdale Local Authority</v>
          </cell>
          <cell r="P154" t="str">
            <v>Year 9</v>
          </cell>
          <cell r="AE154" t="str">
            <v>Schools only</v>
          </cell>
        </row>
        <row r="155">
          <cell r="K155" t="str">
            <v>Kirklees Local Authority</v>
          </cell>
          <cell r="P155" t="str">
            <v>Year 9</v>
          </cell>
          <cell r="AE155" t="str">
            <v>Schools and GPs</v>
          </cell>
        </row>
        <row r="156">
          <cell r="K156" t="str">
            <v>Leeds Local Authority</v>
          </cell>
          <cell r="P156" t="str">
            <v>Year 9 and 10</v>
          </cell>
          <cell r="AE156" t="str">
            <v>Schools and GPs</v>
          </cell>
        </row>
        <row r="157">
          <cell r="K157" t="str">
            <v>Wakefield Local Authority</v>
          </cell>
          <cell r="P157" t="str">
            <v>Year 9</v>
          </cell>
          <cell r="AE157" t="str">
            <v>Schools and GPs</v>
          </cell>
        </row>
        <row r="158">
          <cell r="K158" t="str">
            <v>Coventry Local Authority</v>
          </cell>
          <cell r="P158" t="str">
            <v>Year 9</v>
          </cell>
          <cell r="AE158" t="str">
            <v>Schools and GPs</v>
          </cell>
        </row>
        <row r="159">
          <cell r="K159" t="str">
            <v>Warwickshire Local Authority</v>
          </cell>
          <cell r="P159" t="str">
            <v>Year 9</v>
          </cell>
          <cell r="AE159" t="str">
            <v>Schools and GPs</v>
          </cell>
        </row>
        <row r="160">
          <cell r="K160" t="str">
            <v>Surrey Local Authority</v>
          </cell>
          <cell r="P160" t="str">
            <v>Year 9</v>
          </cell>
          <cell r="AE160" t="str">
            <v>Schools and GPs</v>
          </cell>
        </row>
        <row r="161">
          <cell r="K161" t="str">
            <v>Halton Local Authority</v>
          </cell>
          <cell r="P161" t="str">
            <v>Year 9</v>
          </cell>
          <cell r="AE161" t="str">
            <v>Schools and GPs</v>
          </cell>
        </row>
        <row r="162">
          <cell r="K162" t="str">
            <v>Warrington Local Authority</v>
          </cell>
          <cell r="P162" t="str">
            <v>Year 9</v>
          </cell>
          <cell r="AE162" t="str">
            <v>Schools and GPs</v>
          </cell>
        </row>
        <row r="163">
          <cell r="K163" t="str">
            <v>Cheshire East Local Authority</v>
          </cell>
          <cell r="P163" t="str">
            <v>Year 9</v>
          </cell>
          <cell r="AE163" t="str">
            <v>Schools and GPs</v>
          </cell>
        </row>
        <row r="164">
          <cell r="K164" t="str">
            <v>Cheshire West and Chester Local Authority</v>
          </cell>
          <cell r="P164" t="str">
            <v>Year 9</v>
          </cell>
          <cell r="AE164" t="str">
            <v>Schools and GPs</v>
          </cell>
        </row>
        <row r="165">
          <cell r="K165" t="str">
            <v>Knowsley Local Authority</v>
          </cell>
          <cell r="P165" t="str">
            <v>Year 9 and 10</v>
          </cell>
          <cell r="AE165" t="str">
            <v>Schools and GPs</v>
          </cell>
        </row>
        <row r="166">
          <cell r="K166" t="str">
            <v>Liverpool Local Authority</v>
          </cell>
          <cell r="P166" t="str">
            <v>Year 9</v>
          </cell>
          <cell r="AE166" t="str">
            <v>Schools and GPs</v>
          </cell>
        </row>
        <row r="167">
          <cell r="K167" t="str">
            <v>St. Helens Local Authority</v>
          </cell>
          <cell r="P167" t="str">
            <v>Year 9 and 10</v>
          </cell>
          <cell r="AE167" t="str">
            <v>Schools and GPs</v>
          </cell>
        </row>
        <row r="168">
          <cell r="K168" t="str">
            <v>Sefton Local Authority</v>
          </cell>
          <cell r="P168" t="str">
            <v>Year 9 and 10</v>
          </cell>
          <cell r="AE168" t="str">
            <v>Schools and GPs</v>
          </cell>
        </row>
        <row r="169">
          <cell r="K169" t="str">
            <v>Wirral Local Authority</v>
          </cell>
          <cell r="P169" t="str">
            <v>Year 9</v>
          </cell>
          <cell r="AE169" t="str">
            <v>Schools and GPs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id="1" name="la_table8" displayName="la_table8" ref="A5:I156" totalsRowShown="0">
  <autoFilter ref="A5:I156"/>
  <tableColumns count="9">
    <tableColumn id="1" name="Local authority"/>
    <tableColumn id="2" name="Which cohort(s) were offered MenACWY vaccines routinely "/>
    <tableColumn id="3" name="Where were routine vaccinations commisioned in 2022 to 2023"/>
    <tableColumn id="4" name="Year 9_x000a_Number of students in cohort 9"/>
    <tableColumn id="5" name="Year 9 _x000a_Number vaccinated with MenACWY _x000a_(by 31 August 2023)"/>
    <tableColumn id="6" name="Year 9_x000a_MenACWY coverage_x000a_(%)"/>
    <tableColumn id="7" name="Year 10_x000a_Number of students in cohort 8"/>
    <tableColumn id="8" name="Year 10 _x000a_Number vaccinated with MenACWY_x000a_(by 31 August 2023)"/>
    <tableColumn id="9" name="Year 10_x000a_MenACWY coverage _x000a_(%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6" displayName="Table6" ref="A5:G48" totalsRowShown="0">
  <autoFilter ref="A5:G48"/>
  <tableColumns count="7">
    <tableColumn id="1" name="Integrated Care Board"/>
    <tableColumn id="2" name="Year 9_x000a_Number of students in cohort 9"/>
    <tableColumn id="3" name="Year 9 _x000a_Number vaccinated with MenACWY _x000a_(by 31 August 2023)"/>
    <tableColumn id="4" name="Year 9_x000a_MenACWY coverage_x000a_(%)"/>
    <tableColumn id="5" name="Year 10_x000a_Number of students in cohort 8"/>
    <tableColumn id="6" name="Year 10 _x000a_Number vaccinated with MenACWY _x000a_(by 31 August 2023)"/>
    <tableColumn id="7" name="Year 10_x000a_MenACWY coverage _x000a_(%)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lt_table" displayName="lt_table" ref="A4:G18" totalsRowShown="0">
  <autoFilter ref="A4:G18"/>
  <tableColumns count="7">
    <tableColumn id="1" name="Local team"/>
    <tableColumn id="2" name="Year 9_x000a_Number of students in cohort 9"/>
    <tableColumn id="3" name="Year 9 _x000a_Number vaccinated with MenACWY (by 31 August 2023)"/>
    <tableColumn id="4" name="Year 9_x000a_MenACWY coverage_x000a_(%)"/>
    <tableColumn id="5" name="Year 10_x000a_Number of students in cohort 8"/>
    <tableColumn id="6" name="Year 10 _x000a_Number vaccinated with MenACWY (by 31 August 2023)"/>
    <tableColumn id="7" name="Year 10_x000a_MenACWY coverage _x000a_(%)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nhs_table10" displayName="nhs_table10" ref="A4:G12" totalsRowShown="0">
  <autoFilter ref="A4:G12"/>
  <tableColumns count="7">
    <tableColumn id="1" name="NHS commissioning region"/>
    <tableColumn id="2" name="Year 9_x000a_Number of students in cohort 9"/>
    <tableColumn id="3" name="Year 9 _x000a_Number vaccinated with MenACWY (by 31 August 2023)"/>
    <tableColumn id="4" name="Year 9_x000a_MenACWY coverage_x000a_(%)"/>
    <tableColumn id="5" name="Year 10_x000a_Number of students in cohort 8"/>
    <tableColumn id="6" name="Year 10 _x000a_Number vaccinated with MenACWY (by 31 August 2023)"/>
    <tableColumn id="7" name="Year 10_x000a_MenACWY coverage _x000a_(%)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ukhsa_table11" displayName="ukhsa_table11" ref="A4:G14" totalsRowShown="0">
  <autoFilter ref="A4:G14"/>
  <tableColumns count="7">
    <tableColumn id="1" name="NHS commissioning region"/>
    <tableColumn id="2" name="Year 9_x000a_Number of students in cohort 9"/>
    <tableColumn id="3" name="Year 9 _x000a_Number vaccinated with MenACWY (by 31 August 2023)"/>
    <tableColumn id="4" name="Year 9_x000a_MenACWY coverage_x000a_(%)"/>
    <tableColumn id="5" name="Year 10_x000a_Number of students in cohort 8"/>
    <tableColumn id="6" name="Year 10 _x000a_Number vaccinated with MenACWY (by 31 August 2023)"/>
    <tableColumn id="7" name="Year 10_x000a_MenACWY coverage _x000a_(%)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uk_table12" displayName="uk_table12" ref="A7:G14" totalsRowShown="0">
  <autoFilter ref="A7:G14"/>
  <tableColumns count="7">
    <tableColumn id="1" name="Country"/>
    <tableColumn id="2" name="Year 9_x000a_Number of students in cohort 9"/>
    <tableColumn id="3" name="Year 9 _x000a_Number vaccinated with MenACWY_x000a_(by 31 August 2023)"/>
    <tableColumn id="4" name="Year 9_x000a_MenACWY coverage_x000a_(%)"/>
    <tableColumn id="5" name="Year 10_x000a_Number of students in cohort 8"/>
    <tableColumn id="6" name="Year 10 _x000a_Number vaccinated with MenACWY_x000a_(by 31 August 2023)"/>
    <tableColumn id="7" name="Year 10_x000a_MenACWY coverage _x000a_(%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meningococcal-acwy-immunisation-programme-vaccine-coverage-estimat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ublichealth.hscni.net/directorate-public-health/health-protection/vaccination-coverage" TargetMode="External"/><Relationship Id="rId2" Type="http://schemas.openxmlformats.org/officeDocument/2006/relationships/hyperlink" Target="https://phw.nhs.wales/topics/immunisation-and-vaccines/cover-national-childhood-immunisation-uptake-data/cover-archive-folder/quarterly-reports/cover-148-july-to-september-2023/" TargetMode="External"/><Relationship Id="rId1" Type="http://schemas.openxmlformats.org/officeDocument/2006/relationships/hyperlink" Target="https://publichealthscotland.scot/publications/teenage-booster-immunisation-statistics-scotland/teenage-booster-immunisation-statistics-scotland-school-year-202223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/>
  </sheetViews>
  <sheetFormatPr defaultColWidth="8.77734375" defaultRowHeight="13.7" x14ac:dyDescent="0.2"/>
  <cols>
    <col min="1" max="1" width="161.6640625" style="3" customWidth="1"/>
    <col min="2" max="9" width="8.77734375" style="3" customWidth="1"/>
    <col min="10" max="10" width="25.6640625" style="3" customWidth="1"/>
    <col min="11" max="11" width="2.21875" style="3" hidden="1" customWidth="1"/>
    <col min="12" max="12" width="8.77734375" style="3" customWidth="1"/>
    <col min="13" max="16384" width="8.77734375" style="3"/>
  </cols>
  <sheetData>
    <row r="1" spans="1:17" customFormat="1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</row>
    <row r="2" spans="1:17" s="6" customFormat="1" ht="24.6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7" customFormat="1" ht="19.350000000000001" customHeight="1" x14ac:dyDescent="0.2">
      <c r="A3" s="7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</row>
    <row r="4" spans="1:17" s="6" customFormat="1" ht="23.45" customHeight="1" x14ac:dyDescent="0.25">
      <c r="A4" s="4" t="s">
        <v>3</v>
      </c>
      <c r="B4" s="8"/>
      <c r="C4" s="8"/>
      <c r="D4" s="8"/>
    </row>
    <row r="5" spans="1:17" customFormat="1" ht="15" customHeight="1" x14ac:dyDescent="0.2">
      <c r="A5" s="7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customFormat="1" ht="15" customHeight="1" x14ac:dyDescent="0.2">
      <c r="A6" s="7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customFormat="1" ht="15" customHeight="1" x14ac:dyDescent="0.2">
      <c r="A7" s="7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customFormat="1" ht="15" customHeight="1" x14ac:dyDescent="0.2">
      <c r="A8" s="7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customFormat="1" ht="15" customHeight="1" x14ac:dyDescent="0.2">
      <c r="A9" s="7" t="s">
        <v>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2" customFormat="1" ht="23.45" customHeight="1" x14ac:dyDescent="0.25">
      <c r="A10" s="4" t="s">
        <v>9</v>
      </c>
      <c r="B10" s="8"/>
      <c r="C10" s="8"/>
      <c r="D10" s="8"/>
      <c r="E10" s="8"/>
      <c r="F10" s="8"/>
      <c r="G10" s="10"/>
      <c r="H10" s="10"/>
      <c r="I10" s="10"/>
      <c r="J10" s="10"/>
      <c r="K10" s="10"/>
      <c r="L10" s="10"/>
      <c r="M10" s="10"/>
      <c r="N10" s="10"/>
      <c r="O10" s="10"/>
      <c r="P10" s="11"/>
    </row>
    <row r="11" spans="1:17" s="17" customFormat="1" ht="18" x14ac:dyDescent="0.2">
      <c r="A11" s="13" t="s">
        <v>10</v>
      </c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1:17" s="17" customFormat="1" ht="17.45" customHeight="1" x14ac:dyDescent="0.2">
      <c r="A12" s="13" t="s">
        <v>11</v>
      </c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7" s="17" customFormat="1" ht="18" x14ac:dyDescent="0.2">
      <c r="A13" s="18"/>
      <c r="B13" s="14"/>
      <c r="C13" s="14"/>
      <c r="D13" s="14"/>
      <c r="E13" s="14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6"/>
    </row>
  </sheetData>
  <hyperlinks>
    <hyperlink ref="A3" r:id="rId1"/>
    <hyperlink ref="A5" location="Local_authority!A1" display="MenACWY vaccine programme coverage (%) in school years 9 and 10 by local authority, England"/>
    <hyperlink ref="A6" location="Local_team!A1" display="MenACWY vaccine programme coverage (%) in school years 9 and 10 by local team, England"/>
    <hyperlink ref="A7" location="NHS_region!A1" display="MenACWY vaccine programme coverage (%) in school years 9 and 10 by NHS region, England"/>
    <hyperlink ref="A8" location="UKHSA_region!A1" display="MenACWY vaccine programme coverage (%) in school years 9 and 10 by UKHSA region, England"/>
    <hyperlink ref="A9" location="UK_data!A1" display="MenACWY vaccine programme coverage (%) in school years 9 and 10 by country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"/>
  <sheetViews>
    <sheetView workbookViewId="0"/>
  </sheetViews>
  <sheetFormatPr defaultColWidth="59.21875" defaultRowHeight="15.6" x14ac:dyDescent="0.2"/>
  <cols>
    <col min="1" max="1" width="59.21875" style="21" customWidth="1"/>
    <col min="2" max="2" width="45.88671875" style="21" customWidth="1"/>
    <col min="3" max="3" width="38.109375" style="21" customWidth="1"/>
    <col min="4" max="5" width="38.109375" style="22" customWidth="1"/>
    <col min="6" max="6" width="41.109375" style="23" customWidth="1"/>
    <col min="7" max="8" width="38.109375" style="22" customWidth="1"/>
    <col min="9" max="9" width="39.88671875" style="23" customWidth="1"/>
    <col min="10" max="10" width="59.21875" style="21" customWidth="1"/>
    <col min="11" max="16384" width="59.21875" style="21"/>
  </cols>
  <sheetData>
    <row r="1" spans="1:24" ht="19.5" x14ac:dyDescent="0.2">
      <c r="A1" s="19" t="s">
        <v>12</v>
      </c>
      <c r="B1" s="20"/>
    </row>
    <row r="2" spans="1:24" ht="15" x14ac:dyDescent="0.2">
      <c r="A2" s="24" t="s">
        <v>13</v>
      </c>
      <c r="B2" s="25"/>
    </row>
    <row r="3" spans="1:24" ht="15" x14ac:dyDescent="0.2">
      <c r="A3" s="41" t="s">
        <v>14</v>
      </c>
      <c r="B3" s="41"/>
    </row>
    <row r="4" spans="1:24" ht="18.95" customHeight="1" x14ac:dyDescent="0.2">
      <c r="C4" s="26"/>
      <c r="D4" s="42" t="s">
        <v>15</v>
      </c>
      <c r="E4" s="42"/>
      <c r="F4" s="42"/>
      <c r="G4" s="42" t="s">
        <v>16</v>
      </c>
      <c r="H4" s="42"/>
      <c r="I4" s="42"/>
      <c r="R4" s="27"/>
    </row>
    <row r="5" spans="1:24" ht="47.25" x14ac:dyDescent="0.2">
      <c r="A5" s="28" t="s">
        <v>17</v>
      </c>
      <c r="B5" s="28" t="s">
        <v>18</v>
      </c>
      <c r="C5" s="28" t="s">
        <v>19</v>
      </c>
      <c r="D5" s="29" t="s">
        <v>20</v>
      </c>
      <c r="E5" s="29" t="s">
        <v>21</v>
      </c>
      <c r="F5" s="30" t="s">
        <v>22</v>
      </c>
      <c r="G5" s="29" t="s">
        <v>23</v>
      </c>
      <c r="H5" s="29" t="s">
        <v>24</v>
      </c>
      <c r="I5" s="29" t="s">
        <v>25</v>
      </c>
      <c r="R5" s="27"/>
    </row>
    <row r="6" spans="1:24" ht="15" x14ac:dyDescent="0.2">
      <c r="A6" s="21" t="s">
        <v>26</v>
      </c>
      <c r="B6" s="21" t="str">
        <f>_xlfn.XLOOKUP(Local_authority!$A6,[1]DataSheet!K:K,[1]DataSheet!P:P)</f>
        <v>Year 9</v>
      </c>
      <c r="C6" s="21" t="str">
        <f>_xlfn.XLOOKUP(Local_authority!$A6,[1]DataSheet!$K:$K,[1]DataSheet!$AE:$AE)</f>
        <v>Schools and GPs</v>
      </c>
      <c r="D6" s="22">
        <v>3212</v>
      </c>
      <c r="E6" s="22">
        <v>2578</v>
      </c>
      <c r="F6" s="31">
        <f>Local_authority!$E6/Local_authority!$D6*100</f>
        <v>80.261519302615199</v>
      </c>
      <c r="G6" s="22">
        <v>3243</v>
      </c>
      <c r="H6" s="22">
        <v>2697</v>
      </c>
      <c r="I6" s="22">
        <f>Local_authority!$H6/Local_authority!$G6*100</f>
        <v>83.163737280296019</v>
      </c>
      <c r="J6" s="32"/>
      <c r="K6" s="33"/>
      <c r="L6" s="34"/>
      <c r="M6" s="35"/>
      <c r="X6" s="35"/>
    </row>
    <row r="7" spans="1:24" ht="15" x14ac:dyDescent="0.2">
      <c r="A7" s="21" t="s">
        <v>27</v>
      </c>
      <c r="B7" s="21" t="str">
        <f>_xlfn.XLOOKUP(Local_authority!$A7,[1]DataSheet!K:K,[1]DataSheet!P:P)</f>
        <v>Year 9</v>
      </c>
      <c r="C7" s="21" t="str">
        <f>_xlfn.XLOOKUP(Local_authority!$A7,[1]DataSheet!$K:$K,[1]DataSheet!$AE:$AE)</f>
        <v>Schools and GPs</v>
      </c>
      <c r="D7" s="22">
        <v>5179</v>
      </c>
      <c r="E7" s="22">
        <v>2664</v>
      </c>
      <c r="F7" s="31">
        <f>Local_authority!$E7/Local_authority!$D7*100</f>
        <v>51.438501641243484</v>
      </c>
      <c r="G7" s="22">
        <v>5204</v>
      </c>
      <c r="H7" s="22">
        <v>3146</v>
      </c>
      <c r="I7" s="32">
        <f>Local_authority!$H7/Local_authority!$G7*100</f>
        <v>60.453497309761715</v>
      </c>
      <c r="J7" s="32"/>
      <c r="K7" s="33"/>
      <c r="L7" s="34"/>
      <c r="M7" s="35"/>
      <c r="V7" s="27"/>
      <c r="X7" s="35"/>
    </row>
    <row r="8" spans="1:24" ht="15" x14ac:dyDescent="0.2">
      <c r="A8" s="21" t="s">
        <v>28</v>
      </c>
      <c r="B8" s="21" t="str">
        <f>_xlfn.XLOOKUP(Local_authority!$A8,[1]DataSheet!K:K,[1]DataSheet!P:P)</f>
        <v>Year 9</v>
      </c>
      <c r="C8" s="21" t="str">
        <f>_xlfn.XLOOKUP(Local_authority!$A8,[1]DataSheet!$K:$K,[1]DataSheet!$AE:$AE)</f>
        <v>Schools and GPs</v>
      </c>
      <c r="D8" s="22">
        <v>2727</v>
      </c>
      <c r="E8" s="22">
        <v>2100</v>
      </c>
      <c r="F8" s="31">
        <f>Local_authority!$E8/Local_authority!$D8*100</f>
        <v>77.007700770077008</v>
      </c>
      <c r="G8" s="22">
        <v>2765</v>
      </c>
      <c r="H8" s="22">
        <v>2201</v>
      </c>
      <c r="I8" s="32">
        <f>Local_authority!$H8/Local_authority!$G8*100</f>
        <v>79.602169981916816</v>
      </c>
      <c r="J8" s="32"/>
      <c r="K8" s="33"/>
      <c r="L8" s="34"/>
      <c r="M8" s="35"/>
      <c r="V8" s="27"/>
      <c r="X8" s="35"/>
    </row>
    <row r="9" spans="1:24" ht="15" x14ac:dyDescent="0.2">
      <c r="A9" s="21" t="s">
        <v>29</v>
      </c>
      <c r="B9" s="21" t="str">
        <f>_xlfn.XLOOKUP(Local_authority!$A9,[1]DataSheet!K:K,[1]DataSheet!P:P)</f>
        <v>Year 9</v>
      </c>
      <c r="C9" s="21" t="str">
        <f>_xlfn.XLOOKUP(Local_authority!$A9,[1]DataSheet!$K:$K,[1]DataSheet!$AE:$AE)</f>
        <v>Schools and GPs</v>
      </c>
      <c r="D9" s="22">
        <v>2620</v>
      </c>
      <c r="E9" s="22">
        <v>1937</v>
      </c>
      <c r="F9" s="31">
        <f>Local_authority!$E9/Local_authority!$D9*100</f>
        <v>73.931297709923655</v>
      </c>
      <c r="G9" s="22">
        <v>2802</v>
      </c>
      <c r="H9" s="22">
        <v>2141</v>
      </c>
      <c r="I9" s="32">
        <f>Local_authority!$H9/Local_authority!$G9*100</f>
        <v>76.409707351891512</v>
      </c>
      <c r="J9" s="32"/>
      <c r="K9" s="33"/>
      <c r="L9" s="34"/>
      <c r="M9" s="35"/>
      <c r="V9" s="27"/>
      <c r="X9" s="35"/>
    </row>
    <row r="10" spans="1:24" ht="15" x14ac:dyDescent="0.2">
      <c r="A10" s="21" t="s">
        <v>30</v>
      </c>
      <c r="B10" s="21" t="str">
        <f>_xlfn.XLOOKUP(Local_authority!$A10,[1]DataSheet!K:K,[1]DataSheet!P:P)</f>
        <v>Year 9</v>
      </c>
      <c r="C10" s="21" t="str">
        <f>_xlfn.XLOOKUP(Local_authority!$A10,[1]DataSheet!$K:$K,[1]DataSheet!$AE:$AE)</f>
        <v>Schools and GPs</v>
      </c>
      <c r="D10" s="22">
        <v>2698</v>
      </c>
      <c r="E10" s="22">
        <v>1470</v>
      </c>
      <c r="F10" s="31">
        <f>Local_authority!$E10/Local_authority!$D10*100</f>
        <v>54.484803558191253</v>
      </c>
      <c r="G10" s="22">
        <v>2914</v>
      </c>
      <c r="H10" s="22">
        <v>2344</v>
      </c>
      <c r="I10" s="32">
        <f>Local_authority!$H10/Local_authority!$G10*100</f>
        <v>80.439258750857917</v>
      </c>
      <c r="J10" s="32"/>
      <c r="K10" s="33"/>
      <c r="L10" s="34"/>
      <c r="M10" s="35"/>
      <c r="V10" s="27"/>
      <c r="X10" s="35"/>
    </row>
    <row r="11" spans="1:24" ht="15" x14ac:dyDescent="0.2">
      <c r="A11" s="21" t="s">
        <v>31</v>
      </c>
      <c r="B11" s="21" t="str">
        <f>_xlfn.XLOOKUP(Local_authority!$A11,[1]DataSheet!K:K,[1]DataSheet!P:P)</f>
        <v>Year 9</v>
      </c>
      <c r="C11" s="21" t="str">
        <f>_xlfn.XLOOKUP(Local_authority!$A11,[1]DataSheet!$K:$K,[1]DataSheet!$AE:$AE)</f>
        <v>Schools and GPs</v>
      </c>
      <c r="D11" s="22">
        <v>3326</v>
      </c>
      <c r="E11" s="22">
        <v>2605</v>
      </c>
      <c r="F11" s="31">
        <f>Local_authority!$E11/Local_authority!$D11*100</f>
        <v>78.322309079975952</v>
      </c>
      <c r="G11" s="22">
        <v>3274</v>
      </c>
      <c r="H11" s="22">
        <v>2752</v>
      </c>
      <c r="I11" s="32">
        <f>Local_authority!$H11/Local_authority!$G11*100</f>
        <v>84.056200366524124</v>
      </c>
      <c r="J11" s="32"/>
      <c r="K11" s="33"/>
      <c r="L11" s="34"/>
      <c r="M11" s="35"/>
      <c r="V11" s="27"/>
      <c r="X11" s="35"/>
    </row>
    <row r="12" spans="1:24" ht="15" x14ac:dyDescent="0.2">
      <c r="A12" s="21" t="s">
        <v>32</v>
      </c>
      <c r="B12" s="21" t="str">
        <f>_xlfn.XLOOKUP(Local_authority!$A12,[1]DataSheet!K:K,[1]DataSheet!P:P)</f>
        <v>Year 9</v>
      </c>
      <c r="C12" s="21" t="str">
        <f>_xlfn.XLOOKUP(Local_authority!$A12,[1]DataSheet!$K:$K,[1]DataSheet!$AE:$AE)</f>
        <v>Schools and GPs</v>
      </c>
      <c r="D12" s="22">
        <v>15823</v>
      </c>
      <c r="E12" s="22">
        <v>10104</v>
      </c>
      <c r="F12" s="31">
        <f>Local_authority!$E12/Local_authority!$D12*100</f>
        <v>63.856411552802882</v>
      </c>
      <c r="G12" s="22">
        <v>15908</v>
      </c>
      <c r="H12" s="22">
        <v>10206</v>
      </c>
      <c r="I12" s="32">
        <f>Local_authority!$H12/Local_authority!$G12*100</f>
        <v>64.156399295951729</v>
      </c>
      <c r="J12" s="32"/>
      <c r="K12" s="33"/>
      <c r="L12" s="34"/>
      <c r="M12" s="35"/>
      <c r="V12" s="27"/>
      <c r="X12" s="35"/>
    </row>
    <row r="13" spans="1:24" ht="15" x14ac:dyDescent="0.2">
      <c r="A13" s="21" t="s">
        <v>33</v>
      </c>
      <c r="B13" s="21" t="str">
        <f>_xlfn.XLOOKUP(Local_authority!$A13,[1]DataSheet!K:K,[1]DataSheet!P:P)</f>
        <v>Year 9</v>
      </c>
      <c r="C13" s="21" t="str">
        <f>_xlfn.XLOOKUP(Local_authority!$A13,[1]DataSheet!$K:$K,[1]DataSheet!$AE:$AE)</f>
        <v>Schools and GPs</v>
      </c>
      <c r="D13" s="22">
        <v>2525</v>
      </c>
      <c r="E13" s="22">
        <v>1570</v>
      </c>
      <c r="F13" s="31">
        <f>Local_authority!$E13/Local_authority!$D13*100</f>
        <v>62.178217821782177</v>
      </c>
      <c r="G13" s="22">
        <v>2417</v>
      </c>
      <c r="H13" s="22">
        <v>1667</v>
      </c>
      <c r="I13" s="32">
        <f>Local_authority!$H13/Local_authority!$G13*100</f>
        <v>68.969797269342166</v>
      </c>
      <c r="J13" s="32"/>
      <c r="K13" s="33"/>
      <c r="L13" s="34"/>
      <c r="M13" s="35"/>
      <c r="V13" s="27"/>
      <c r="X13" s="35"/>
    </row>
    <row r="14" spans="1:24" ht="15" x14ac:dyDescent="0.2">
      <c r="A14" s="21" t="s">
        <v>34</v>
      </c>
      <c r="B14" s="21" t="str">
        <f>_xlfn.XLOOKUP(Local_authority!$A14,[1]DataSheet!K:K,[1]DataSheet!P:P)</f>
        <v>Year 9</v>
      </c>
      <c r="C14" s="21" t="str">
        <f>_xlfn.XLOOKUP(Local_authority!$A14,[1]DataSheet!$K:$K,[1]DataSheet!$AE:$AE)</f>
        <v>Schools and GPs</v>
      </c>
      <c r="D14" s="22">
        <v>1482</v>
      </c>
      <c r="E14" s="22">
        <v>1022</v>
      </c>
      <c r="F14" s="31">
        <f>Local_authority!$E14/Local_authority!$D14*100</f>
        <v>68.960863697705804</v>
      </c>
      <c r="G14" s="22">
        <v>1315</v>
      </c>
      <c r="H14" s="22">
        <v>1083</v>
      </c>
      <c r="I14" s="32">
        <f>Local_authority!$H14/Local_authority!$G14*100</f>
        <v>82.357414448669203</v>
      </c>
      <c r="J14" s="32"/>
      <c r="K14" s="33"/>
      <c r="L14" s="34"/>
      <c r="M14" s="35"/>
      <c r="V14" s="27"/>
      <c r="X14" s="35"/>
    </row>
    <row r="15" spans="1:24" ht="15" x14ac:dyDescent="0.2">
      <c r="A15" s="21" t="s">
        <v>35</v>
      </c>
      <c r="B15" s="21" t="str">
        <f>_xlfn.XLOOKUP(Local_authority!$A15,[1]DataSheet!K:K,[1]DataSheet!P:P)</f>
        <v>Year 10</v>
      </c>
      <c r="C15" s="21" t="str">
        <f>_xlfn.XLOOKUP(Local_authority!$A15,[1]DataSheet!$K:$K,[1]DataSheet!$AE:$AE)</f>
        <v>Schools and GPs</v>
      </c>
      <c r="D15" s="22">
        <v>4559</v>
      </c>
      <c r="E15" s="34">
        <v>0</v>
      </c>
      <c r="F15" s="31">
        <f>Local_authority!$E15/Local_authority!$D15*100</f>
        <v>0</v>
      </c>
      <c r="G15" s="22">
        <v>4439</v>
      </c>
      <c r="H15" s="22">
        <v>3135</v>
      </c>
      <c r="I15" s="32">
        <f>Local_authority!$H15/Local_authority!$G15*100</f>
        <v>70.624014417661641</v>
      </c>
      <c r="J15" s="32"/>
      <c r="K15" s="33"/>
      <c r="L15" s="34"/>
      <c r="M15" s="35"/>
      <c r="V15" s="27"/>
      <c r="X15" s="35"/>
    </row>
    <row r="16" spans="1:24" ht="15" x14ac:dyDescent="0.2">
      <c r="A16" s="21" t="s">
        <v>36</v>
      </c>
      <c r="B16" s="21" t="str">
        <f>_xlfn.XLOOKUP(Local_authority!$A16,[1]DataSheet!K:K,[1]DataSheet!P:P)</f>
        <v>Year 9 and 10</v>
      </c>
      <c r="C16" s="21" t="str">
        <f>_xlfn.XLOOKUP(Local_authority!$A16,[1]DataSheet!$K:$K,[1]DataSheet!$AE:$AE)</f>
        <v>Schools and GPs</v>
      </c>
      <c r="D16" s="22">
        <v>4506</v>
      </c>
      <c r="E16" s="22">
        <v>2741</v>
      </c>
      <c r="F16" s="31">
        <f>Local_authority!$E16/Local_authority!$D16*100</f>
        <v>60.830004438526409</v>
      </c>
      <c r="G16" s="22">
        <v>4432</v>
      </c>
      <c r="H16" s="22">
        <v>2731</v>
      </c>
      <c r="I16" s="32">
        <f>Local_authority!$H16/Local_authority!$G16*100</f>
        <v>61.620036101083031</v>
      </c>
      <c r="J16" s="32"/>
      <c r="K16" s="33"/>
      <c r="L16" s="34"/>
      <c r="M16" s="35"/>
      <c r="V16" s="27"/>
      <c r="X16" s="35"/>
    </row>
    <row r="17" spans="1:24" ht="15" x14ac:dyDescent="0.2">
      <c r="A17" s="21" t="s">
        <v>37</v>
      </c>
      <c r="B17" s="21" t="str">
        <f>_xlfn.XLOOKUP(Local_authority!$A17,[1]DataSheet!K:K,[1]DataSheet!P:P)</f>
        <v>Year 9</v>
      </c>
      <c r="C17" s="21" t="str">
        <f>_xlfn.XLOOKUP(Local_authority!$A17,[1]DataSheet!$K:$K,[1]DataSheet!$AE:$AE)</f>
        <v>Schools and GPs</v>
      </c>
      <c r="D17" s="22">
        <v>1798</v>
      </c>
      <c r="E17" s="22">
        <v>1621</v>
      </c>
      <c r="F17" s="31">
        <f>Local_authority!$E17/Local_authority!$D17*100</f>
        <v>90.155728587319246</v>
      </c>
      <c r="G17" s="22">
        <v>1853</v>
      </c>
      <c r="H17" s="22">
        <v>1643</v>
      </c>
      <c r="I17" s="32">
        <f>Local_authority!$H17/Local_authority!$G17*100</f>
        <v>88.667026443604968</v>
      </c>
      <c r="J17" s="32"/>
      <c r="K17" s="33"/>
      <c r="L17" s="34"/>
      <c r="M17" s="35"/>
      <c r="V17" s="27"/>
      <c r="X17" s="35"/>
    </row>
    <row r="18" spans="1:24" ht="15" x14ac:dyDescent="0.2">
      <c r="A18" s="21" t="s">
        <v>38</v>
      </c>
      <c r="B18" s="21" t="str">
        <f>_xlfn.XLOOKUP(Local_authority!$A18,[1]DataSheet!K:K,[1]DataSheet!P:P)</f>
        <v>Year 9</v>
      </c>
      <c r="C18" s="21" t="str">
        <f>_xlfn.XLOOKUP(Local_authority!$A18,[1]DataSheet!$K:$K,[1]DataSheet!$AE:$AE)</f>
        <v>Schools and GPs</v>
      </c>
      <c r="D18" s="22">
        <v>7797</v>
      </c>
      <c r="E18" s="22">
        <v>1395</v>
      </c>
      <c r="F18" s="31">
        <f>Local_authority!$E18/Local_authority!$D18*100</f>
        <v>17.891496729511349</v>
      </c>
      <c r="G18" s="22">
        <v>7948</v>
      </c>
      <c r="H18" s="22">
        <v>4463</v>
      </c>
      <c r="I18" s="32">
        <f>Local_authority!$H18/Local_authority!$G18*100</f>
        <v>56.152491192752898</v>
      </c>
      <c r="J18" s="32"/>
      <c r="K18" s="33"/>
      <c r="L18" s="34"/>
      <c r="M18" s="35"/>
      <c r="V18" s="27"/>
      <c r="X18" s="35"/>
    </row>
    <row r="19" spans="1:24" ht="15" x14ac:dyDescent="0.2">
      <c r="A19" s="21" t="s">
        <v>39</v>
      </c>
      <c r="B19" s="21" t="str">
        <f>_xlfn.XLOOKUP(Local_authority!$A19,[1]DataSheet!K:K,[1]DataSheet!P:P)</f>
        <v>Other</v>
      </c>
      <c r="C19" s="21" t="str">
        <f>_xlfn.XLOOKUP(Local_authority!$A19,[1]DataSheet!$K:$K,[1]DataSheet!$AE:$AE)</f>
        <v>Schools and GPs</v>
      </c>
      <c r="D19" s="22">
        <v>3415</v>
      </c>
      <c r="E19" s="22">
        <v>1089</v>
      </c>
      <c r="F19" s="31">
        <f>Local_authority!$E19/Local_authority!$D19*100</f>
        <v>31.888726207906299</v>
      </c>
      <c r="G19" s="22">
        <v>3473</v>
      </c>
      <c r="H19" s="22">
        <v>1691</v>
      </c>
      <c r="I19" s="32">
        <f>Local_authority!$H19/Local_authority!$G19*100</f>
        <v>48.689893463864095</v>
      </c>
      <c r="J19" s="32"/>
      <c r="K19" s="33"/>
      <c r="L19" s="34"/>
      <c r="M19" s="35"/>
      <c r="V19" s="27"/>
      <c r="X19" s="35"/>
    </row>
    <row r="20" spans="1:24" ht="15" x14ac:dyDescent="0.2">
      <c r="A20" s="21" t="s">
        <v>40</v>
      </c>
      <c r="B20" s="21" t="str">
        <f>_xlfn.XLOOKUP(Local_authority!$A20,[1]DataSheet!K:K,[1]DataSheet!P:P)</f>
        <v>Year 9 and 10</v>
      </c>
      <c r="C20" s="21" t="str">
        <f>_xlfn.XLOOKUP(Local_authority!$A20,[1]DataSheet!$K:$K,[1]DataSheet!$AE:$AE)</f>
        <v>Schools and GPs</v>
      </c>
      <c r="D20" s="22">
        <v>2938</v>
      </c>
      <c r="E20" s="22">
        <v>1850</v>
      </c>
      <c r="F20" s="31">
        <f>Local_authority!$E20/Local_authority!$D20*100</f>
        <v>62.968005445881545</v>
      </c>
      <c r="G20" s="22">
        <v>3017</v>
      </c>
      <c r="H20" s="22">
        <v>2088</v>
      </c>
      <c r="I20" s="32">
        <f>Local_authority!$H20/Local_authority!$G20*100</f>
        <v>69.207822340072923</v>
      </c>
      <c r="J20" s="32"/>
      <c r="K20" s="33"/>
      <c r="L20" s="34"/>
      <c r="M20" s="35"/>
      <c r="V20" s="27"/>
      <c r="X20" s="35"/>
    </row>
    <row r="21" spans="1:24" ht="15" x14ac:dyDescent="0.2">
      <c r="A21" s="21" t="s">
        <v>41</v>
      </c>
      <c r="B21" s="21" t="str">
        <f>_xlfn.XLOOKUP(Local_authority!$A21,[1]DataSheet!K:K,[1]DataSheet!P:P)</f>
        <v>Year 9</v>
      </c>
      <c r="C21" s="21" t="str">
        <f>_xlfn.XLOOKUP(Local_authority!$A21,[1]DataSheet!$K:$K,[1]DataSheet!$AE:$AE)</f>
        <v>Schools and GPs</v>
      </c>
      <c r="D21" s="22">
        <v>5707</v>
      </c>
      <c r="E21" s="22">
        <v>3686</v>
      </c>
      <c r="F21" s="31">
        <f>Local_authority!$E21/Local_authority!$D21*100</f>
        <v>64.587348869809006</v>
      </c>
      <c r="G21" s="22">
        <v>5812</v>
      </c>
      <c r="H21" s="22">
        <v>3784</v>
      </c>
      <c r="I21" s="32">
        <f>Local_authority!$H21/Local_authority!$G21*100</f>
        <v>65.106675843083266</v>
      </c>
      <c r="J21" s="32"/>
      <c r="K21" s="33"/>
      <c r="L21" s="34"/>
      <c r="M21" s="35"/>
      <c r="V21" s="27"/>
      <c r="X21" s="35"/>
    </row>
    <row r="22" spans="1:24" ht="15" x14ac:dyDescent="0.2">
      <c r="A22" s="21" t="s">
        <v>42</v>
      </c>
      <c r="B22" s="21" t="str">
        <f>_xlfn.XLOOKUP(Local_authority!$A22,[1]DataSheet!K:K,[1]DataSheet!P:P)</f>
        <v>Year 9</v>
      </c>
      <c r="C22" s="21" t="str">
        <f>_xlfn.XLOOKUP(Local_authority!$A22,[1]DataSheet!$K:$K,[1]DataSheet!$AE:$AE)</f>
        <v>Schools and GPs</v>
      </c>
      <c r="D22" s="22">
        <v>4267</v>
      </c>
      <c r="E22" s="22">
        <v>3510</v>
      </c>
      <c r="F22" s="31">
        <f>Local_authority!$E22/Local_authority!$D22*100</f>
        <v>82.259198500117179</v>
      </c>
      <c r="G22" s="22">
        <v>4336</v>
      </c>
      <c r="H22" s="22">
        <v>3494</v>
      </c>
      <c r="I22" s="32">
        <f>Local_authority!$H22/Local_authority!$G22*100</f>
        <v>80.58118081180811</v>
      </c>
      <c r="J22" s="32"/>
      <c r="K22" s="33"/>
      <c r="L22" s="34"/>
      <c r="M22" s="35"/>
      <c r="V22" s="27"/>
      <c r="X22" s="35"/>
    </row>
    <row r="23" spans="1:24" ht="15" x14ac:dyDescent="0.2">
      <c r="A23" s="21" t="s">
        <v>43</v>
      </c>
      <c r="B23" s="21" t="str">
        <f>_xlfn.XLOOKUP(Local_authority!$A23,[1]DataSheet!K:K,[1]DataSheet!P:P)</f>
        <v>Other</v>
      </c>
      <c r="C23" s="21" t="str">
        <f>_xlfn.XLOOKUP(Local_authority!$A23,[1]DataSheet!$K:$K,[1]DataSheet!$AE:$AE)</f>
        <v>Schools and GPs</v>
      </c>
      <c r="D23" s="22">
        <v>7394</v>
      </c>
      <c r="E23" s="22">
        <v>6130</v>
      </c>
      <c r="F23" s="31">
        <f>Local_authority!$E23/Local_authority!$D23*100</f>
        <v>82.905058155261031</v>
      </c>
      <c r="G23" s="22">
        <v>7452</v>
      </c>
      <c r="H23" s="22">
        <v>6490</v>
      </c>
      <c r="I23" s="32">
        <f>Local_authority!$H23/Local_authority!$G23*100</f>
        <v>87.09071390230811</v>
      </c>
      <c r="J23" s="32"/>
      <c r="K23" s="33"/>
      <c r="L23" s="34"/>
      <c r="M23" s="35"/>
      <c r="V23" s="27"/>
      <c r="X23" s="35"/>
    </row>
    <row r="24" spans="1:24" ht="15" x14ac:dyDescent="0.2">
      <c r="A24" s="21" t="s">
        <v>44</v>
      </c>
      <c r="B24" s="21" t="str">
        <f>_xlfn.XLOOKUP(Local_authority!$A24,[1]DataSheet!K:K,[1]DataSheet!P:P)</f>
        <v>Year 9</v>
      </c>
      <c r="C24" s="21" t="str">
        <f>_xlfn.XLOOKUP(Local_authority!$A24,[1]DataSheet!$K:$K,[1]DataSheet!$AE:$AE)</f>
        <v>Schools and GPs</v>
      </c>
      <c r="D24" s="22">
        <v>2474</v>
      </c>
      <c r="E24" s="22">
        <v>1668</v>
      </c>
      <c r="F24" s="31">
        <f>Local_authority!$E24/Local_authority!$D24*100</f>
        <v>67.421180274858528</v>
      </c>
      <c r="G24" s="22">
        <v>2384</v>
      </c>
      <c r="H24" s="22">
        <v>1593</v>
      </c>
      <c r="I24" s="32">
        <f>Local_authority!$H24/Local_authority!$G24*100</f>
        <v>66.820469798657726</v>
      </c>
      <c r="J24" s="32"/>
      <c r="K24" s="33"/>
      <c r="L24" s="34"/>
      <c r="M24" s="35"/>
      <c r="V24" s="27"/>
      <c r="X24" s="35"/>
    </row>
    <row r="25" spans="1:24" ht="15" x14ac:dyDescent="0.2">
      <c r="A25" s="21" t="s">
        <v>45</v>
      </c>
      <c r="B25" s="21" t="str">
        <f>_xlfn.XLOOKUP(Local_authority!$A25,[1]DataSheet!K:K,[1]DataSheet!P:P)</f>
        <v>Year 9</v>
      </c>
      <c r="C25" s="21" t="str">
        <f>_xlfn.XLOOKUP(Local_authority!$A25,[1]DataSheet!$K:$K,[1]DataSheet!$AE:$AE)</f>
        <v>Schools only</v>
      </c>
      <c r="D25" s="22">
        <v>3282</v>
      </c>
      <c r="E25" s="22">
        <v>2631</v>
      </c>
      <c r="F25" s="31">
        <f>Local_authority!$E25/Local_authority!$D25*100</f>
        <v>80.164533820840958</v>
      </c>
      <c r="G25" s="22">
        <v>3223</v>
      </c>
      <c r="H25" s="22">
        <v>2752</v>
      </c>
      <c r="I25" s="32">
        <f>Local_authority!$H25/Local_authority!$G25*100</f>
        <v>85.386286068879926</v>
      </c>
      <c r="J25" s="32"/>
      <c r="K25" s="33"/>
      <c r="L25" s="34"/>
      <c r="M25" s="35"/>
      <c r="V25" s="27"/>
      <c r="X25" s="35"/>
    </row>
    <row r="26" spans="1:24" ht="15" x14ac:dyDescent="0.2">
      <c r="A26" s="21" t="s">
        <v>46</v>
      </c>
      <c r="B26" s="21" t="str">
        <f>_xlfn.XLOOKUP(Local_authority!$A26,[1]DataSheet!K:K,[1]DataSheet!P:P)</f>
        <v>Year 9</v>
      </c>
      <c r="C26" s="21" t="str">
        <f>_xlfn.XLOOKUP(Local_authority!$A26,[1]DataSheet!$K:$K,[1]DataSheet!$AE:$AE)</f>
        <v>Schools and GPs</v>
      </c>
      <c r="D26" s="22">
        <v>7956</v>
      </c>
      <c r="E26" s="22">
        <v>6322</v>
      </c>
      <c r="F26" s="31">
        <f>Local_authority!$E26/Local_authority!$D26*100</f>
        <v>79.462041226747104</v>
      </c>
      <c r="G26" s="22">
        <v>7513</v>
      </c>
      <c r="H26" s="22">
        <v>6406</v>
      </c>
      <c r="I26" s="32">
        <f>Local_authority!$H26/Local_authority!$G26*100</f>
        <v>85.265539731132705</v>
      </c>
      <c r="J26" s="32"/>
      <c r="K26" s="33"/>
      <c r="L26" s="34"/>
      <c r="M26" s="35"/>
      <c r="V26" s="27"/>
      <c r="X26" s="35"/>
    </row>
    <row r="27" spans="1:24" ht="15" x14ac:dyDescent="0.2">
      <c r="A27" s="21" t="s">
        <v>47</v>
      </c>
      <c r="B27" s="21" t="str">
        <f>_xlfn.XLOOKUP(Local_authority!$A27,[1]DataSheet!K:K,[1]DataSheet!P:P)</f>
        <v>Year 9</v>
      </c>
      <c r="C27" s="21" t="str">
        <f>_xlfn.XLOOKUP(Local_authority!$A27,[1]DataSheet!$K:$K,[1]DataSheet!$AE:$AE)</f>
        <v>Schools and GPs</v>
      </c>
      <c r="D27" s="22">
        <v>1690</v>
      </c>
      <c r="E27" s="22">
        <v>747</v>
      </c>
      <c r="F27" s="31">
        <f>Local_authority!$E27/Local_authority!$D27*100</f>
        <v>44.201183431952664</v>
      </c>
      <c r="G27" s="22">
        <v>1990</v>
      </c>
      <c r="H27" s="22">
        <v>974</v>
      </c>
      <c r="I27" s="32">
        <f>Local_authority!$H27/Local_authority!$G27*100</f>
        <v>48.94472361809045</v>
      </c>
      <c r="J27" s="32"/>
      <c r="K27" s="33"/>
      <c r="L27" s="34"/>
      <c r="M27" s="35"/>
      <c r="V27" s="27"/>
      <c r="X27" s="35"/>
    </row>
    <row r="28" spans="1:24" ht="15" x14ac:dyDescent="0.2">
      <c r="A28" s="21" t="s">
        <v>48</v>
      </c>
      <c r="B28" s="21" t="str">
        <f>_xlfn.XLOOKUP(Local_authority!$A28,[1]DataSheet!K:K,[1]DataSheet!P:P)</f>
        <v>Year 9</v>
      </c>
      <c r="C28" s="21" t="str">
        <f>_xlfn.XLOOKUP(Local_authority!$A28,[1]DataSheet!$K:$K,[1]DataSheet!$AE:$AE)</f>
        <v>Schools and GPs</v>
      </c>
      <c r="D28" s="22">
        <v>3182</v>
      </c>
      <c r="E28" s="22">
        <v>2063</v>
      </c>
      <c r="F28" s="31">
        <f>Local_authority!$E28/Local_authority!$D28*100</f>
        <v>64.833438089252041</v>
      </c>
      <c r="G28" s="22">
        <v>3231</v>
      </c>
      <c r="H28" s="22">
        <v>2702</v>
      </c>
      <c r="I28" s="32">
        <f>Local_authority!$H28/Local_authority!$G28*100</f>
        <v>83.627359950479729</v>
      </c>
      <c r="J28" s="32"/>
      <c r="K28" s="33"/>
      <c r="L28" s="34"/>
      <c r="M28" s="35"/>
      <c r="V28" s="27"/>
      <c r="X28" s="35"/>
    </row>
    <row r="29" spans="1:24" ht="15" x14ac:dyDescent="0.2">
      <c r="A29" s="21" t="s">
        <v>49</v>
      </c>
      <c r="B29" s="21" t="str">
        <f>_xlfn.XLOOKUP(Local_authority!$A29,[1]DataSheet!K:K,[1]DataSheet!P:P)</f>
        <v>Year 9</v>
      </c>
      <c r="C29" s="21" t="str">
        <f>_xlfn.XLOOKUP(Local_authority!$A29,[1]DataSheet!$K:$K,[1]DataSheet!$AE:$AE)</f>
        <v>Schools and GPs</v>
      </c>
      <c r="D29" s="22">
        <v>4616</v>
      </c>
      <c r="E29" s="22">
        <v>2742</v>
      </c>
      <c r="F29" s="31">
        <f>Local_authority!$E29/Local_authority!$D29*100</f>
        <v>59.40207972270364</v>
      </c>
      <c r="G29" s="22">
        <v>4616</v>
      </c>
      <c r="H29" s="22">
        <v>3229</v>
      </c>
      <c r="I29" s="32">
        <f>Local_authority!$H29/Local_authority!$G29*100</f>
        <v>69.952339688041604</v>
      </c>
      <c r="J29" s="32"/>
      <c r="K29" s="33"/>
      <c r="L29" s="34"/>
      <c r="M29" s="35"/>
      <c r="V29" s="27"/>
      <c r="X29" s="35"/>
    </row>
    <row r="30" spans="1:24" ht="15" x14ac:dyDescent="0.2">
      <c r="A30" s="21" t="s">
        <v>50</v>
      </c>
      <c r="B30" s="21" t="str">
        <f>_xlfn.XLOOKUP(Local_authority!$A30,[1]DataSheet!K:K,[1]DataSheet!P:P)</f>
        <v>Year 9</v>
      </c>
      <c r="C30" s="21" t="str">
        <f>_xlfn.XLOOKUP(Local_authority!$A30,[1]DataSheet!$K:$K,[1]DataSheet!$AE:$AE)</f>
        <v>Schools and GPs</v>
      </c>
      <c r="D30" s="22">
        <v>4405</v>
      </c>
      <c r="E30" s="22">
        <v>3175</v>
      </c>
      <c r="F30" s="31">
        <f>Local_authority!$E30/Local_authority!$D30*100</f>
        <v>72.077185017026096</v>
      </c>
      <c r="G30" s="22">
        <v>4440</v>
      </c>
      <c r="H30" s="22">
        <v>3779</v>
      </c>
      <c r="I30" s="32">
        <f>Local_authority!$H30/Local_authority!$G30*100</f>
        <v>85.112612612612608</v>
      </c>
      <c r="J30" s="32"/>
      <c r="K30" s="33"/>
      <c r="L30" s="34"/>
      <c r="M30" s="35"/>
      <c r="V30" s="27"/>
      <c r="X30" s="35"/>
    </row>
    <row r="31" spans="1:24" ht="15" x14ac:dyDescent="0.2">
      <c r="A31" s="21" t="s">
        <v>51</v>
      </c>
      <c r="B31" s="21" t="str">
        <f>_xlfn.XLOOKUP(Local_authority!$A31,[1]DataSheet!K:K,[1]DataSheet!P:P)</f>
        <v>Year 9</v>
      </c>
      <c r="C31" s="21" t="str">
        <f>_xlfn.XLOOKUP(Local_authority!$A31,[1]DataSheet!$K:$K,[1]DataSheet!$AE:$AE)</f>
        <v>Schools and GPs</v>
      </c>
      <c r="D31" s="22">
        <v>6633</v>
      </c>
      <c r="E31" s="22">
        <v>4332</v>
      </c>
      <c r="F31" s="31">
        <f>Local_authority!$E31/Local_authority!$D31*100</f>
        <v>65.309814563545913</v>
      </c>
      <c r="G31" s="22">
        <v>6588</v>
      </c>
      <c r="H31" s="22">
        <v>4512</v>
      </c>
      <c r="I31" s="32">
        <f>Local_authority!$H31/Local_authority!$G31*100</f>
        <v>68.488160291438987</v>
      </c>
      <c r="J31" s="32"/>
      <c r="K31" s="33"/>
      <c r="L31" s="34"/>
      <c r="M31" s="35"/>
      <c r="V31" s="27"/>
      <c r="X31" s="35"/>
    </row>
    <row r="32" spans="1:24" ht="15" x14ac:dyDescent="0.2">
      <c r="A32" s="21" t="s">
        <v>52</v>
      </c>
      <c r="B32" s="21" t="str">
        <f>_xlfn.XLOOKUP(Local_authority!$A32,[1]DataSheet!K:K,[1]DataSheet!P:P)</f>
        <v>Year 9 and 10</v>
      </c>
      <c r="C32" s="21" t="str">
        <f>_xlfn.XLOOKUP(Local_authority!$A32,[1]DataSheet!$K:$K,[1]DataSheet!$AE:$AE)</f>
        <v>Schools and GPs</v>
      </c>
      <c r="D32" s="22">
        <v>5725</v>
      </c>
      <c r="E32" s="22">
        <v>4051</v>
      </c>
      <c r="F32" s="31">
        <f>Local_authority!$E32/Local_authority!$D32*100</f>
        <v>70.75982532751091</v>
      </c>
      <c r="G32" s="22">
        <v>5979</v>
      </c>
      <c r="H32" s="22">
        <v>3456</v>
      </c>
      <c r="I32" s="32">
        <f>Local_authority!$H32/Local_authority!$G32*100</f>
        <v>57.802308078273953</v>
      </c>
      <c r="J32" s="32"/>
      <c r="K32" s="33"/>
      <c r="L32" s="34"/>
      <c r="M32" s="35"/>
      <c r="V32" s="27"/>
      <c r="X32" s="35"/>
    </row>
    <row r="33" spans="1:24" ht="15" x14ac:dyDescent="0.2">
      <c r="A33" s="21" t="s">
        <v>53</v>
      </c>
      <c r="B33" s="21" t="str">
        <f>_xlfn.XLOOKUP(Local_authority!$A33,[1]DataSheet!K:K,[1]DataSheet!P:P)</f>
        <v>Year 9</v>
      </c>
      <c r="C33" s="21" t="str">
        <f>_xlfn.XLOOKUP(Local_authority!$A33,[1]DataSheet!$K:$K,[1]DataSheet!$AE:$AE)</f>
        <v>Schools and GPs</v>
      </c>
      <c r="D33" s="22">
        <v>4452</v>
      </c>
      <c r="E33" s="22">
        <v>3380</v>
      </c>
      <c r="F33" s="31">
        <f>Local_authority!$E33/Local_authority!$D33*100</f>
        <v>75.920934411500454</v>
      </c>
      <c r="G33" s="22">
        <v>4532</v>
      </c>
      <c r="H33" s="22">
        <v>3453</v>
      </c>
      <c r="I33" s="32">
        <f>Local_authority!$H33/Local_authority!$G33*100</f>
        <v>76.191526919682261</v>
      </c>
      <c r="J33" s="32"/>
      <c r="K33" s="33"/>
      <c r="L33" s="34"/>
      <c r="M33" s="35"/>
      <c r="V33" s="27"/>
      <c r="X33" s="35"/>
    </row>
    <row r="34" spans="1:24" ht="15" x14ac:dyDescent="0.2">
      <c r="A34" s="21" t="s">
        <v>54</v>
      </c>
      <c r="B34" s="21" t="str">
        <f>_xlfn.XLOOKUP(Local_authority!$A34,[1]DataSheet!K:K,[1]DataSheet!P:P)</f>
        <v>Year 9</v>
      </c>
      <c r="C34" s="21" t="str">
        <f>_xlfn.XLOOKUP(Local_authority!$A34,[1]DataSheet!$K:$K,[1]DataSheet!$AE:$AE)</f>
        <v>Schools and GPs</v>
      </c>
      <c r="D34" s="22">
        <v>4358</v>
      </c>
      <c r="E34" s="22">
        <v>2690</v>
      </c>
      <c r="F34" s="31">
        <f>Local_authority!$E34/Local_authority!$D34*100</f>
        <v>61.725562184488304</v>
      </c>
      <c r="G34" s="22">
        <v>4562</v>
      </c>
      <c r="H34" s="22">
        <v>3102</v>
      </c>
      <c r="I34" s="32">
        <f>Local_authority!$H34/Local_authority!$G34*100</f>
        <v>67.996492766330547</v>
      </c>
      <c r="J34" s="32"/>
      <c r="K34" s="33"/>
      <c r="L34" s="34"/>
      <c r="M34" s="35"/>
      <c r="V34" s="27"/>
      <c r="X34" s="35"/>
    </row>
    <row r="35" spans="1:24" ht="15" x14ac:dyDescent="0.2">
      <c r="A35" s="21" t="s">
        <v>55</v>
      </c>
      <c r="B35" s="21" t="str">
        <f>_xlfn.XLOOKUP(Local_authority!$A35,[1]DataSheet!K:K,[1]DataSheet!P:P)</f>
        <v>Year 9</v>
      </c>
      <c r="C35" s="21" t="str">
        <f>_xlfn.XLOOKUP(Local_authority!$A35,[1]DataSheet!$K:$K,[1]DataSheet!$AE:$AE)</f>
        <v>Schools and GPs</v>
      </c>
      <c r="D35" s="22">
        <v>5438</v>
      </c>
      <c r="E35" s="22">
        <v>4123</v>
      </c>
      <c r="F35" s="31">
        <f>Local_authority!$E35/Local_authority!$D35*100</f>
        <v>75.818315557190147</v>
      </c>
      <c r="G35" s="22">
        <v>5504</v>
      </c>
      <c r="H35" s="22">
        <v>4771</v>
      </c>
      <c r="I35" s="32">
        <f>Local_authority!$H35/Local_authority!$G35*100</f>
        <v>86.682412790697668</v>
      </c>
      <c r="J35" s="32"/>
      <c r="K35" s="33"/>
      <c r="L35" s="34"/>
      <c r="M35" s="35"/>
      <c r="V35" s="27"/>
      <c r="X35" s="35"/>
    </row>
    <row r="36" spans="1:24" ht="15" x14ac:dyDescent="0.2">
      <c r="A36" s="21" t="s">
        <v>56</v>
      </c>
      <c r="B36" s="21" t="str">
        <f>_xlfn.XLOOKUP(Local_authority!$A36,[1]DataSheet!K:K,[1]DataSheet!P:P)</f>
        <v>Year 9 and 10</v>
      </c>
      <c r="C36" s="21" t="str">
        <f>_xlfn.XLOOKUP(Local_authority!$A36,[1]DataSheet!$K:$K,[1]DataSheet!$AE:$AE)</f>
        <v>Schools and GPs</v>
      </c>
      <c r="D36" s="22">
        <v>1333</v>
      </c>
      <c r="E36" s="22">
        <v>990</v>
      </c>
      <c r="F36" s="31">
        <f>Local_authority!$E36/Local_authority!$D36*100</f>
        <v>74.268567141785439</v>
      </c>
      <c r="G36" s="22">
        <v>1322</v>
      </c>
      <c r="H36" s="22">
        <v>808</v>
      </c>
      <c r="I36" s="32">
        <f>Local_authority!$H36/Local_authority!$G36*100</f>
        <v>61.119515885022693</v>
      </c>
      <c r="J36" s="32"/>
      <c r="K36" s="33"/>
      <c r="L36" s="34"/>
      <c r="M36" s="35"/>
      <c r="V36" s="27"/>
      <c r="X36" s="35"/>
    </row>
    <row r="37" spans="1:24" ht="15" x14ac:dyDescent="0.2">
      <c r="A37" s="21" t="s">
        <v>57</v>
      </c>
      <c r="B37" s="21" t="str">
        <f>_xlfn.XLOOKUP(Local_authority!$A37,[1]DataSheet!K:K,[1]DataSheet!P:P)</f>
        <v>Year 9</v>
      </c>
      <c r="C37" s="21" t="str">
        <f>_xlfn.XLOOKUP(Local_authority!$A37,[1]DataSheet!$K:$K,[1]DataSheet!$AE:$AE)</f>
        <v>Schools and GPs</v>
      </c>
      <c r="D37" s="22">
        <v>3768</v>
      </c>
      <c r="E37" s="22">
        <v>2471</v>
      </c>
      <c r="F37" s="31">
        <f>Local_authority!$E37/Local_authority!$D37*100</f>
        <v>65.578556263269633</v>
      </c>
      <c r="G37" s="22">
        <v>3569</v>
      </c>
      <c r="H37" s="22">
        <v>2323</v>
      </c>
      <c r="I37" s="32">
        <f>Local_authority!$H37/Local_authority!$G37*100</f>
        <v>65.088260016811432</v>
      </c>
      <c r="J37" s="32"/>
      <c r="K37" s="33"/>
      <c r="L37" s="34"/>
      <c r="M37" s="35"/>
      <c r="V37" s="27"/>
      <c r="X37" s="35"/>
    </row>
    <row r="38" spans="1:24" ht="15" x14ac:dyDescent="0.2">
      <c r="A38" s="21" t="s">
        <v>58</v>
      </c>
      <c r="B38" s="21" t="str">
        <f>_xlfn.XLOOKUP(Local_authority!$A38,[1]DataSheet!K:K,[1]DataSheet!P:P)</f>
        <v>Year 9</v>
      </c>
      <c r="C38" s="21" t="str">
        <f>_xlfn.XLOOKUP(Local_authority!$A38,[1]DataSheet!$K:$K,[1]DataSheet!$AE:$AE)</f>
        <v>Schools and GPs</v>
      </c>
      <c r="D38" s="22">
        <v>8607</v>
      </c>
      <c r="E38" s="22">
        <v>6875</v>
      </c>
      <c r="F38" s="31">
        <f>Local_authority!$E38/Local_authority!$D38*100</f>
        <v>79.876844428953177</v>
      </c>
      <c r="G38" s="22">
        <v>8835</v>
      </c>
      <c r="H38" s="22">
        <v>6948</v>
      </c>
      <c r="I38" s="32">
        <f>Local_authority!$H38/Local_authority!$G38*100</f>
        <v>78.641765704584046</v>
      </c>
      <c r="J38" s="32"/>
      <c r="K38" s="33"/>
      <c r="L38" s="34"/>
      <c r="M38" s="35"/>
      <c r="V38" s="27"/>
      <c r="X38" s="35"/>
    </row>
    <row r="39" spans="1:24" ht="15" x14ac:dyDescent="0.2">
      <c r="A39" s="21" t="s">
        <v>59</v>
      </c>
      <c r="B39" s="21" t="str">
        <f>_xlfn.XLOOKUP(Local_authority!$A39,[1]DataSheet!K:K,[1]DataSheet!P:P)</f>
        <v>Year 9</v>
      </c>
      <c r="C39" s="21" t="str">
        <f>_xlfn.XLOOKUP(Local_authority!$A39,[1]DataSheet!$K:$K,[1]DataSheet!$AE:$AE)</f>
        <v>Schools and GPs</v>
      </c>
      <c r="D39" s="22">
        <v>8965</v>
      </c>
      <c r="E39" s="22">
        <v>5690</v>
      </c>
      <c r="F39" s="31">
        <f>Local_authority!$E39/Local_authority!$D39*100</f>
        <v>63.46904629113218</v>
      </c>
      <c r="G39" s="22">
        <v>8904</v>
      </c>
      <c r="H39" s="22">
        <v>6052</v>
      </c>
      <c r="I39" s="32">
        <f>Local_authority!$H39/Local_authority!$G39*100</f>
        <v>67.96945193171608</v>
      </c>
      <c r="J39" s="32"/>
      <c r="K39" s="33"/>
      <c r="L39" s="34"/>
      <c r="M39" s="35"/>
      <c r="V39" s="27"/>
      <c r="X39" s="35"/>
    </row>
    <row r="40" spans="1:24" ht="15" x14ac:dyDescent="0.2">
      <c r="A40" s="21" t="s">
        <v>60</v>
      </c>
      <c r="B40" s="21" t="str">
        <f>_xlfn.XLOOKUP(Local_authority!$A40,[1]DataSheet!K:K,[1]DataSheet!P:P)</f>
        <v>Year 9</v>
      </c>
      <c r="C40" s="21" t="str">
        <f>_xlfn.XLOOKUP(Local_authority!$A40,[1]DataSheet!$K:$K,[1]DataSheet!$AE:$AE)</f>
        <v>Schools and GPs</v>
      </c>
      <c r="D40" s="22">
        <v>3823</v>
      </c>
      <c r="E40" s="22">
        <v>3047</v>
      </c>
      <c r="F40" s="31">
        <f>Local_authority!$E40/Local_authority!$D40*100</f>
        <v>79.701804865289034</v>
      </c>
      <c r="G40" s="22">
        <v>3671</v>
      </c>
      <c r="H40" s="22">
        <v>3187</v>
      </c>
      <c r="I40" s="32">
        <f>Local_authority!$H40/Local_authority!$G40*100</f>
        <v>86.815581585399073</v>
      </c>
      <c r="J40" s="32"/>
      <c r="K40" s="33"/>
      <c r="L40" s="34"/>
      <c r="M40" s="35"/>
      <c r="V40" s="27"/>
    </row>
    <row r="41" spans="1:24" ht="15" x14ac:dyDescent="0.2">
      <c r="A41" s="21" t="s">
        <v>61</v>
      </c>
      <c r="B41" s="21" t="str">
        <f>_xlfn.XLOOKUP(Local_authority!$A41,[1]DataSheet!K:K,[1]DataSheet!P:P)</f>
        <v>Year 9 and 10</v>
      </c>
      <c r="C41" s="21" t="str">
        <f>_xlfn.XLOOKUP(Local_authority!$A41,[1]DataSheet!$K:$K,[1]DataSheet!$AE:$AE)</f>
        <v>Schools and GPs</v>
      </c>
      <c r="D41" s="22">
        <v>4337</v>
      </c>
      <c r="E41" s="22">
        <v>2797</v>
      </c>
      <c r="F41" s="31">
        <f>Local_authority!$E41/Local_authority!$D41*100</f>
        <v>64.49158404427024</v>
      </c>
      <c r="G41" s="22">
        <v>4489</v>
      </c>
      <c r="H41" s="22">
        <v>2942</v>
      </c>
      <c r="I41" s="32">
        <f>Local_authority!$H41/Local_authority!$G41*100</f>
        <v>65.53798173312542</v>
      </c>
      <c r="J41" s="32"/>
      <c r="K41" s="33"/>
      <c r="L41" s="34"/>
      <c r="M41" s="35"/>
      <c r="V41" s="27"/>
      <c r="X41" s="35"/>
    </row>
    <row r="42" spans="1:24" ht="15" x14ac:dyDescent="0.2">
      <c r="A42" s="21" t="s">
        <v>62</v>
      </c>
      <c r="B42" s="21" t="str">
        <f>_xlfn.XLOOKUP(Local_authority!$A42,[1]DataSheet!K:K,[1]DataSheet!P:P)</f>
        <v>Year 9</v>
      </c>
      <c r="C42" s="21" t="str">
        <f>_xlfn.XLOOKUP(Local_authority!$A42,[1]DataSheet!$K:$K,[1]DataSheet!$AE:$AE)</f>
        <v>Schools and GPs</v>
      </c>
      <c r="D42" s="22">
        <v>3494</v>
      </c>
      <c r="E42" s="22">
        <v>2644</v>
      </c>
      <c r="F42" s="31">
        <f>Local_authority!$E42/Local_authority!$D42*100</f>
        <v>75.672581568402975</v>
      </c>
      <c r="G42" s="22">
        <v>3721</v>
      </c>
      <c r="H42" s="22">
        <v>3080</v>
      </c>
      <c r="I42" s="32">
        <f>Local_authority!$H42/Local_authority!$G42*100</f>
        <v>82.773447997850042</v>
      </c>
      <c r="J42" s="32"/>
      <c r="K42" s="33"/>
      <c r="L42" s="34"/>
      <c r="M42" s="35"/>
      <c r="V42" s="27"/>
      <c r="X42" s="35"/>
    </row>
    <row r="43" spans="1:24" ht="15" x14ac:dyDescent="0.2">
      <c r="A43" s="21" t="s">
        <v>63</v>
      </c>
      <c r="B43" s="21" t="str">
        <f>_xlfn.XLOOKUP(Local_authority!$A43,[1]DataSheet!K:K,[1]DataSheet!P:P)</f>
        <v>Other</v>
      </c>
      <c r="C43" s="21" t="str">
        <f>_xlfn.XLOOKUP(Local_authority!$A43,[1]DataSheet!$K:$K,[1]DataSheet!$AE:$AE)</f>
        <v>Schools and GPs</v>
      </c>
      <c r="D43" s="22">
        <v>4061</v>
      </c>
      <c r="E43" s="22">
        <v>1473</v>
      </c>
      <c r="F43" s="31">
        <f>Local_authority!$E43/Local_authority!$D43*100</f>
        <v>36.271854223097762</v>
      </c>
      <c r="G43" s="22">
        <v>3939</v>
      </c>
      <c r="H43" s="22">
        <v>1870</v>
      </c>
      <c r="I43" s="32">
        <f>Local_authority!$H43/Local_authority!$G43*100</f>
        <v>47.473978167047477</v>
      </c>
      <c r="J43" s="32"/>
      <c r="K43" s="33"/>
      <c r="L43" s="34"/>
      <c r="M43" s="35"/>
      <c r="V43" s="27"/>
      <c r="X43" s="35"/>
    </row>
    <row r="44" spans="1:24" ht="15" x14ac:dyDescent="0.2">
      <c r="A44" s="21" t="s">
        <v>64</v>
      </c>
      <c r="B44" s="21" t="str">
        <f>_xlfn.XLOOKUP(Local_authority!$A44,[1]DataSheet!K:K,[1]DataSheet!P:P)</f>
        <v>Year 9</v>
      </c>
      <c r="C44" s="21" t="str">
        <f>_xlfn.XLOOKUP(Local_authority!$A44,[1]DataSheet!$K:$K,[1]DataSheet!$AE:$AE)</f>
        <v>Schools and GPs</v>
      </c>
      <c r="D44" s="22">
        <v>3762</v>
      </c>
      <c r="E44" s="22">
        <v>2896</v>
      </c>
      <c r="F44" s="31">
        <f>Local_authority!$E44/Local_authority!$D44*100</f>
        <v>76.980329611908559</v>
      </c>
      <c r="G44" s="22">
        <v>3860</v>
      </c>
      <c r="H44" s="22">
        <v>2952</v>
      </c>
      <c r="I44" s="32">
        <f>Local_authority!$H44/Local_authority!$G44*100</f>
        <v>76.476683937823836</v>
      </c>
      <c r="J44" s="32"/>
      <c r="K44" s="33"/>
      <c r="L44" s="34"/>
      <c r="M44" s="35"/>
      <c r="V44" s="27"/>
      <c r="X44" s="35"/>
    </row>
    <row r="45" spans="1:24" ht="15" x14ac:dyDescent="0.2">
      <c r="A45" s="21" t="s">
        <v>65</v>
      </c>
      <c r="B45" s="21" t="str">
        <f>_xlfn.XLOOKUP(Local_authority!$A45,[1]DataSheet!K:K,[1]DataSheet!P:P)</f>
        <v>Year 9 and 10</v>
      </c>
      <c r="C45" s="21" t="str">
        <f>_xlfn.XLOOKUP(Local_authority!$A45,[1]DataSheet!$K:$K,[1]DataSheet!$AE:$AE)</f>
        <v>Schools and GPs</v>
      </c>
      <c r="D45" s="22">
        <v>6288</v>
      </c>
      <c r="E45" s="22">
        <v>3697</v>
      </c>
      <c r="F45" s="31">
        <f>Local_authority!$E45/Local_authority!$D45*100</f>
        <v>58.794529262086513</v>
      </c>
      <c r="G45" s="22">
        <v>6429</v>
      </c>
      <c r="H45" s="22">
        <v>4184</v>
      </c>
      <c r="I45" s="32">
        <f>Local_authority!$H45/Local_authority!$G45*100</f>
        <v>65.080105770726391</v>
      </c>
      <c r="J45" s="32"/>
      <c r="K45" s="33"/>
      <c r="L45" s="34"/>
      <c r="M45" s="35"/>
      <c r="V45" s="27"/>
      <c r="X45" s="35"/>
    </row>
    <row r="46" spans="1:24" ht="15" x14ac:dyDescent="0.2">
      <c r="A46" s="21" t="s">
        <v>66</v>
      </c>
      <c r="B46" s="21" t="str">
        <f>_xlfn.XLOOKUP(Local_authority!$A46,[1]DataSheet!K:K,[1]DataSheet!P:P)</f>
        <v>Year 9</v>
      </c>
      <c r="C46" s="21" t="str">
        <f>_xlfn.XLOOKUP(Local_authority!$A46,[1]DataSheet!$K:$K,[1]DataSheet!$AE:$AE)</f>
        <v>Schools and GPs</v>
      </c>
      <c r="D46" s="22">
        <v>4115</v>
      </c>
      <c r="E46" s="22">
        <v>2509</v>
      </c>
      <c r="F46" s="31">
        <f>Local_authority!$E46/Local_authority!$D46*100</f>
        <v>60.972053462940458</v>
      </c>
      <c r="G46" s="22">
        <v>4150</v>
      </c>
      <c r="H46" s="22">
        <v>2918</v>
      </c>
      <c r="I46" s="32">
        <f>Local_authority!$H46/Local_authority!$G46*100</f>
        <v>70.313253012048193</v>
      </c>
      <c r="J46" s="32"/>
      <c r="K46" s="33"/>
      <c r="L46" s="34"/>
      <c r="M46" s="35"/>
      <c r="V46" s="27"/>
      <c r="X46" s="35"/>
    </row>
    <row r="47" spans="1:24" ht="15" x14ac:dyDescent="0.2">
      <c r="A47" s="21" t="s">
        <v>67</v>
      </c>
      <c r="B47" s="21" t="str">
        <f>_xlfn.XLOOKUP(Local_authority!$A47,[1]DataSheet!K:K,[1]DataSheet!P:P)</f>
        <v>Year 9</v>
      </c>
      <c r="C47" s="21" t="str">
        <f>_xlfn.XLOOKUP(Local_authority!$A47,[1]DataSheet!$K:$K,[1]DataSheet!$AE:$AE)</f>
        <v>Schools and GPs</v>
      </c>
      <c r="D47" s="22">
        <v>17770</v>
      </c>
      <c r="E47" s="22">
        <v>13574</v>
      </c>
      <c r="F47" s="31">
        <f>Local_authority!$E47/Local_authority!$D47*100</f>
        <v>76.387169386606644</v>
      </c>
      <c r="G47" s="22">
        <v>13453</v>
      </c>
      <c r="H47" s="22">
        <v>10475</v>
      </c>
      <c r="I47" s="32">
        <f>Local_authority!$H47/Local_authority!$G47*100</f>
        <v>77.863673530067643</v>
      </c>
      <c r="J47" s="32"/>
      <c r="K47" s="33"/>
      <c r="L47" s="34"/>
      <c r="M47" s="35"/>
      <c r="V47" s="27"/>
      <c r="X47" s="35"/>
    </row>
    <row r="48" spans="1:24" ht="15" x14ac:dyDescent="0.2">
      <c r="A48" s="21" t="s">
        <v>68</v>
      </c>
      <c r="B48" s="21" t="str">
        <f>_xlfn.XLOOKUP(Local_authority!$A48,[1]DataSheet!K:K,[1]DataSheet!P:P)</f>
        <v>Year 9</v>
      </c>
      <c r="C48" s="21" t="str">
        <f>_xlfn.XLOOKUP(Local_authority!$A48,[1]DataSheet!$K:$K,[1]DataSheet!$AE:$AE)</f>
        <v>Schools and GPs</v>
      </c>
      <c r="D48" s="22">
        <v>2248</v>
      </c>
      <c r="E48" s="22">
        <v>1588</v>
      </c>
      <c r="F48" s="31">
        <f>Local_authority!$E48/Local_authority!$D48*100</f>
        <v>70.640569395017792</v>
      </c>
      <c r="G48" s="22">
        <v>2148</v>
      </c>
      <c r="H48" s="22">
        <v>1951</v>
      </c>
      <c r="I48" s="32">
        <f>Local_authority!$H48/Local_authority!$G48*100</f>
        <v>90.828677839851025</v>
      </c>
      <c r="J48" s="32"/>
      <c r="K48" s="33"/>
      <c r="L48" s="34"/>
      <c r="M48" s="35"/>
      <c r="V48" s="27"/>
      <c r="X48" s="35"/>
    </row>
    <row r="49" spans="1:24" ht="15" x14ac:dyDescent="0.2">
      <c r="A49" s="21" t="s">
        <v>69</v>
      </c>
      <c r="B49" s="21" t="str">
        <f>_xlfn.XLOOKUP(Local_authority!$A49,[1]DataSheet!K:K,[1]DataSheet!P:P)</f>
        <v>Year 9</v>
      </c>
      <c r="C49" s="21" t="str">
        <f>_xlfn.XLOOKUP(Local_authority!$A49,[1]DataSheet!$K:$K,[1]DataSheet!$AE:$AE)</f>
        <v>Schools and GPs</v>
      </c>
      <c r="D49" s="22">
        <v>7891</v>
      </c>
      <c r="E49" s="22">
        <v>6073</v>
      </c>
      <c r="F49" s="31">
        <f>Local_authority!$E49/Local_authority!$D49*100</f>
        <v>76.96109491826131</v>
      </c>
      <c r="G49" s="22">
        <v>8541</v>
      </c>
      <c r="H49" s="22">
        <v>6247</v>
      </c>
      <c r="I49" s="32">
        <f>Local_authority!$H49/Local_authority!$G49*100</f>
        <v>73.141318346797803</v>
      </c>
      <c r="J49" s="32"/>
      <c r="K49" s="33"/>
      <c r="L49" s="34"/>
      <c r="M49" s="35"/>
      <c r="V49" s="27"/>
      <c r="X49" s="35"/>
    </row>
    <row r="50" spans="1:24" ht="15" x14ac:dyDescent="0.2">
      <c r="A50" s="21" t="s">
        <v>70</v>
      </c>
      <c r="B50" s="21" t="str">
        <f>_xlfn.XLOOKUP(Local_authority!$A50,[1]DataSheet!K:K,[1]DataSheet!P:P)</f>
        <v>Year 9</v>
      </c>
      <c r="C50" s="21" t="str">
        <f>_xlfn.XLOOKUP(Local_authority!$A50,[1]DataSheet!$K:$K,[1]DataSheet!$AE:$AE)</f>
        <v>Schools and GPs</v>
      </c>
      <c r="D50" s="22">
        <v>3297</v>
      </c>
      <c r="E50" s="22">
        <v>12</v>
      </c>
      <c r="F50" s="31">
        <f>Local_authority!$E50/Local_authority!$D50*100</f>
        <v>0.36396724294813471</v>
      </c>
      <c r="G50" s="22">
        <v>3294</v>
      </c>
      <c r="H50" s="22">
        <v>2295</v>
      </c>
      <c r="I50" s="32">
        <f>Local_authority!$H50/Local_authority!$G50*100</f>
        <v>69.672131147540981</v>
      </c>
      <c r="J50" s="32"/>
      <c r="K50" s="33"/>
      <c r="L50" s="34"/>
      <c r="M50" s="35"/>
      <c r="V50" s="27"/>
      <c r="X50" s="35"/>
    </row>
    <row r="51" spans="1:24" ht="15" x14ac:dyDescent="0.2">
      <c r="A51" s="21" t="s">
        <v>71</v>
      </c>
      <c r="B51" s="21" t="str">
        <f>_xlfn.XLOOKUP(Local_authority!$A51,[1]DataSheet!K:K,[1]DataSheet!P:P)</f>
        <v>Year 9</v>
      </c>
      <c r="C51" s="21" t="str">
        <f>_xlfn.XLOOKUP(Local_authority!$A51,[1]DataSheet!$K:$K,[1]DataSheet!$AE:$AE)</f>
        <v>Schools and GPs</v>
      </c>
      <c r="D51" s="22">
        <v>2736</v>
      </c>
      <c r="E51" s="22">
        <v>1752</v>
      </c>
      <c r="F51" s="31">
        <f>Local_authority!$E51/Local_authority!$D51*100</f>
        <v>64.035087719298247</v>
      </c>
      <c r="G51" s="22">
        <v>2801</v>
      </c>
      <c r="H51" s="22">
        <v>1847</v>
      </c>
      <c r="I51" s="32">
        <f>Local_authority!$H51/Local_authority!$G51*100</f>
        <v>65.94073545162442</v>
      </c>
      <c r="J51" s="32"/>
      <c r="K51" s="33"/>
      <c r="L51" s="34"/>
      <c r="M51" s="35"/>
      <c r="V51" s="27"/>
      <c r="X51" s="35"/>
    </row>
    <row r="52" spans="1:24" ht="15" x14ac:dyDescent="0.2">
      <c r="A52" s="21" t="s">
        <v>72</v>
      </c>
      <c r="B52" s="21" t="str">
        <f>_xlfn.XLOOKUP(Local_authority!$A52,[1]DataSheet!K:K,[1]DataSheet!P:P)</f>
        <v>Year 9</v>
      </c>
      <c r="C52" s="21" t="str">
        <f>_xlfn.XLOOKUP(Local_authority!$A52,[1]DataSheet!$K:$K,[1]DataSheet!$AE:$AE)</f>
        <v>Schools and GPs</v>
      </c>
      <c r="D52" s="22">
        <v>1527</v>
      </c>
      <c r="E52" s="22">
        <v>1068</v>
      </c>
      <c r="F52" s="31">
        <f>Local_authority!$E52/Local_authority!$D52*100</f>
        <v>69.941060903732804</v>
      </c>
      <c r="G52" s="22">
        <v>1660</v>
      </c>
      <c r="H52" s="22">
        <v>1278</v>
      </c>
      <c r="I52" s="32">
        <f>Local_authority!$H52/Local_authority!$G52*100</f>
        <v>76.98795180722891</v>
      </c>
      <c r="J52" s="32"/>
      <c r="K52" s="33"/>
      <c r="L52" s="34"/>
      <c r="M52" s="35"/>
      <c r="V52" s="27"/>
      <c r="X52" s="35"/>
    </row>
    <row r="53" spans="1:24" ht="15" x14ac:dyDescent="0.2">
      <c r="A53" s="21" t="s">
        <v>73</v>
      </c>
      <c r="B53" s="21" t="str">
        <f>_xlfn.XLOOKUP(Local_authority!$A53,[1]DataSheet!K:K,[1]DataSheet!P:P)</f>
        <v>Year 9</v>
      </c>
      <c r="C53" s="21" t="str">
        <f>_xlfn.XLOOKUP(Local_authority!$A53,[1]DataSheet!$K:$K,[1]DataSheet!$AE:$AE)</f>
        <v>Schools and GPs</v>
      </c>
      <c r="D53" s="22">
        <v>1705</v>
      </c>
      <c r="E53" s="22">
        <v>565</v>
      </c>
      <c r="F53" s="31">
        <f>Local_authority!$E53/Local_authority!$D53*100</f>
        <v>33.137829912023456</v>
      </c>
      <c r="G53" s="22">
        <v>1927</v>
      </c>
      <c r="H53" s="22">
        <v>759</v>
      </c>
      <c r="I53" s="32">
        <f>Local_authority!$H53/Local_authority!$G53*100</f>
        <v>39.387649195640897</v>
      </c>
      <c r="J53" s="32"/>
      <c r="K53" s="33"/>
      <c r="L53" s="34"/>
      <c r="M53" s="35"/>
      <c r="V53" s="27"/>
      <c r="X53" s="35"/>
    </row>
    <row r="54" spans="1:24" ht="15" x14ac:dyDescent="0.2">
      <c r="A54" s="21" t="s">
        <v>74</v>
      </c>
      <c r="B54" s="21" t="str">
        <f>_xlfn.XLOOKUP(Local_authority!$A54,[1]DataSheet!K:K,[1]DataSheet!P:P)</f>
        <v>Year 9</v>
      </c>
      <c r="C54" s="21" t="str">
        <f>_xlfn.XLOOKUP(Local_authority!$A54,[1]DataSheet!$K:$K,[1]DataSheet!$AE:$AE)</f>
        <v>Schools and GPs</v>
      </c>
      <c r="D54" s="22">
        <v>16232</v>
      </c>
      <c r="E54" s="22">
        <v>12127</v>
      </c>
      <c r="F54" s="31">
        <f>Local_authority!$E54/Local_authority!$D54*100</f>
        <v>74.710448496796459</v>
      </c>
      <c r="G54" s="22">
        <v>16182</v>
      </c>
      <c r="H54" s="22">
        <v>13025</v>
      </c>
      <c r="I54" s="32">
        <f>Local_authority!$H54/Local_authority!$G54*100</f>
        <v>80.49066864417253</v>
      </c>
      <c r="J54" s="32"/>
      <c r="K54" s="33"/>
      <c r="L54" s="34"/>
      <c r="M54" s="35"/>
      <c r="V54" s="27"/>
      <c r="X54" s="35"/>
    </row>
    <row r="55" spans="1:24" ht="15" x14ac:dyDescent="0.2">
      <c r="A55" s="21" t="s">
        <v>75</v>
      </c>
      <c r="B55" s="21" t="str">
        <f>_xlfn.XLOOKUP(Local_authority!$A55,[1]DataSheet!K:K,[1]DataSheet!P:P)</f>
        <v>Year 9</v>
      </c>
      <c r="C55" s="21" t="str">
        <f>_xlfn.XLOOKUP(Local_authority!$A55,[1]DataSheet!$K:$K,[1]DataSheet!$AE:$AE)</f>
        <v>Schools only</v>
      </c>
      <c r="D55" s="22">
        <v>3053</v>
      </c>
      <c r="E55" s="22">
        <v>2192</v>
      </c>
      <c r="F55" s="31">
        <f>Local_authority!$E55/Local_authority!$D55*100</f>
        <v>71.798231247952842</v>
      </c>
      <c r="G55" s="22">
        <v>2981</v>
      </c>
      <c r="H55" s="22">
        <v>2118</v>
      </c>
      <c r="I55" s="32">
        <f>Local_authority!$H55/Local_authority!$G55*100</f>
        <v>71.049983227105002</v>
      </c>
      <c r="J55" s="32"/>
      <c r="K55" s="33"/>
      <c r="L55" s="34"/>
      <c r="M55" s="35"/>
      <c r="V55" s="27"/>
      <c r="X55" s="35"/>
    </row>
    <row r="56" spans="1:24" ht="15" x14ac:dyDescent="0.2">
      <c r="A56" s="21" t="s">
        <v>76</v>
      </c>
      <c r="B56" s="21" t="str">
        <f>_xlfn.XLOOKUP(Local_authority!$A56,[1]DataSheet!K:K,[1]DataSheet!P:P)</f>
        <v>Year 9</v>
      </c>
      <c r="C56" s="21" t="str">
        <f>_xlfn.XLOOKUP(Local_authority!$A56,[1]DataSheet!$K:$K,[1]DataSheet!$AE:$AE)</f>
        <v>Schools and GPs</v>
      </c>
      <c r="D56" s="22">
        <v>2920</v>
      </c>
      <c r="E56" s="22">
        <v>1314</v>
      </c>
      <c r="F56" s="31">
        <f>Local_authority!$E56/Local_authority!$D56*100</f>
        <v>45</v>
      </c>
      <c r="G56" s="22">
        <v>2775</v>
      </c>
      <c r="H56" s="22">
        <v>1430</v>
      </c>
      <c r="I56" s="32">
        <f>Local_authority!$H56/Local_authority!$G56*100</f>
        <v>51.531531531531527</v>
      </c>
      <c r="J56" s="32"/>
      <c r="K56" s="33"/>
      <c r="L56" s="34"/>
      <c r="M56" s="35"/>
      <c r="V56" s="27"/>
      <c r="X56" s="35"/>
    </row>
    <row r="57" spans="1:24" ht="15" x14ac:dyDescent="0.2">
      <c r="A57" s="21" t="s">
        <v>77</v>
      </c>
      <c r="B57" s="21" t="str">
        <f>_xlfn.XLOOKUP(Local_authority!$A57,[1]DataSheet!K:K,[1]DataSheet!P:P)</f>
        <v>Year 9 and 10</v>
      </c>
      <c r="C57" s="21" t="str">
        <f>_xlfn.XLOOKUP(Local_authority!$A57,[1]DataSheet!$K:$K,[1]DataSheet!$AE:$AE)</f>
        <v>Schools and GPs</v>
      </c>
      <c r="D57" s="22">
        <v>1146</v>
      </c>
      <c r="E57" s="22">
        <v>754</v>
      </c>
      <c r="F57" s="31">
        <f>Local_authority!$E57/Local_authority!$D57*100</f>
        <v>65.79406631762653</v>
      </c>
      <c r="G57" s="22">
        <v>1180</v>
      </c>
      <c r="H57" s="22">
        <v>559</v>
      </c>
      <c r="I57" s="32">
        <f>Local_authority!$H57/Local_authority!$G57*100</f>
        <v>47.372881355932208</v>
      </c>
      <c r="J57" s="32"/>
      <c r="K57" s="33"/>
      <c r="L57" s="34"/>
      <c r="M57" s="35"/>
      <c r="V57" s="27"/>
      <c r="X57" s="35"/>
    </row>
    <row r="58" spans="1:24" ht="15" x14ac:dyDescent="0.2">
      <c r="A58" s="21" t="s">
        <v>78</v>
      </c>
      <c r="B58" s="21" t="str">
        <f>_xlfn.XLOOKUP(Local_authority!$A58,[1]DataSheet!K:K,[1]DataSheet!P:P)</f>
        <v>Year 9</v>
      </c>
      <c r="C58" s="21" t="str">
        <f>_xlfn.XLOOKUP(Local_authority!$A58,[1]DataSheet!$K:$K,[1]DataSheet!$AE:$AE)</f>
        <v>Schools and GPs</v>
      </c>
      <c r="D58" s="22">
        <v>3101</v>
      </c>
      <c r="E58" s="22">
        <v>2716</v>
      </c>
      <c r="F58" s="31">
        <f>Local_authority!$E58/Local_authority!$D58*100</f>
        <v>87.584650112866811</v>
      </c>
      <c r="G58" s="22">
        <v>3104</v>
      </c>
      <c r="H58" s="22">
        <v>2794</v>
      </c>
      <c r="I58" s="32">
        <f>Local_authority!$H58/Local_authority!$G58*100</f>
        <v>90.012886597938149</v>
      </c>
      <c r="J58" s="32"/>
      <c r="K58" s="33"/>
      <c r="L58" s="34"/>
      <c r="M58" s="35"/>
      <c r="V58" s="27"/>
      <c r="X58" s="35"/>
    </row>
    <row r="59" spans="1:24" ht="15" x14ac:dyDescent="0.2">
      <c r="A59" s="21" t="s">
        <v>79</v>
      </c>
      <c r="B59" s="21" t="str">
        <f>_xlfn.XLOOKUP(Local_authority!$A59,[1]DataSheet!K:K,[1]DataSheet!P:P)</f>
        <v>Year 9</v>
      </c>
      <c r="C59" s="21" t="str">
        <f>_xlfn.XLOOKUP(Local_authority!$A59,[1]DataSheet!$K:$K,[1]DataSheet!$AE:$AE)</f>
        <v>Schools and GPs</v>
      </c>
      <c r="D59" s="22">
        <v>1989</v>
      </c>
      <c r="E59" s="22">
        <v>1789</v>
      </c>
      <c r="F59" s="31">
        <f>Local_authority!$E59/Local_authority!$D59*100</f>
        <v>89.944695827048776</v>
      </c>
      <c r="G59" s="22">
        <v>1957</v>
      </c>
      <c r="H59" s="22">
        <v>1758</v>
      </c>
      <c r="I59" s="32">
        <f>Local_authority!$H59/Local_authority!$G59*100</f>
        <v>89.83137455288707</v>
      </c>
      <c r="J59" s="32"/>
      <c r="K59" s="33"/>
      <c r="L59" s="34"/>
      <c r="M59" s="23"/>
      <c r="V59" s="27"/>
      <c r="X59" s="35"/>
    </row>
    <row r="60" spans="1:24" ht="15" x14ac:dyDescent="0.2">
      <c r="A60" s="21" t="s">
        <v>80</v>
      </c>
      <c r="B60" s="21" t="str">
        <f>_xlfn.XLOOKUP(Local_authority!$A60,[1]DataSheet!K:K,[1]DataSheet!P:P)</f>
        <v>Year 9</v>
      </c>
      <c r="C60" s="21" t="str">
        <f>_xlfn.XLOOKUP(Local_authority!$A60,[1]DataSheet!$K:$K,[1]DataSheet!$AE:$AE)</f>
        <v>Schools only</v>
      </c>
      <c r="D60" s="22">
        <v>17051</v>
      </c>
      <c r="E60" s="22">
        <v>14098</v>
      </c>
      <c r="F60" s="31">
        <f>Local_authority!$E60/Local_authority!$D60*100</f>
        <v>82.681367661720714</v>
      </c>
      <c r="G60" s="22">
        <v>16080</v>
      </c>
      <c r="H60" s="22">
        <v>15488</v>
      </c>
      <c r="I60" s="32">
        <f>Local_authority!$H60/Local_authority!$G60*100</f>
        <v>96.318407960199011</v>
      </c>
      <c r="J60" s="32"/>
      <c r="K60" s="33"/>
      <c r="L60" s="34"/>
      <c r="M60" s="35"/>
      <c r="V60" s="27"/>
      <c r="X60" s="35"/>
    </row>
    <row r="61" spans="1:24" ht="15" x14ac:dyDescent="0.2">
      <c r="A61" s="21" t="s">
        <v>81</v>
      </c>
      <c r="B61" s="21" t="str">
        <f>_xlfn.XLOOKUP(Local_authority!$A61,[1]DataSheet!K:K,[1]DataSheet!P:P)</f>
        <v>Other</v>
      </c>
      <c r="C61" s="21" t="str">
        <f>_xlfn.XLOOKUP(Local_authority!$A61,[1]DataSheet!$K:$K,[1]DataSheet!$AE:$AE)</f>
        <v>Schools and GPs</v>
      </c>
      <c r="D61" s="22">
        <v>3912</v>
      </c>
      <c r="E61" s="22">
        <v>1367</v>
      </c>
      <c r="F61" s="31">
        <f>Local_authority!$E61/Local_authority!$D61*100</f>
        <v>34.943762781186095</v>
      </c>
      <c r="G61" s="22">
        <v>4004</v>
      </c>
      <c r="H61" s="22">
        <v>1891</v>
      </c>
      <c r="I61" s="32">
        <f>Local_authority!$H61/Local_authority!$G61*100</f>
        <v>47.227772227772228</v>
      </c>
      <c r="J61" s="32"/>
      <c r="K61" s="33"/>
      <c r="L61" s="34"/>
      <c r="M61" s="35"/>
      <c r="V61" s="27"/>
      <c r="X61" s="35"/>
    </row>
    <row r="62" spans="1:24" ht="15" x14ac:dyDescent="0.2">
      <c r="A62" s="21" t="s">
        <v>82</v>
      </c>
      <c r="B62" s="21" t="str">
        <f>_xlfn.XLOOKUP(Local_authority!$A62,[1]DataSheet!K:K,[1]DataSheet!P:P)</f>
        <v>Year 9</v>
      </c>
      <c r="C62" s="21" t="str">
        <f>_xlfn.XLOOKUP(Local_authority!$A62,[1]DataSheet!$K:$K,[1]DataSheet!$AE:$AE)</f>
        <v>Schools and GPs</v>
      </c>
      <c r="D62" s="22">
        <v>3439</v>
      </c>
      <c r="E62" s="22">
        <v>1698</v>
      </c>
      <c r="F62" s="31">
        <f>Local_authority!$E62/Local_authority!$D62*100</f>
        <v>49.374818261122421</v>
      </c>
      <c r="G62" s="22">
        <v>3439</v>
      </c>
      <c r="H62" s="22">
        <v>1971</v>
      </c>
      <c r="I62" s="32">
        <f>Local_authority!$H62/Local_authority!$G62*100</f>
        <v>57.313172433847051</v>
      </c>
      <c r="J62" s="32"/>
      <c r="K62" s="33"/>
      <c r="L62" s="34"/>
      <c r="M62" s="35"/>
      <c r="V62" s="27"/>
      <c r="X62" s="35"/>
    </row>
    <row r="63" spans="1:24" ht="15" x14ac:dyDescent="0.2">
      <c r="A63" s="21" t="s">
        <v>83</v>
      </c>
      <c r="B63" s="21" t="str">
        <f>_xlfn.XLOOKUP(Local_authority!$A63,[1]DataSheet!K:K,[1]DataSheet!P:P)</f>
        <v>Year 9 and 10</v>
      </c>
      <c r="C63" s="21" t="str">
        <f>_xlfn.XLOOKUP(Local_authority!$A63,[1]DataSheet!$K:$K,[1]DataSheet!$AE:$AE)</f>
        <v>Schools and GPs</v>
      </c>
      <c r="D63" s="22">
        <v>1410</v>
      </c>
      <c r="E63" s="22">
        <v>916</v>
      </c>
      <c r="F63" s="31">
        <f>Local_authority!$E63/Local_authority!$D63*100</f>
        <v>64.964539007092199</v>
      </c>
      <c r="G63" s="22">
        <v>1469</v>
      </c>
      <c r="H63" s="22">
        <v>1010</v>
      </c>
      <c r="I63" s="32">
        <f>Local_authority!$H63/Local_authority!$G63*100</f>
        <v>68.754254594962561</v>
      </c>
      <c r="J63" s="32"/>
      <c r="K63" s="33"/>
      <c r="L63" s="34"/>
      <c r="M63" s="35"/>
      <c r="V63" s="27"/>
      <c r="X63" s="35"/>
    </row>
    <row r="64" spans="1:24" ht="15" x14ac:dyDescent="0.2">
      <c r="A64" s="21" t="s">
        <v>84</v>
      </c>
      <c r="B64" s="21" t="str">
        <f>_xlfn.XLOOKUP(Local_authority!$A64,[1]DataSheet!K:K,[1]DataSheet!P:P)</f>
        <v>Other</v>
      </c>
      <c r="C64" s="21" t="str">
        <f>_xlfn.XLOOKUP(Local_authority!$A64,[1]DataSheet!$K:$K,[1]DataSheet!$AE:$AE)</f>
        <v>Schools and GPs</v>
      </c>
      <c r="D64" s="22">
        <v>23</v>
      </c>
      <c r="E64" s="22">
        <v>20</v>
      </c>
      <c r="F64" s="31">
        <f>Local_authority!$E64/Local_authority!$D64*100</f>
        <v>86.956521739130437</v>
      </c>
      <c r="G64" s="22">
        <v>18</v>
      </c>
      <c r="H64" s="22">
        <v>16</v>
      </c>
      <c r="I64" s="32">
        <f>Local_authority!$H64/Local_authority!$G64*100</f>
        <v>88.888888888888886</v>
      </c>
      <c r="J64" s="32"/>
      <c r="K64" s="33"/>
      <c r="L64" s="34"/>
      <c r="M64" s="35"/>
      <c r="V64" s="27"/>
      <c r="X64" s="35"/>
    </row>
    <row r="65" spans="1:24" ht="15" x14ac:dyDescent="0.2">
      <c r="A65" s="21" t="s">
        <v>85</v>
      </c>
      <c r="B65" s="21" t="str">
        <f>_xlfn.XLOOKUP(Local_authority!$A65,[1]DataSheet!K:K,[1]DataSheet!P:P)</f>
        <v>Year 9</v>
      </c>
      <c r="C65" s="21" t="str">
        <f>_xlfn.XLOOKUP(Local_authority!$A65,[1]DataSheet!$K:$K,[1]DataSheet!$AE:$AE)</f>
        <v>Schools and GPs</v>
      </c>
      <c r="D65" s="22">
        <v>1558</v>
      </c>
      <c r="E65" s="22">
        <v>1069</v>
      </c>
      <c r="F65" s="31">
        <f>Local_authority!$E65/Local_authority!$D65*100</f>
        <v>68.613607188703469</v>
      </c>
      <c r="G65" s="22">
        <v>1624</v>
      </c>
      <c r="H65" s="22">
        <v>1053</v>
      </c>
      <c r="I65" s="32">
        <f>Local_authority!$H65/Local_authority!$G65*100</f>
        <v>64.839901477832512</v>
      </c>
      <c r="J65" s="32"/>
      <c r="K65" s="33"/>
      <c r="L65" s="34"/>
      <c r="M65" s="35"/>
      <c r="V65" s="27"/>
      <c r="X65" s="35"/>
    </row>
    <row r="66" spans="1:24" ht="15" x14ac:dyDescent="0.2">
      <c r="A66" s="21" t="s">
        <v>86</v>
      </c>
      <c r="B66" s="21" t="str">
        <f>_xlfn.XLOOKUP(Local_authority!$A66,[1]DataSheet!K:K,[1]DataSheet!P:P)</f>
        <v>Year 9</v>
      </c>
      <c r="C66" s="21" t="str">
        <f>_xlfn.XLOOKUP(Local_authority!$A66,[1]DataSheet!$K:$K,[1]DataSheet!$AE:$AE)</f>
        <v>Schools and GPs</v>
      </c>
      <c r="D66" s="36">
        <v>1653</v>
      </c>
      <c r="E66" s="36">
        <v>432</v>
      </c>
      <c r="F66" s="31">
        <f>Local_authority!$E66/Local_authority!$D66*100</f>
        <v>26.134301270417421</v>
      </c>
      <c r="G66" s="22">
        <v>1316</v>
      </c>
      <c r="H66" s="22">
        <v>429</v>
      </c>
      <c r="I66" s="32">
        <f>Local_authority!$H66/Local_authority!$G66*100</f>
        <v>32.598784194528875</v>
      </c>
      <c r="J66" s="32"/>
      <c r="K66" s="33"/>
      <c r="L66" s="34"/>
      <c r="M66" s="35"/>
      <c r="V66" s="27"/>
      <c r="X66" s="35"/>
    </row>
    <row r="67" spans="1:24" ht="15" x14ac:dyDescent="0.2">
      <c r="A67" s="21" t="s">
        <v>87</v>
      </c>
      <c r="B67" s="21" t="str">
        <f>_xlfn.XLOOKUP(Local_authority!$A67,[1]DataSheet!K:K,[1]DataSheet!P:P)</f>
        <v>Year 9</v>
      </c>
      <c r="C67" s="21" t="str">
        <f>_xlfn.XLOOKUP(Local_authority!$A67,[1]DataSheet!$K:$K,[1]DataSheet!$AE:$AE)</f>
        <v>Schools and GPs</v>
      </c>
      <c r="D67" s="22">
        <v>22656</v>
      </c>
      <c r="E67" s="22">
        <v>17290</v>
      </c>
      <c r="F67" s="31">
        <f>Local_authority!$E67/Local_authority!$D67*100</f>
        <v>76.315324858757066</v>
      </c>
      <c r="G67" s="22">
        <v>22838</v>
      </c>
      <c r="H67" s="22">
        <v>18466</v>
      </c>
      <c r="I67" s="32">
        <f>Local_authority!$H67/Local_authority!$G67*100</f>
        <v>80.856467291356509</v>
      </c>
      <c r="J67" s="32"/>
      <c r="K67" s="33"/>
      <c r="L67" s="34"/>
      <c r="M67" s="35"/>
      <c r="V67" s="27"/>
      <c r="X67" s="35"/>
    </row>
    <row r="68" spans="1:24" ht="15" x14ac:dyDescent="0.2">
      <c r="A68" s="21" t="s">
        <v>88</v>
      </c>
      <c r="B68" s="21" t="str">
        <f>_xlfn.XLOOKUP(Local_authority!$A68,[1]DataSheet!K:K,[1]DataSheet!P:P)</f>
        <v>Year 9</v>
      </c>
      <c r="C68" s="21" t="str">
        <f>_xlfn.XLOOKUP(Local_authority!$A68,[1]DataSheet!$K:$K,[1]DataSheet!$AE:$AE)</f>
        <v>Schools and GPs</v>
      </c>
      <c r="D68" s="22">
        <v>3347</v>
      </c>
      <c r="E68" s="22">
        <v>1800</v>
      </c>
      <c r="F68" s="31">
        <f>Local_authority!$E68/Local_authority!$D68*100</f>
        <v>53.7795040334628</v>
      </c>
      <c r="G68" s="22">
        <v>3314</v>
      </c>
      <c r="H68" s="22">
        <v>2028</v>
      </c>
      <c r="I68" s="32">
        <f>Local_authority!$H68/Local_authority!$G68*100</f>
        <v>61.194930597465302</v>
      </c>
      <c r="J68" s="32"/>
      <c r="K68" s="33"/>
      <c r="L68" s="34"/>
      <c r="M68" s="35"/>
      <c r="V68" s="27"/>
      <c r="X68" s="35"/>
    </row>
    <row r="69" spans="1:24" ht="15" x14ac:dyDescent="0.2">
      <c r="A69" s="21" t="s">
        <v>89</v>
      </c>
      <c r="B69" s="21" t="str">
        <f>_xlfn.XLOOKUP(Local_authority!$A69,[1]DataSheet!K:K,[1]DataSheet!P:P)</f>
        <v>Year 9</v>
      </c>
      <c r="C69" s="21" t="str">
        <f>_xlfn.XLOOKUP(Local_authority!$A69,[1]DataSheet!$K:$K,[1]DataSheet!$AE:$AE)</f>
        <v>Schools and GPs</v>
      </c>
      <c r="D69" s="22">
        <v>2416</v>
      </c>
      <c r="E69" s="22">
        <v>2086</v>
      </c>
      <c r="F69" s="31">
        <f>Local_authority!$E69/Local_authority!$D69*100</f>
        <v>86.341059602649011</v>
      </c>
      <c r="G69" s="22">
        <v>2275</v>
      </c>
      <c r="H69" s="22">
        <v>2066</v>
      </c>
      <c r="I69" s="32">
        <f>Local_authority!$H69/Local_authority!$G69*100</f>
        <v>90.813186813186803</v>
      </c>
      <c r="J69" s="32"/>
      <c r="K69" s="33"/>
      <c r="L69" s="34"/>
      <c r="M69" s="35"/>
      <c r="V69" s="27"/>
      <c r="X69" s="35"/>
    </row>
    <row r="70" spans="1:24" ht="15" x14ac:dyDescent="0.2">
      <c r="A70" s="21" t="s">
        <v>90</v>
      </c>
      <c r="B70" s="21" t="str">
        <f>_xlfn.XLOOKUP(Local_authority!$A70,[1]DataSheet!K:K,[1]DataSheet!P:P)</f>
        <v>Year 9</v>
      </c>
      <c r="C70" s="21" t="str">
        <f>_xlfn.XLOOKUP(Local_authority!$A70,[1]DataSheet!$K:$K,[1]DataSheet!$AE:$AE)</f>
        <v>Schools and GPs</v>
      </c>
      <c r="D70" s="22">
        <v>5603</v>
      </c>
      <c r="E70" s="22">
        <v>4043</v>
      </c>
      <c r="F70" s="31">
        <f>Local_authority!$E70/Local_authority!$D70*100</f>
        <v>72.157772621809741</v>
      </c>
      <c r="G70" s="22">
        <v>5618</v>
      </c>
      <c r="H70" s="22">
        <v>4172</v>
      </c>
      <c r="I70" s="32">
        <f>Local_authority!$H70/Local_authority!$G70*100</f>
        <v>74.261302954788178</v>
      </c>
      <c r="J70" s="32"/>
      <c r="K70" s="33"/>
      <c r="L70" s="34"/>
      <c r="M70" s="35"/>
      <c r="V70" s="27"/>
      <c r="X70" s="35"/>
    </row>
    <row r="71" spans="1:24" ht="15" x14ac:dyDescent="0.2">
      <c r="A71" s="21" t="s">
        <v>91</v>
      </c>
      <c r="B71" s="21" t="str">
        <f>_xlfn.XLOOKUP(Local_authority!$A71,[1]DataSheet!K:K,[1]DataSheet!P:P)</f>
        <v>Year 9 and 10</v>
      </c>
      <c r="C71" s="21" t="str">
        <f>_xlfn.XLOOKUP(Local_authority!$A71,[1]DataSheet!$K:$K,[1]DataSheet!$AE:$AE)</f>
        <v>Schools and GPs</v>
      </c>
      <c r="D71" s="22">
        <v>1243</v>
      </c>
      <c r="E71" s="22">
        <v>784</v>
      </c>
      <c r="F71" s="31">
        <f>Local_authority!$E71/Local_authority!$D71*100</f>
        <v>63.073209975864842</v>
      </c>
      <c r="G71" s="22">
        <v>1284</v>
      </c>
      <c r="H71" s="22">
        <v>821</v>
      </c>
      <c r="I71" s="32">
        <f>Local_authority!$H71/Local_authority!$G71*100</f>
        <v>63.940809968847354</v>
      </c>
      <c r="J71" s="32"/>
      <c r="K71" s="33"/>
      <c r="L71" s="34"/>
      <c r="M71" s="35"/>
      <c r="V71" s="27"/>
      <c r="X71" s="35"/>
    </row>
    <row r="72" spans="1:24" ht="15" x14ac:dyDescent="0.2">
      <c r="A72" s="21" t="s">
        <v>92</v>
      </c>
      <c r="B72" s="21" t="str">
        <f>_xlfn.XLOOKUP(Local_authority!$A72,[1]DataSheet!K:K,[1]DataSheet!P:P)</f>
        <v>Year 9</v>
      </c>
      <c r="C72" s="21" t="str">
        <f>_xlfn.XLOOKUP(Local_authority!$A72,[1]DataSheet!$K:$K,[1]DataSheet!$AE:$AE)</f>
        <v>Schools and GPs</v>
      </c>
      <c r="D72" s="22">
        <v>2662</v>
      </c>
      <c r="E72" s="22">
        <v>1580</v>
      </c>
      <c r="F72" s="31">
        <f>Local_authority!$E72/Local_authority!$D72*100</f>
        <v>59.353869271224646</v>
      </c>
      <c r="G72" s="22">
        <v>2408</v>
      </c>
      <c r="H72" s="22">
        <v>1327</v>
      </c>
      <c r="I72" s="32">
        <f>Local_authority!$H72/Local_authority!$G72*100</f>
        <v>55.107973421926914</v>
      </c>
      <c r="J72" s="32"/>
      <c r="K72" s="33"/>
      <c r="L72" s="34"/>
      <c r="M72" s="35"/>
      <c r="V72" s="27"/>
      <c r="X72" s="35"/>
    </row>
    <row r="73" spans="1:24" ht="15" x14ac:dyDescent="0.2">
      <c r="A73" s="21" t="s">
        <v>93</v>
      </c>
      <c r="B73" s="21" t="str">
        <f>_xlfn.XLOOKUP(Local_authority!$A73,[1]DataSheet!K:K,[1]DataSheet!P:P)</f>
        <v>Year 9</v>
      </c>
      <c r="C73" s="21" t="str">
        <f>_xlfn.XLOOKUP(Local_authority!$A73,[1]DataSheet!$K:$K,[1]DataSheet!$AE:$AE)</f>
        <v>Schools and GPs</v>
      </c>
      <c r="D73" s="22">
        <v>14974</v>
      </c>
      <c r="E73" s="22">
        <v>11940</v>
      </c>
      <c r="F73" s="31">
        <f>Local_authority!$E73/Local_authority!$D73*100</f>
        <v>79.738212902364097</v>
      </c>
      <c r="G73" s="22">
        <v>14750</v>
      </c>
      <c r="H73" s="22">
        <v>12508</v>
      </c>
      <c r="I73" s="32">
        <f>Local_authority!$H73/Local_authority!$G73*100</f>
        <v>84.8</v>
      </c>
      <c r="J73" s="32"/>
      <c r="K73" s="33"/>
      <c r="L73" s="34"/>
      <c r="M73" s="35"/>
      <c r="V73" s="27"/>
      <c r="X73" s="35"/>
    </row>
    <row r="74" spans="1:24" ht="15" x14ac:dyDescent="0.2">
      <c r="A74" s="21" t="s">
        <v>94</v>
      </c>
      <c r="B74" s="21" t="str">
        <f>_xlfn.XLOOKUP(Local_authority!$A74,[1]DataSheet!K:K,[1]DataSheet!P:P)</f>
        <v>Year 9 and 10</v>
      </c>
      <c r="C74" s="21" t="str">
        <f>_xlfn.XLOOKUP(Local_authority!$A74,[1]DataSheet!$K:$K,[1]DataSheet!$AE:$AE)</f>
        <v>Schools and GPs</v>
      </c>
      <c r="D74" s="22">
        <v>10137</v>
      </c>
      <c r="E74" s="22">
        <v>7316</v>
      </c>
      <c r="F74" s="31">
        <f>Local_authority!$E74/Local_authority!$D74*100</f>
        <v>72.171253822629964</v>
      </c>
      <c r="G74" s="22">
        <v>9620</v>
      </c>
      <c r="H74" s="22">
        <v>7077</v>
      </c>
      <c r="I74" s="32">
        <f>Local_authority!$H74/Local_authority!$G74*100</f>
        <v>73.565488565488565</v>
      </c>
      <c r="J74" s="32"/>
      <c r="K74" s="33"/>
      <c r="L74" s="34"/>
      <c r="M74" s="35"/>
      <c r="V74" s="27"/>
      <c r="X74" s="35"/>
    </row>
    <row r="75" spans="1:24" ht="15" x14ac:dyDescent="0.2">
      <c r="A75" s="21" t="s">
        <v>95</v>
      </c>
      <c r="B75" s="21" t="str">
        <f>_xlfn.XLOOKUP(Local_authority!$A75,[1]DataSheet!K:K,[1]DataSheet!P:P)</f>
        <v>Other</v>
      </c>
      <c r="C75" s="21" t="str">
        <f>_xlfn.XLOOKUP(Local_authority!$A75,[1]DataSheet!$K:$K,[1]DataSheet!$AE:$AE)</f>
        <v>Schools and GPs</v>
      </c>
      <c r="D75" s="22">
        <v>4677</v>
      </c>
      <c r="E75" s="22">
        <v>2182</v>
      </c>
      <c r="F75" s="31">
        <f>Local_authority!$E75/Local_authority!$D75*100</f>
        <v>46.6538379302972</v>
      </c>
      <c r="G75" s="22">
        <v>4767</v>
      </c>
      <c r="H75" s="22">
        <v>1985</v>
      </c>
      <c r="I75" s="32">
        <f>Local_authority!$H75/Local_authority!$G75*100</f>
        <v>41.640444724145162</v>
      </c>
      <c r="J75" s="32"/>
      <c r="K75" s="33"/>
      <c r="L75" s="34"/>
      <c r="M75" s="35"/>
      <c r="V75" s="27"/>
      <c r="X75" s="35"/>
    </row>
    <row r="76" spans="1:24" ht="15" x14ac:dyDescent="0.2">
      <c r="A76" s="21" t="s">
        <v>96</v>
      </c>
      <c r="B76" s="21" t="str">
        <f>_xlfn.XLOOKUP(Local_authority!$A76,[1]DataSheet!K:K,[1]DataSheet!P:P)</f>
        <v>Other</v>
      </c>
      <c r="C76" s="21" t="str">
        <f>_xlfn.XLOOKUP(Local_authority!$A76,[1]DataSheet!$K:$K,[1]DataSheet!$AE:$AE)</f>
        <v>Schools and GPs</v>
      </c>
      <c r="D76" s="22">
        <v>8592</v>
      </c>
      <c r="E76" s="22">
        <v>6928</v>
      </c>
      <c r="F76" s="31">
        <f>Local_authority!$E76/Local_authority!$D76*100</f>
        <v>80.633147113594035</v>
      </c>
      <c r="G76" s="22">
        <v>8711</v>
      </c>
      <c r="H76" s="34">
        <v>6705</v>
      </c>
      <c r="I76" s="32">
        <f>Local_authority!$H76/Local_authority!$G76*100</f>
        <v>76.971645046492938</v>
      </c>
      <c r="J76" s="32"/>
      <c r="K76" s="33"/>
      <c r="L76" s="34"/>
      <c r="M76" s="35"/>
      <c r="V76" s="27"/>
      <c r="X76" s="35"/>
    </row>
    <row r="77" spans="1:24" ht="15" x14ac:dyDescent="0.2">
      <c r="A77" s="21" t="s">
        <v>97</v>
      </c>
      <c r="B77" s="21" t="str">
        <f>_xlfn.XLOOKUP(Local_authority!$A77,[1]DataSheet!K:K,[1]DataSheet!P:P)</f>
        <v>Year 9</v>
      </c>
      <c r="C77" s="21" t="str">
        <f>_xlfn.XLOOKUP(Local_authority!$A77,[1]DataSheet!$K:$K,[1]DataSheet!$AE:$AE)</f>
        <v>Schools and GPs</v>
      </c>
      <c r="D77" s="22">
        <v>2563</v>
      </c>
      <c r="E77" s="22">
        <v>1639</v>
      </c>
      <c r="F77" s="31">
        <f>Local_authority!$E77/Local_authority!$D77*100</f>
        <v>63.94849785407726</v>
      </c>
      <c r="G77" s="22">
        <v>2563</v>
      </c>
      <c r="H77" s="22" t="s">
        <v>98</v>
      </c>
      <c r="I77" s="22">
        <v>0</v>
      </c>
      <c r="J77" s="32"/>
      <c r="K77" s="33"/>
      <c r="L77" s="34"/>
      <c r="M77" s="35"/>
      <c r="V77" s="27"/>
      <c r="X77" s="35"/>
    </row>
    <row r="78" spans="1:24" ht="15" x14ac:dyDescent="0.2">
      <c r="A78" s="21" t="s">
        <v>99</v>
      </c>
      <c r="B78" s="21" t="str">
        <f>_xlfn.XLOOKUP(Local_authority!$A78,[1]DataSheet!K:K,[1]DataSheet!P:P)</f>
        <v>Other</v>
      </c>
      <c r="C78" s="21" t="str">
        <f>_xlfn.XLOOKUP(Local_authority!$A78,[1]DataSheet!$K:$K,[1]DataSheet!$AE:$AE)</f>
        <v>Schools and GPs</v>
      </c>
      <c r="D78" s="22">
        <v>9289</v>
      </c>
      <c r="E78" s="22">
        <v>5979</v>
      </c>
      <c r="F78" s="31">
        <f>Local_authority!$E78/Local_authority!$D78*100</f>
        <v>64.366454946711158</v>
      </c>
      <c r="G78" s="22">
        <v>9044</v>
      </c>
      <c r="H78" s="22">
        <v>6807</v>
      </c>
      <c r="I78" s="32">
        <f>Local_authority!$H78/Local_authority!$G78*100</f>
        <v>75.265369305616986</v>
      </c>
      <c r="J78" s="32"/>
      <c r="K78" s="33"/>
      <c r="L78" s="34"/>
      <c r="M78" s="35"/>
      <c r="V78" s="27"/>
      <c r="X78" s="35"/>
    </row>
    <row r="79" spans="1:24" ht="15" x14ac:dyDescent="0.2">
      <c r="A79" s="21" t="s">
        <v>100</v>
      </c>
      <c r="B79" s="21" t="str">
        <f>_xlfn.XLOOKUP(Local_authority!$A79,[1]DataSheet!K:K,[1]DataSheet!P:P)</f>
        <v>Year 9</v>
      </c>
      <c r="C79" s="21" t="str">
        <f>_xlfn.XLOOKUP(Local_authority!$A79,[1]DataSheet!$K:$K,[1]DataSheet!$AE:$AE)</f>
        <v>Schools and GPs</v>
      </c>
      <c r="D79" s="22">
        <v>5572</v>
      </c>
      <c r="E79" s="22">
        <v>4054</v>
      </c>
      <c r="F79" s="31">
        <f>Local_authority!$E79/Local_authority!$D79*100</f>
        <v>72.756640344580049</v>
      </c>
      <c r="G79" s="22">
        <v>5789</v>
      </c>
      <c r="H79" s="22">
        <v>4310</v>
      </c>
      <c r="I79" s="32">
        <f>Local_authority!$H79/Local_authority!$G79*100</f>
        <v>74.451546035584727</v>
      </c>
      <c r="J79" s="32"/>
      <c r="K79" s="33"/>
      <c r="L79" s="34"/>
      <c r="M79" s="35"/>
      <c r="V79" s="27"/>
      <c r="X79" s="35"/>
    </row>
    <row r="80" spans="1:24" ht="15" x14ac:dyDescent="0.2">
      <c r="A80" s="21" t="s">
        <v>101</v>
      </c>
      <c r="B80" s="21" t="str">
        <f>_xlfn.XLOOKUP(Local_authority!$A80,[1]DataSheet!K:K,[1]DataSheet!P:P)</f>
        <v>Year 9</v>
      </c>
      <c r="C80" s="21" t="str">
        <f>_xlfn.XLOOKUP(Local_authority!$A80,[1]DataSheet!$K:$K,[1]DataSheet!$AE:$AE)</f>
        <v>Schools and GPs</v>
      </c>
      <c r="D80" s="22">
        <v>3199</v>
      </c>
      <c r="E80" s="22">
        <v>873</v>
      </c>
      <c r="F80" s="31">
        <f>Local_authority!$E80/Local_authority!$D80*100</f>
        <v>27.289778055642387</v>
      </c>
      <c r="G80" s="22">
        <v>3233</v>
      </c>
      <c r="H80" s="22">
        <v>2205</v>
      </c>
      <c r="I80" s="32">
        <f>Local_authority!$H80/Local_authority!$G80*100</f>
        <v>68.202907516238781</v>
      </c>
      <c r="J80" s="32"/>
      <c r="K80" s="33"/>
      <c r="L80" s="34"/>
      <c r="M80" s="35"/>
      <c r="V80" s="27"/>
      <c r="X80" s="35"/>
    </row>
    <row r="81" spans="1:24" ht="15" x14ac:dyDescent="0.2">
      <c r="A81" s="21" t="s">
        <v>102</v>
      </c>
      <c r="B81" s="21" t="str">
        <f>_xlfn.XLOOKUP(Local_authority!$A81,[1]DataSheet!K:K,[1]DataSheet!P:P)</f>
        <v>Year 9</v>
      </c>
      <c r="C81" s="21" t="str">
        <f>_xlfn.XLOOKUP(Local_authority!$A81,[1]DataSheet!$K:$K,[1]DataSheet!$AE:$AE)</f>
        <v>Schools and GPs</v>
      </c>
      <c r="D81" s="22">
        <v>7631</v>
      </c>
      <c r="E81" s="22">
        <v>4345</v>
      </c>
      <c r="F81" s="31">
        <f>Local_authority!$E81/Local_authority!$D81*100</f>
        <v>56.938802253964091</v>
      </c>
      <c r="G81" s="22">
        <v>7421</v>
      </c>
      <c r="H81" s="22">
        <v>4875</v>
      </c>
      <c r="I81" s="32">
        <f>Local_authority!$H81/Local_authority!$G81*100</f>
        <v>65.691955262094055</v>
      </c>
      <c r="J81" s="32"/>
      <c r="K81" s="33"/>
      <c r="L81" s="34"/>
      <c r="M81" s="35"/>
      <c r="V81" s="27"/>
      <c r="X81" s="35"/>
    </row>
    <row r="82" spans="1:24" ht="15" x14ac:dyDescent="0.2">
      <c r="A82" s="21" t="s">
        <v>103</v>
      </c>
      <c r="B82" s="21" t="str">
        <f>_xlfn.XLOOKUP(Local_authority!$A82,[1]DataSheet!K:K,[1]DataSheet!P:P)</f>
        <v>Year 9</v>
      </c>
      <c r="C82" s="21" t="str">
        <f>_xlfn.XLOOKUP(Local_authority!$A82,[1]DataSheet!$K:$K,[1]DataSheet!$AE:$AE)</f>
        <v>Schools and GPs</v>
      </c>
      <c r="D82" s="22">
        <v>4261</v>
      </c>
      <c r="E82" s="22">
        <v>3230</v>
      </c>
      <c r="F82" s="31">
        <f>Local_authority!$E82/Local_authority!$D82*100</f>
        <v>75.803801924430886</v>
      </c>
      <c r="G82" s="22">
        <v>4258</v>
      </c>
      <c r="H82" s="22">
        <v>3472</v>
      </c>
      <c r="I82" s="32">
        <f>Local_authority!$H82/Local_authority!$G82*100</f>
        <v>81.540629403475805</v>
      </c>
      <c r="J82" s="32"/>
      <c r="K82" s="33"/>
      <c r="L82" s="34"/>
      <c r="M82" s="35"/>
      <c r="V82" s="27"/>
      <c r="X82" s="35"/>
    </row>
    <row r="83" spans="1:24" ht="15" x14ac:dyDescent="0.2">
      <c r="A83" s="21" t="s">
        <v>104</v>
      </c>
      <c r="B83" s="21" t="str">
        <f>_xlfn.XLOOKUP(Local_authority!$A83,[1]DataSheet!K:K,[1]DataSheet!P:P)</f>
        <v>Year 9</v>
      </c>
      <c r="C83" s="21" t="str">
        <f>_xlfn.XLOOKUP(Local_authority!$A83,[1]DataSheet!$K:$K,[1]DataSheet!$AE:$AE)</f>
        <v>Schools and GPs</v>
      </c>
      <c r="D83" s="22">
        <v>2203</v>
      </c>
      <c r="E83" s="22">
        <v>1689</v>
      </c>
      <c r="F83" s="31">
        <f>Local_authority!$E83/Local_authority!$D83*100</f>
        <v>76.668179754879702</v>
      </c>
      <c r="G83" s="22">
        <v>2207</v>
      </c>
      <c r="H83" s="22">
        <v>1425</v>
      </c>
      <c r="I83" s="32">
        <f>Local_authority!$H83/Local_authority!$G83*100</f>
        <v>64.567285908473039</v>
      </c>
      <c r="J83" s="32"/>
      <c r="K83" s="33"/>
      <c r="L83" s="34"/>
      <c r="M83" s="35"/>
      <c r="V83" s="27"/>
      <c r="X83" s="35"/>
    </row>
    <row r="84" spans="1:24" ht="15" x14ac:dyDescent="0.2">
      <c r="A84" s="21" t="s">
        <v>105</v>
      </c>
      <c r="B84" s="21" t="str">
        <f>_xlfn.XLOOKUP(Local_authority!$A84,[1]DataSheet!K:K,[1]DataSheet!P:P)</f>
        <v>Year 9 and 10</v>
      </c>
      <c r="C84" s="21" t="str">
        <f>_xlfn.XLOOKUP(Local_authority!$A84,[1]DataSheet!$K:$K,[1]DataSheet!$AE:$AE)</f>
        <v>Schools and GPs</v>
      </c>
      <c r="D84" s="22">
        <v>1733</v>
      </c>
      <c r="E84" s="22">
        <v>1007</v>
      </c>
      <c r="F84" s="31">
        <f>Local_authority!$E84/Local_authority!$D84*100</f>
        <v>58.107328332371608</v>
      </c>
      <c r="G84" s="22">
        <v>1759</v>
      </c>
      <c r="H84" s="22">
        <v>795</v>
      </c>
      <c r="I84" s="32">
        <f>Local_authority!$H84/Local_authority!$G84*100</f>
        <v>45.196134167140421</v>
      </c>
      <c r="J84" s="32"/>
      <c r="K84" s="33"/>
      <c r="L84" s="34"/>
      <c r="M84" s="35"/>
      <c r="V84" s="27"/>
      <c r="X84" s="35"/>
    </row>
    <row r="85" spans="1:24" ht="15" x14ac:dyDescent="0.2">
      <c r="A85" s="21" t="s">
        <v>106</v>
      </c>
      <c r="B85" s="21" t="str">
        <f>_xlfn.XLOOKUP(Local_authority!$A85,[1]DataSheet!K:K,[1]DataSheet!P:P)</f>
        <v>Year 9</v>
      </c>
      <c r="C85" s="21" t="str">
        <f>_xlfn.XLOOKUP(Local_authority!$A85,[1]DataSheet!$K:$K,[1]DataSheet!$AE:$AE)</f>
        <v>Schools and GPs</v>
      </c>
      <c r="D85" s="22">
        <v>3959</v>
      </c>
      <c r="E85" s="22">
        <v>2061</v>
      </c>
      <c r="F85" s="31">
        <f>Local_authority!$E85/Local_authority!$D85*100</f>
        <v>52.0586006567315</v>
      </c>
      <c r="G85" s="22">
        <v>3879</v>
      </c>
      <c r="H85" s="22">
        <v>2466</v>
      </c>
      <c r="I85" s="32">
        <f>Local_authority!$H85/Local_authority!$G85*100</f>
        <v>63.573085846867748</v>
      </c>
      <c r="J85" s="32"/>
      <c r="K85" s="33"/>
      <c r="L85" s="34"/>
      <c r="M85" s="35"/>
      <c r="V85" s="27"/>
      <c r="X85" s="35"/>
    </row>
    <row r="86" spans="1:24" ht="15" x14ac:dyDescent="0.2">
      <c r="A86" s="21" t="s">
        <v>107</v>
      </c>
      <c r="B86" s="21" t="str">
        <f>_xlfn.XLOOKUP(Local_authority!$A86,[1]DataSheet!K:K,[1]DataSheet!P:P)</f>
        <v>Year 9 and 10</v>
      </c>
      <c r="C86" s="21" t="str">
        <f>_xlfn.XLOOKUP(Local_authority!$A86,[1]DataSheet!$K:$K,[1]DataSheet!$AE:$AE)</f>
        <v>Schools and GPs</v>
      </c>
      <c r="D86" s="22">
        <v>3528</v>
      </c>
      <c r="E86" s="22">
        <v>2189</v>
      </c>
      <c r="F86" s="31">
        <f>Local_authority!$E86/Local_authority!$D86*100</f>
        <v>62.046485260770979</v>
      </c>
      <c r="G86" s="22">
        <v>3528</v>
      </c>
      <c r="H86" s="22">
        <v>2398</v>
      </c>
      <c r="I86" s="32">
        <f>Local_authority!$H86/Local_authority!$G86*100</f>
        <v>67.97052154195012</v>
      </c>
      <c r="J86" s="32"/>
      <c r="K86" s="33"/>
      <c r="L86" s="34"/>
      <c r="M86" s="35"/>
      <c r="V86" s="27"/>
      <c r="X86" s="35"/>
    </row>
    <row r="87" spans="1:24" ht="15" x14ac:dyDescent="0.2">
      <c r="A87" s="21" t="s">
        <v>108</v>
      </c>
      <c r="B87" s="21" t="str">
        <f>_xlfn.XLOOKUP(Local_authority!$A87,[1]DataSheet!K:K,[1]DataSheet!P:P)</f>
        <v>Year 9</v>
      </c>
      <c r="C87" s="21" t="str">
        <f>_xlfn.XLOOKUP(Local_authority!$A87,[1]DataSheet!$K:$K,[1]DataSheet!$AE:$AE)</f>
        <v>Schools and GPs</v>
      </c>
      <c r="D87" s="22">
        <v>4653</v>
      </c>
      <c r="E87" s="22">
        <v>3476</v>
      </c>
      <c r="F87" s="31">
        <f>Local_authority!$E87/Local_authority!$D87*100</f>
        <v>74.704491725768321</v>
      </c>
      <c r="G87" s="22">
        <v>4806</v>
      </c>
      <c r="H87" s="22">
        <v>3756</v>
      </c>
      <c r="I87" s="32">
        <f>Local_authority!$H87/Local_authority!$G87*100</f>
        <v>78.152309612983771</v>
      </c>
      <c r="J87" s="32"/>
      <c r="K87" s="33"/>
      <c r="L87" s="34"/>
      <c r="M87" s="35"/>
      <c r="V87" s="27"/>
      <c r="X87" s="35"/>
    </row>
    <row r="88" spans="1:24" ht="15" x14ac:dyDescent="0.2">
      <c r="A88" s="21" t="s">
        <v>109</v>
      </c>
      <c r="B88" s="21" t="str">
        <f>_xlfn.XLOOKUP(Local_authority!$A88,[1]DataSheet!K:K,[1]DataSheet!P:P)</f>
        <v>Year 9</v>
      </c>
      <c r="C88" s="21" t="str">
        <f>_xlfn.XLOOKUP(Local_authority!$A88,[1]DataSheet!$K:$K,[1]DataSheet!$AE:$AE)</f>
        <v>Schools and GPs</v>
      </c>
      <c r="D88" s="22">
        <v>9390</v>
      </c>
      <c r="E88" s="22">
        <v>7338</v>
      </c>
      <c r="F88" s="31">
        <f>Local_authority!$E88/Local_authority!$D88*100</f>
        <v>78.146964856230028</v>
      </c>
      <c r="G88" s="22">
        <v>9523</v>
      </c>
      <c r="H88" s="22">
        <v>8387</v>
      </c>
      <c r="I88" s="32">
        <f>Local_authority!$H88/Local_authority!$G88*100</f>
        <v>88.070986033812872</v>
      </c>
      <c r="J88" s="32"/>
      <c r="K88" s="33"/>
      <c r="L88" s="34"/>
      <c r="M88" s="35"/>
      <c r="V88" s="27"/>
      <c r="X88" s="35"/>
    </row>
    <row r="89" spans="1:24" ht="15" x14ac:dyDescent="0.2">
      <c r="A89" s="21" t="s">
        <v>110</v>
      </c>
      <c r="B89" s="21" t="str">
        <f>_xlfn.XLOOKUP(Local_authority!$A89,[1]DataSheet!K:K,[1]DataSheet!P:P)</f>
        <v>Year 9</v>
      </c>
      <c r="C89" s="21" t="str">
        <f>_xlfn.XLOOKUP(Local_authority!$A89,[1]DataSheet!$K:$K,[1]DataSheet!$AE:$AE)</f>
        <v>Schools and GPs</v>
      </c>
      <c r="D89" s="22">
        <v>1987</v>
      </c>
      <c r="E89" s="22">
        <v>1255</v>
      </c>
      <c r="F89" s="31">
        <f>Local_authority!$E89/Local_authority!$D89*100</f>
        <v>63.160543532964262</v>
      </c>
      <c r="G89" s="22">
        <v>2047</v>
      </c>
      <c r="H89" s="22">
        <v>1654</v>
      </c>
      <c r="I89" s="32">
        <f>Local_authority!$H89/Local_authority!$G89*100</f>
        <v>80.80117244748412</v>
      </c>
      <c r="J89" s="32"/>
      <c r="K89" s="33"/>
      <c r="L89" s="34"/>
      <c r="M89" s="35"/>
      <c r="V89" s="27"/>
      <c r="X89" s="35"/>
    </row>
    <row r="90" spans="1:24" ht="15" x14ac:dyDescent="0.2">
      <c r="A90" s="21" t="s">
        <v>111</v>
      </c>
      <c r="B90" s="21" t="str">
        <f>_xlfn.XLOOKUP(Local_authority!$A90,[1]DataSheet!K:K,[1]DataSheet!P:P)</f>
        <v>Year 9</v>
      </c>
      <c r="C90" s="21" t="str">
        <f>_xlfn.XLOOKUP(Local_authority!$A90,[1]DataSheet!$K:$K,[1]DataSheet!$AE:$AE)</f>
        <v>Schools and GPs</v>
      </c>
      <c r="D90" s="22">
        <v>2108</v>
      </c>
      <c r="E90" s="22">
        <v>1773</v>
      </c>
      <c r="F90" s="31">
        <f>Local_authority!$E90/Local_authority!$D90*100</f>
        <v>84.108159392789375</v>
      </c>
      <c r="G90" s="22">
        <v>2127</v>
      </c>
      <c r="H90" s="22">
        <v>1857</v>
      </c>
      <c r="I90" s="32">
        <f>Local_authority!$H90/Local_authority!$G90*100</f>
        <v>87.306064880112828</v>
      </c>
      <c r="J90" s="32"/>
      <c r="K90" s="33"/>
      <c r="L90" s="34"/>
      <c r="M90" s="35"/>
      <c r="V90" s="27"/>
      <c r="X90" s="35"/>
    </row>
    <row r="91" spans="1:24" ht="15" x14ac:dyDescent="0.2">
      <c r="A91" s="21" t="s">
        <v>112</v>
      </c>
      <c r="B91" s="21" t="str">
        <f>_xlfn.XLOOKUP(Local_authority!$A91,[1]DataSheet!K:K,[1]DataSheet!P:P)</f>
        <v>Year 9</v>
      </c>
      <c r="C91" s="21" t="str">
        <f>_xlfn.XLOOKUP(Local_authority!$A91,[1]DataSheet!$K:$K,[1]DataSheet!$AE:$AE)</f>
        <v>Schools and GPs</v>
      </c>
      <c r="D91" s="22">
        <v>4233</v>
      </c>
      <c r="E91" s="22">
        <v>3459</v>
      </c>
      <c r="F91" s="31">
        <f>Local_authority!$E91/Local_authority!$D91*100</f>
        <v>81.715095676824944</v>
      </c>
      <c r="G91" s="22">
        <v>4013</v>
      </c>
      <c r="H91" s="22">
        <v>3371</v>
      </c>
      <c r="I91" s="32">
        <f>Local_authority!$H91/Local_authority!$G91*100</f>
        <v>84.001993521056562</v>
      </c>
      <c r="J91" s="32"/>
      <c r="K91" s="33"/>
      <c r="L91" s="34"/>
      <c r="M91" s="35"/>
      <c r="V91" s="27"/>
      <c r="X91" s="35"/>
    </row>
    <row r="92" spans="1:24" ht="15" x14ac:dyDescent="0.2">
      <c r="A92" s="21" t="s">
        <v>113</v>
      </c>
      <c r="B92" s="21" t="str">
        <f>_xlfn.XLOOKUP(Local_authority!$A92,[1]DataSheet!K:K,[1]DataSheet!P:P)</f>
        <v>Year 9</v>
      </c>
      <c r="C92" s="21" t="str">
        <f>_xlfn.XLOOKUP(Local_authority!$A92,[1]DataSheet!$K:$K,[1]DataSheet!$AE:$AE)</f>
        <v>Schools and GPs</v>
      </c>
      <c r="D92" s="22">
        <v>2728</v>
      </c>
      <c r="E92" s="22">
        <v>2069</v>
      </c>
      <c r="F92" s="31">
        <f>Local_authority!$E92/Local_authority!$D92*100</f>
        <v>75.843108504398828</v>
      </c>
      <c r="G92" s="22">
        <v>2800</v>
      </c>
      <c r="H92" s="22">
        <v>2207</v>
      </c>
      <c r="I92" s="32">
        <f>Local_authority!$H92/Local_authority!$G92*100</f>
        <v>78.821428571428569</v>
      </c>
      <c r="J92" s="32"/>
      <c r="K92" s="33"/>
      <c r="L92" s="34"/>
      <c r="M92" s="35"/>
      <c r="V92" s="27"/>
      <c r="X92" s="35"/>
    </row>
    <row r="93" spans="1:24" ht="15" x14ac:dyDescent="0.2">
      <c r="A93" s="21" t="s">
        <v>114</v>
      </c>
      <c r="B93" s="21" t="str">
        <f>_xlfn.XLOOKUP(Local_authority!$A93,[1]DataSheet!K:K,[1]DataSheet!P:P)</f>
        <v>Year 9 and 10</v>
      </c>
      <c r="C93" s="21" t="str">
        <f>_xlfn.XLOOKUP(Local_authority!$A93,[1]DataSheet!$K:$K,[1]DataSheet!$AE:$AE)</f>
        <v>Schools and GPs</v>
      </c>
      <c r="D93" s="22">
        <v>2179</v>
      </c>
      <c r="E93" s="22">
        <v>1709</v>
      </c>
      <c r="F93" s="31">
        <f>Local_authority!$E93/Local_authority!$D93*100</f>
        <v>78.430472693896277</v>
      </c>
      <c r="G93" s="22">
        <v>2455</v>
      </c>
      <c r="H93" s="22">
        <v>2010</v>
      </c>
      <c r="I93" s="32">
        <f>Local_authority!$H93/Local_authority!$G93*100</f>
        <v>81.87372708757637</v>
      </c>
      <c r="J93" s="32"/>
      <c r="K93" s="33"/>
      <c r="L93" s="34"/>
      <c r="M93" s="35"/>
      <c r="V93" s="27"/>
      <c r="X93" s="35"/>
    </row>
    <row r="94" spans="1:24" ht="15" x14ac:dyDescent="0.2">
      <c r="A94" s="21" t="s">
        <v>115</v>
      </c>
      <c r="B94" s="21" t="str">
        <f>_xlfn.XLOOKUP(Local_authority!$A94,[1]DataSheet!K:K,[1]DataSheet!P:P)</f>
        <v>Year 9 and 10</v>
      </c>
      <c r="C94" s="21" t="str">
        <f>_xlfn.XLOOKUP(Local_authority!$A94,[1]DataSheet!$K:$K,[1]DataSheet!$AE:$AE)</f>
        <v>Schools and GPs</v>
      </c>
      <c r="D94" s="22">
        <v>6685</v>
      </c>
      <c r="E94" s="22">
        <v>5618</v>
      </c>
      <c r="F94" s="31">
        <f>Local_authority!$E94/Local_authority!$D94*100</f>
        <v>84.038893044128642</v>
      </c>
      <c r="G94" s="22">
        <v>6676</v>
      </c>
      <c r="H94" s="22">
        <v>4837</v>
      </c>
      <c r="I94" s="32">
        <f>Local_authority!$H94/Local_authority!$G94*100</f>
        <v>72.453565008987425</v>
      </c>
      <c r="J94" s="32"/>
      <c r="K94" s="33"/>
      <c r="L94" s="34"/>
      <c r="M94" s="35"/>
      <c r="V94" s="27"/>
      <c r="X94" s="35"/>
    </row>
    <row r="95" spans="1:24" ht="15" x14ac:dyDescent="0.2">
      <c r="A95" s="21" t="s">
        <v>116</v>
      </c>
      <c r="B95" s="21" t="str">
        <f>_xlfn.XLOOKUP(Local_authority!$A95,[1]DataSheet!K:K,[1]DataSheet!P:P)</f>
        <v>Year 9 and 10</v>
      </c>
      <c r="C95" s="21" t="str">
        <f>_xlfn.XLOOKUP(Local_authority!$A95,[1]DataSheet!$K:$K,[1]DataSheet!$AE:$AE)</f>
        <v>Schools and GPs</v>
      </c>
      <c r="D95" s="22">
        <v>3506</v>
      </c>
      <c r="E95" s="22">
        <v>2476</v>
      </c>
      <c r="F95" s="31">
        <f>Local_authority!$E95/Local_authority!$D95*100</f>
        <v>70.621791215059886</v>
      </c>
      <c r="G95" s="22">
        <v>3660</v>
      </c>
      <c r="H95" s="22">
        <v>2981</v>
      </c>
      <c r="I95" s="32">
        <f>Local_authority!$H95/Local_authority!$G95*100</f>
        <v>81.448087431693992</v>
      </c>
      <c r="J95" s="32"/>
      <c r="K95" s="33"/>
      <c r="L95" s="34"/>
      <c r="M95" s="35"/>
      <c r="V95" s="27"/>
      <c r="X95" s="35"/>
    </row>
    <row r="96" spans="1:24" ht="15" x14ac:dyDescent="0.2">
      <c r="A96" s="21" t="s">
        <v>117</v>
      </c>
      <c r="B96" s="21" t="str">
        <f>_xlfn.XLOOKUP(Local_authority!$A96,[1]DataSheet!K:K,[1]DataSheet!P:P)</f>
        <v>Year 9 and 10</v>
      </c>
      <c r="C96" s="21" t="str">
        <f>_xlfn.XLOOKUP(Local_authority!$A96,[1]DataSheet!$K:$K,[1]DataSheet!$AE:$AE)</f>
        <v>Schools and GPs</v>
      </c>
      <c r="D96" s="22">
        <v>3700</v>
      </c>
      <c r="E96" s="22">
        <v>1804</v>
      </c>
      <c r="F96" s="31">
        <f>Local_authority!$E96/Local_authority!$D96*100</f>
        <v>48.756756756756758</v>
      </c>
      <c r="G96" s="22">
        <v>3719</v>
      </c>
      <c r="H96" s="22">
        <v>1757</v>
      </c>
      <c r="I96" s="32">
        <f>Local_authority!$H96/Local_authority!$G96*100</f>
        <v>47.243882764183923</v>
      </c>
      <c r="J96" s="32"/>
      <c r="K96" s="33"/>
      <c r="L96" s="34"/>
      <c r="M96" s="35"/>
      <c r="V96" s="27"/>
      <c r="X96" s="35"/>
    </row>
    <row r="97" spans="1:24" ht="15" x14ac:dyDescent="0.2">
      <c r="A97" s="21" t="s">
        <v>118</v>
      </c>
      <c r="B97" s="21" t="str">
        <f>_xlfn.XLOOKUP(Local_authority!$A97,[1]DataSheet!K:K,[1]DataSheet!P:P)</f>
        <v>Year 9 and 10</v>
      </c>
      <c r="C97" s="21" t="str">
        <f>_xlfn.XLOOKUP(Local_authority!$A97,[1]DataSheet!$K:$K,[1]DataSheet!$AE:$AE)</f>
        <v>Schools and GPs</v>
      </c>
      <c r="D97" s="22">
        <v>9626</v>
      </c>
      <c r="E97" s="22">
        <v>6486</v>
      </c>
      <c r="F97" s="31">
        <f>Local_authority!$E97/Local_authority!$D97*100</f>
        <v>67.380012466237275</v>
      </c>
      <c r="G97" s="22">
        <v>8918</v>
      </c>
      <c r="H97" s="22">
        <v>6134</v>
      </c>
      <c r="I97" s="32">
        <f>Local_authority!$H97/Local_authority!$G97*100</f>
        <v>68.782238169993263</v>
      </c>
      <c r="J97" s="32"/>
      <c r="K97" s="33"/>
      <c r="L97" s="34"/>
      <c r="M97" s="35"/>
      <c r="V97" s="27"/>
      <c r="X97" s="35"/>
    </row>
    <row r="98" spans="1:24" ht="15" x14ac:dyDescent="0.2">
      <c r="A98" s="21" t="s">
        <v>119</v>
      </c>
      <c r="B98" s="21" t="str">
        <f>_xlfn.XLOOKUP(Local_authority!$A98,[1]DataSheet!K:K,[1]DataSheet!P:P)</f>
        <v>Year 9</v>
      </c>
      <c r="C98" s="21" t="str">
        <f>_xlfn.XLOOKUP(Local_authority!$A98,[1]DataSheet!$K:$K,[1]DataSheet!$AE:$AE)</f>
        <v>Schools and GPs</v>
      </c>
      <c r="D98" s="22">
        <v>3771</v>
      </c>
      <c r="E98" s="22">
        <v>2353</v>
      </c>
      <c r="F98" s="31">
        <f>Local_authority!$E98/Local_authority!$D98*100</f>
        <v>62.39724211084593</v>
      </c>
      <c r="G98" s="22">
        <v>3679</v>
      </c>
      <c r="H98" s="22">
        <v>2103</v>
      </c>
      <c r="I98" s="32">
        <f>Local_authority!$H98/Local_authority!$G98*100</f>
        <v>57.162272356618651</v>
      </c>
      <c r="J98" s="32"/>
      <c r="K98" s="33"/>
      <c r="L98" s="34"/>
      <c r="M98" s="35"/>
      <c r="V98" s="27"/>
      <c r="X98" s="35"/>
    </row>
    <row r="99" spans="1:24" ht="15" x14ac:dyDescent="0.2">
      <c r="A99" s="21" t="s">
        <v>120</v>
      </c>
      <c r="B99" s="21" t="str">
        <f>_xlfn.XLOOKUP(Local_authority!$A99,[1]DataSheet!K:K,[1]DataSheet!P:P)</f>
        <v>Year 9</v>
      </c>
      <c r="C99" s="21" t="str">
        <f>_xlfn.XLOOKUP(Local_authority!$A99,[1]DataSheet!$K:$K,[1]DataSheet!$AE:$AE)</f>
        <v>Schools and GPs</v>
      </c>
      <c r="D99" s="22">
        <v>8895</v>
      </c>
      <c r="E99" s="22">
        <v>7003</v>
      </c>
      <c r="F99" s="31">
        <f>Local_authority!$E99/Local_authority!$D99*100</f>
        <v>78.729623383923553</v>
      </c>
      <c r="G99" s="22">
        <v>9352</v>
      </c>
      <c r="H99" s="22">
        <v>7121</v>
      </c>
      <c r="I99" s="32">
        <f>Local_authority!$H99/Local_authority!$G99*100</f>
        <v>76.144140290846877</v>
      </c>
      <c r="J99" s="32"/>
      <c r="K99" s="33"/>
      <c r="L99" s="34"/>
      <c r="M99" s="35"/>
      <c r="V99" s="27"/>
      <c r="X99" s="35"/>
    </row>
    <row r="100" spans="1:24" ht="15" x14ac:dyDescent="0.2">
      <c r="A100" s="21" t="s">
        <v>121</v>
      </c>
      <c r="B100" s="21" t="str">
        <f>_xlfn.XLOOKUP(Local_authority!$A100,[1]DataSheet!K:K,[1]DataSheet!P:P)</f>
        <v>Year 9</v>
      </c>
      <c r="C100" s="21" t="str">
        <f>_xlfn.XLOOKUP(Local_authority!$A100,[1]DataSheet!$K:$K,[1]DataSheet!$AE:$AE)</f>
        <v>Schools and GPs</v>
      </c>
      <c r="D100" s="22">
        <v>3100</v>
      </c>
      <c r="E100" s="22">
        <v>1863</v>
      </c>
      <c r="F100" s="31">
        <f>Local_authority!$E100/Local_authority!$D100*100</f>
        <v>60.096774193548384</v>
      </c>
      <c r="G100" s="22">
        <v>3111</v>
      </c>
      <c r="H100" s="22">
        <v>2137</v>
      </c>
      <c r="I100" s="32">
        <f>Local_authority!$H100/Local_authority!$G100*100</f>
        <v>68.691738990678246</v>
      </c>
      <c r="J100" s="32"/>
      <c r="K100" s="33"/>
      <c r="L100" s="34"/>
      <c r="M100" s="35"/>
      <c r="V100" s="27"/>
      <c r="X100" s="35"/>
    </row>
    <row r="101" spans="1:24" ht="15" x14ac:dyDescent="0.2">
      <c r="A101" s="21" t="s">
        <v>122</v>
      </c>
      <c r="B101" s="21" t="str">
        <f>_xlfn.XLOOKUP(Local_authority!$A101,[1]DataSheet!K:K,[1]DataSheet!P:P)</f>
        <v>Year 9</v>
      </c>
      <c r="C101" s="21" t="str">
        <f>_xlfn.XLOOKUP(Local_authority!$A101,[1]DataSheet!$K:$K,[1]DataSheet!$AE:$AE)</f>
        <v>Schools and GPs</v>
      </c>
      <c r="D101" s="22">
        <v>3349</v>
      </c>
      <c r="E101" s="22">
        <v>1871</v>
      </c>
      <c r="F101" s="31">
        <f>Local_authority!$E101/Local_authority!$D101*100</f>
        <v>55.867423111376539</v>
      </c>
      <c r="G101" s="22">
        <v>3293</v>
      </c>
      <c r="H101" s="22">
        <v>1999</v>
      </c>
      <c r="I101" s="32">
        <f>Local_authority!$H101/Local_authority!$G101*100</f>
        <v>60.704524749468568</v>
      </c>
      <c r="J101" s="32"/>
      <c r="K101" s="33"/>
      <c r="L101" s="34"/>
      <c r="M101" s="35"/>
      <c r="V101" s="27"/>
      <c r="X101" s="35"/>
    </row>
    <row r="102" spans="1:24" ht="15" x14ac:dyDescent="0.2">
      <c r="A102" s="21" t="s">
        <v>123</v>
      </c>
      <c r="B102" s="21" t="str">
        <f>_xlfn.XLOOKUP(Local_authority!$A102,[1]DataSheet!K:K,[1]DataSheet!P:P)</f>
        <v>Year 9 and 10</v>
      </c>
      <c r="C102" s="21" t="str">
        <f>_xlfn.XLOOKUP(Local_authority!$A102,[1]DataSheet!$K:$K,[1]DataSheet!$AE:$AE)</f>
        <v>Schools and GPs</v>
      </c>
      <c r="D102" s="22">
        <v>2315</v>
      </c>
      <c r="E102" s="22">
        <v>1564</v>
      </c>
      <c r="F102" s="31">
        <f>Local_authority!$E102/Local_authority!$D102*100</f>
        <v>67.559395248380127</v>
      </c>
      <c r="G102" s="22">
        <v>2378</v>
      </c>
      <c r="H102" s="22">
        <v>1604</v>
      </c>
      <c r="I102" s="32">
        <f>Local_authority!$H102/Local_authority!$G102*100</f>
        <v>67.451640033641709</v>
      </c>
      <c r="J102" s="32"/>
      <c r="K102" s="33"/>
      <c r="L102" s="34"/>
      <c r="M102" s="35"/>
      <c r="V102" s="27"/>
      <c r="X102" s="35"/>
    </row>
    <row r="103" spans="1:24" ht="15" x14ac:dyDescent="0.2">
      <c r="A103" s="21" t="s">
        <v>124</v>
      </c>
      <c r="B103" s="21" t="str">
        <f>_xlfn.XLOOKUP(Local_authority!$A103,[1]DataSheet!K:K,[1]DataSheet!P:P)</f>
        <v>Year 9</v>
      </c>
      <c r="C103" s="21" t="str">
        <f>_xlfn.XLOOKUP(Local_authority!$A103,[1]DataSheet!$K:$K,[1]DataSheet!$AE:$AE)</f>
        <v>Schools and GPs</v>
      </c>
      <c r="D103" s="22">
        <v>2020</v>
      </c>
      <c r="E103" s="22">
        <v>1747</v>
      </c>
      <c r="F103" s="31">
        <f>Local_authority!$E103/Local_authority!$D103*100</f>
        <v>86.485148514851488</v>
      </c>
      <c r="G103" s="22">
        <v>2133</v>
      </c>
      <c r="H103" s="22">
        <v>1898</v>
      </c>
      <c r="I103" s="32">
        <f>Local_authority!$H103/Local_authority!$G103*100</f>
        <v>88.982653539615569</v>
      </c>
      <c r="J103" s="32"/>
      <c r="K103" s="33"/>
      <c r="L103" s="34"/>
      <c r="M103" s="35"/>
      <c r="V103" s="27"/>
      <c r="X103" s="35"/>
    </row>
    <row r="104" spans="1:24" ht="15" x14ac:dyDescent="0.2">
      <c r="A104" s="21" t="s">
        <v>125</v>
      </c>
      <c r="B104" s="21" t="str">
        <f>_xlfn.XLOOKUP(Local_authority!$A104,[1]DataSheet!K:K,[1]DataSheet!P:P)</f>
        <v>Year 9</v>
      </c>
      <c r="C104" s="21" t="str">
        <f>_xlfn.XLOOKUP(Local_authority!$A104,[1]DataSheet!$K:$K,[1]DataSheet!$AE:$AE)</f>
        <v>Schools and GPs</v>
      </c>
      <c r="D104" s="22">
        <v>4235</v>
      </c>
      <c r="E104" s="22">
        <v>3305</v>
      </c>
      <c r="F104" s="31">
        <f>Local_authority!$E104/Local_authority!$D104*100</f>
        <v>78.040141676505314</v>
      </c>
      <c r="G104" s="22">
        <v>4235</v>
      </c>
      <c r="H104" s="22">
        <v>3482</v>
      </c>
      <c r="I104" s="32">
        <f>Local_authority!$H104/Local_authority!$G104*100</f>
        <v>82.219598583234941</v>
      </c>
      <c r="J104" s="32"/>
      <c r="K104" s="33"/>
      <c r="L104" s="34"/>
      <c r="M104" s="35"/>
      <c r="V104" s="27"/>
      <c r="X104" s="35"/>
    </row>
    <row r="105" spans="1:24" ht="15" x14ac:dyDescent="0.2">
      <c r="A105" s="21" t="s">
        <v>126</v>
      </c>
      <c r="B105" s="21" t="str">
        <f>_xlfn.XLOOKUP(Local_authority!$A105,[1]DataSheet!K:K,[1]DataSheet!P:P)</f>
        <v>Year 9 and 10</v>
      </c>
      <c r="C105" s="21" t="str">
        <f>_xlfn.XLOOKUP(Local_authority!$A105,[1]DataSheet!$K:$K,[1]DataSheet!$AE:$AE)</f>
        <v>Schools and GPs</v>
      </c>
      <c r="D105" s="22">
        <v>1622</v>
      </c>
      <c r="E105" s="22">
        <v>1082</v>
      </c>
      <c r="F105" s="31">
        <f>Local_authority!$E105/Local_authority!$D105*100</f>
        <v>66.707768187422928</v>
      </c>
      <c r="G105" s="22">
        <v>1722</v>
      </c>
      <c r="H105" s="22">
        <v>869</v>
      </c>
      <c r="I105" s="32">
        <f>Local_authority!$H105/Local_authority!$G105*100</f>
        <v>50.464576074332172</v>
      </c>
      <c r="J105" s="32"/>
      <c r="K105" s="33"/>
      <c r="L105" s="34"/>
      <c r="M105" s="35"/>
      <c r="V105" s="27"/>
      <c r="X105" s="35"/>
    </row>
    <row r="106" spans="1:24" ht="15" x14ac:dyDescent="0.2">
      <c r="A106" s="21" t="s">
        <v>127</v>
      </c>
      <c r="B106" s="21" t="str">
        <f>_xlfn.XLOOKUP(Local_authority!$A106,[1]DataSheet!K:K,[1]DataSheet!P:P)</f>
        <v>Year 9</v>
      </c>
      <c r="C106" s="21" t="str">
        <f>_xlfn.XLOOKUP(Local_authority!$A106,[1]DataSheet!$K:$K,[1]DataSheet!$AE:$AE)</f>
        <v>Schools and GPs</v>
      </c>
      <c r="D106" s="22">
        <v>2920</v>
      </c>
      <c r="E106" s="22">
        <v>2510</v>
      </c>
      <c r="F106" s="31">
        <f>Local_authority!$E106/Local_authority!$D106*100</f>
        <v>85.958904109589042</v>
      </c>
      <c r="G106" s="22">
        <v>2849</v>
      </c>
      <c r="H106" s="22">
        <v>2426</v>
      </c>
      <c r="I106" s="32">
        <f>Local_authority!$H106/Local_authority!$G106*100</f>
        <v>85.152685152685152</v>
      </c>
      <c r="J106" s="32"/>
      <c r="K106" s="33"/>
      <c r="L106" s="34"/>
      <c r="M106" s="35"/>
      <c r="V106" s="27"/>
      <c r="X106" s="35"/>
    </row>
    <row r="107" spans="1:24" ht="15" x14ac:dyDescent="0.2">
      <c r="A107" s="21" t="s">
        <v>128</v>
      </c>
      <c r="B107" s="21" t="str">
        <f>_xlfn.XLOOKUP(Local_authority!$A107,[1]DataSheet!K:K,[1]DataSheet!P:P)</f>
        <v>Year 9 and 10</v>
      </c>
      <c r="C107" s="21" t="str">
        <f>_xlfn.XLOOKUP(Local_authority!$A107,[1]DataSheet!$K:$K,[1]DataSheet!$AE:$AE)</f>
        <v>Schools and GPs</v>
      </c>
      <c r="D107" s="22">
        <v>3068</v>
      </c>
      <c r="E107" s="22">
        <v>1028</v>
      </c>
      <c r="F107" s="31">
        <f>Local_authority!$E107/Local_authority!$D107*100</f>
        <v>33.507170795306394</v>
      </c>
      <c r="G107" s="22">
        <v>2952</v>
      </c>
      <c r="H107" s="22">
        <v>1416</v>
      </c>
      <c r="I107" s="32">
        <f>Local_authority!$H107/Local_authority!$G107*100</f>
        <v>47.967479674796749</v>
      </c>
      <c r="J107" s="32"/>
      <c r="K107" s="33"/>
      <c r="L107" s="34"/>
      <c r="M107" s="35"/>
      <c r="V107" s="27"/>
      <c r="X107" s="35"/>
    </row>
    <row r="108" spans="1:24" ht="15" x14ac:dyDescent="0.2">
      <c r="A108" s="21" t="s">
        <v>129</v>
      </c>
      <c r="B108" s="21" t="str">
        <f>_xlfn.XLOOKUP(Local_authority!$A108,[1]DataSheet!K:K,[1]DataSheet!P:P)</f>
        <v>Year 9 and 10</v>
      </c>
      <c r="C108" s="21" t="str">
        <f>_xlfn.XLOOKUP(Local_authority!$A108,[1]DataSheet!$K:$K,[1]DataSheet!$AE:$AE)</f>
        <v>Schools and GPs</v>
      </c>
      <c r="D108" s="22">
        <v>3943</v>
      </c>
      <c r="E108" s="22">
        <v>3011</v>
      </c>
      <c r="F108" s="31">
        <f>Local_authority!$E108/Local_authority!$D108*100</f>
        <v>76.363175247273645</v>
      </c>
      <c r="G108" s="22">
        <v>4039</v>
      </c>
      <c r="H108" s="22">
        <v>3590</v>
      </c>
      <c r="I108" s="32">
        <f>Local_authority!$H108/Local_authority!$G108*100</f>
        <v>88.883386976974492</v>
      </c>
      <c r="J108" s="32"/>
      <c r="K108" s="33"/>
      <c r="L108" s="34"/>
      <c r="M108" s="35"/>
      <c r="V108" s="27"/>
      <c r="X108" s="35"/>
    </row>
    <row r="109" spans="1:24" ht="15" x14ac:dyDescent="0.2">
      <c r="A109" s="21" t="s">
        <v>130</v>
      </c>
      <c r="B109" s="21" t="str">
        <f>_xlfn.XLOOKUP(Local_authority!$A109,[1]DataSheet!K:K,[1]DataSheet!P:P)</f>
        <v>Other</v>
      </c>
      <c r="C109" s="21" t="str">
        <f>_xlfn.XLOOKUP(Local_authority!$A109,[1]DataSheet!$K:$K,[1]DataSheet!$AE:$AE)</f>
        <v>Schools and GPs</v>
      </c>
      <c r="D109" s="22">
        <v>871</v>
      </c>
      <c r="E109" s="22">
        <v>736</v>
      </c>
      <c r="F109" s="31">
        <f>Local_authority!$E109/Local_authority!$D109*100</f>
        <v>84.500574052812865</v>
      </c>
      <c r="G109" s="22">
        <v>928</v>
      </c>
      <c r="H109" s="22">
        <v>706</v>
      </c>
      <c r="I109" s="32">
        <f>Local_authority!$H109/Local_authority!$G109*100</f>
        <v>76.077586206896555</v>
      </c>
      <c r="J109" s="32"/>
      <c r="K109" s="33"/>
      <c r="L109" s="34"/>
      <c r="M109" s="35"/>
      <c r="V109" s="27"/>
      <c r="X109" s="35"/>
    </row>
    <row r="110" spans="1:24" ht="15" x14ac:dyDescent="0.2">
      <c r="A110" s="21" t="s">
        <v>131</v>
      </c>
      <c r="B110" s="21" t="str">
        <f>_xlfn.XLOOKUP(Local_authority!$A110,[1]DataSheet!K:K,[1]DataSheet!P:P)</f>
        <v>Year 9</v>
      </c>
      <c r="C110" s="21" t="str">
        <f>_xlfn.XLOOKUP(Local_authority!$A110,[1]DataSheet!$K:$K,[1]DataSheet!$AE:$AE)</f>
        <v>Schools and GPs</v>
      </c>
      <c r="D110" s="22">
        <v>3093</v>
      </c>
      <c r="E110" s="22">
        <v>1655</v>
      </c>
      <c r="F110" s="31">
        <f>Local_authority!$E110/Local_authority!$D110*100</f>
        <v>53.507921112188818</v>
      </c>
      <c r="G110" s="22">
        <v>3034</v>
      </c>
      <c r="H110" s="22">
        <v>1758</v>
      </c>
      <c r="I110" s="32">
        <f>Local_authority!$H110/Local_authority!$G110*100</f>
        <v>57.943309162821357</v>
      </c>
      <c r="J110" s="32"/>
      <c r="K110" s="33"/>
      <c r="L110" s="34"/>
      <c r="M110" s="35"/>
      <c r="V110" s="27"/>
      <c r="X110" s="35"/>
    </row>
    <row r="111" spans="1:24" ht="15" x14ac:dyDescent="0.2">
      <c r="A111" s="21" t="s">
        <v>132</v>
      </c>
      <c r="B111" s="21" t="str">
        <f>_xlfn.XLOOKUP(Local_authority!$A111,[1]DataSheet!K:K,[1]DataSheet!P:P)</f>
        <v>Year 9</v>
      </c>
      <c r="C111" s="21" t="str">
        <f>_xlfn.XLOOKUP(Local_authority!$A111,[1]DataSheet!$K:$K,[1]DataSheet!$AE:$AE)</f>
        <v>Schools and GPs</v>
      </c>
      <c r="D111" s="22">
        <v>4714</v>
      </c>
      <c r="E111" s="22">
        <v>2179</v>
      </c>
      <c r="F111" s="31">
        <f>Local_authority!$E111/Local_authority!$D111*100</f>
        <v>46.224013576580397</v>
      </c>
      <c r="G111" s="22">
        <v>4790</v>
      </c>
      <c r="H111" s="22">
        <v>3037</v>
      </c>
      <c r="I111" s="32">
        <f>Local_authority!$H111/Local_authority!$G111*100</f>
        <v>63.40292275574113</v>
      </c>
      <c r="J111" s="32"/>
      <c r="K111" s="33"/>
      <c r="L111" s="34"/>
      <c r="M111" s="35"/>
      <c r="V111" s="27"/>
      <c r="X111" s="35"/>
    </row>
    <row r="112" spans="1:24" ht="15" x14ac:dyDescent="0.2">
      <c r="A112" s="21" t="s">
        <v>133</v>
      </c>
      <c r="B112" s="21" t="str">
        <f>_xlfn.XLOOKUP(Local_authority!$A112,[1]DataSheet!K:K,[1]DataSheet!P:P)</f>
        <v>Year 9 and 10</v>
      </c>
      <c r="C112" s="21" t="str">
        <f>_xlfn.XLOOKUP(Local_authority!$A112,[1]DataSheet!$K:$K,[1]DataSheet!$AE:$AE)</f>
        <v>Schools and GPs</v>
      </c>
      <c r="D112" s="22">
        <v>3412</v>
      </c>
      <c r="E112" s="22">
        <v>2144</v>
      </c>
      <c r="F112" s="31">
        <f>Local_authority!$E112/Local_authority!$D112*100</f>
        <v>62.837045720984761</v>
      </c>
      <c r="G112" s="22">
        <v>3412</v>
      </c>
      <c r="H112" s="22">
        <v>1861</v>
      </c>
      <c r="I112" s="32">
        <f>Local_authority!$H112/Local_authority!$G112*100</f>
        <v>54.542790152403285</v>
      </c>
      <c r="J112" s="32"/>
      <c r="K112" s="33"/>
      <c r="L112" s="34"/>
      <c r="M112" s="35"/>
      <c r="V112" s="27"/>
      <c r="X112" s="35"/>
    </row>
    <row r="113" spans="1:24" ht="15" x14ac:dyDescent="0.2">
      <c r="A113" s="21" t="s">
        <v>134</v>
      </c>
      <c r="B113" s="21" t="str">
        <f>_xlfn.XLOOKUP(Local_authority!$A113,[1]DataSheet!K:K,[1]DataSheet!P:P)</f>
        <v>Year 9</v>
      </c>
      <c r="C113" s="21" t="str">
        <f>_xlfn.XLOOKUP(Local_authority!$A113,[1]DataSheet!$K:$K,[1]DataSheet!$AE:$AE)</f>
        <v>Schools and GPs</v>
      </c>
      <c r="D113" s="22">
        <v>6729</v>
      </c>
      <c r="E113" s="22">
        <v>4378</v>
      </c>
      <c r="F113" s="31">
        <f>Local_authority!$E113/Local_authority!$D113*100</f>
        <v>65.061673354138804</v>
      </c>
      <c r="G113" s="22">
        <v>6438</v>
      </c>
      <c r="H113" s="22">
        <v>4832</v>
      </c>
      <c r="I113" s="32">
        <f>Local_authority!$H113/Local_authority!$G113*100</f>
        <v>75.054364709537126</v>
      </c>
      <c r="J113" s="32"/>
      <c r="K113" s="33"/>
      <c r="L113" s="34"/>
      <c r="M113" s="35"/>
      <c r="V113" s="27"/>
      <c r="X113" s="35"/>
    </row>
    <row r="114" spans="1:24" ht="15" x14ac:dyDescent="0.2">
      <c r="A114" s="21" t="s">
        <v>135</v>
      </c>
      <c r="B114" s="21" t="str">
        <f>_xlfn.XLOOKUP(Local_authority!$A114,[1]DataSheet!K:K,[1]DataSheet!P:P)</f>
        <v>Year 9</v>
      </c>
      <c r="C114" s="21" t="str">
        <f>_xlfn.XLOOKUP(Local_authority!$A114,[1]DataSheet!$K:$K,[1]DataSheet!$AE:$AE)</f>
        <v>Schools and GPs</v>
      </c>
      <c r="D114" s="22">
        <v>3592</v>
      </c>
      <c r="E114" s="22">
        <v>2296</v>
      </c>
      <c r="F114" s="31">
        <f>Local_authority!$E114/Local_authority!$D114*100</f>
        <v>63.919821826280618</v>
      </c>
      <c r="G114" s="22">
        <v>3747</v>
      </c>
      <c r="H114" s="22">
        <v>2610</v>
      </c>
      <c r="I114" s="32">
        <f>Local_authority!$H114/Local_authority!$G114*100</f>
        <v>69.65572457966374</v>
      </c>
      <c r="J114" s="32"/>
      <c r="K114" s="33"/>
      <c r="L114" s="34"/>
      <c r="M114" s="35"/>
      <c r="V114" s="27"/>
      <c r="X114" s="35"/>
    </row>
    <row r="115" spans="1:24" ht="15" x14ac:dyDescent="0.2">
      <c r="A115" s="21" t="s">
        <v>136</v>
      </c>
      <c r="B115" s="21" t="str">
        <f>_xlfn.XLOOKUP(Local_authority!$A115,[1]DataSheet!K:K,[1]DataSheet!P:P)</f>
        <v>Year 9</v>
      </c>
      <c r="C115" s="21" t="str">
        <f>_xlfn.XLOOKUP(Local_authority!$A115,[1]DataSheet!$K:$K,[1]DataSheet!$AE:$AE)</f>
        <v>Schools and GPs</v>
      </c>
      <c r="D115" s="22">
        <v>2604</v>
      </c>
      <c r="E115" s="22">
        <v>2213</v>
      </c>
      <c r="F115" s="31">
        <f>Local_authority!$E115/Local_authority!$D115*100</f>
        <v>84.984639016897077</v>
      </c>
      <c r="G115" s="22">
        <v>2640</v>
      </c>
      <c r="H115" s="22">
        <v>2277</v>
      </c>
      <c r="I115" s="32">
        <f>Local_authority!$H115/Local_authority!$G115*100</f>
        <v>86.25</v>
      </c>
      <c r="J115" s="32"/>
      <c r="K115" s="33"/>
      <c r="L115" s="34"/>
      <c r="M115" s="35"/>
      <c r="V115" s="27"/>
      <c r="X115" s="35"/>
    </row>
    <row r="116" spans="1:24" ht="15" x14ac:dyDescent="0.2">
      <c r="A116" s="21" t="s">
        <v>137</v>
      </c>
      <c r="B116" s="21" t="str">
        <f>_xlfn.XLOOKUP(Local_authority!$A116,[1]DataSheet!K:K,[1]DataSheet!P:P)</f>
        <v>Year 9</v>
      </c>
      <c r="C116" s="21" t="str">
        <f>_xlfn.XLOOKUP(Local_authority!$A116,[1]DataSheet!$K:$K,[1]DataSheet!$AE:$AE)</f>
        <v>Schools and GPs</v>
      </c>
      <c r="D116" s="22">
        <v>3613</v>
      </c>
      <c r="E116" s="22">
        <v>2751</v>
      </c>
      <c r="F116" s="31">
        <f>Local_authority!$E116/Local_authority!$D116*100</f>
        <v>76.141710489897591</v>
      </c>
      <c r="G116" s="22">
        <v>3624</v>
      </c>
      <c r="H116" s="22">
        <v>2459</v>
      </c>
      <c r="I116" s="32">
        <f>Local_authority!$H116/Local_authority!$G116*100</f>
        <v>67.853200883002202</v>
      </c>
      <c r="J116" s="32"/>
      <c r="K116" s="33"/>
      <c r="L116" s="34"/>
      <c r="M116" s="35"/>
      <c r="V116" s="27"/>
      <c r="X116" s="35"/>
    </row>
    <row r="117" spans="1:24" ht="15" x14ac:dyDescent="0.2">
      <c r="A117" s="21" t="s">
        <v>138</v>
      </c>
      <c r="B117" s="21" t="str">
        <f>_xlfn.XLOOKUP(Local_authority!$A117,[1]DataSheet!K:K,[1]DataSheet!P:P)</f>
        <v>Year 9</v>
      </c>
      <c r="C117" s="21" t="str">
        <f>_xlfn.XLOOKUP(Local_authority!$A117,[1]DataSheet!$K:$K,[1]DataSheet!$AE:$AE)</f>
        <v>Schools and GPs</v>
      </c>
      <c r="D117" s="22">
        <v>6951</v>
      </c>
      <c r="E117" s="22">
        <v>5460</v>
      </c>
      <c r="F117" s="31">
        <f>Local_authority!$E117/Local_authority!$D117*100</f>
        <v>78.549848942598189</v>
      </c>
      <c r="G117" s="22">
        <v>7117</v>
      </c>
      <c r="H117" s="22">
        <v>5643</v>
      </c>
      <c r="I117" s="32">
        <f>Local_authority!$H117/Local_authority!$G117*100</f>
        <v>79.289026275115916</v>
      </c>
      <c r="J117" s="32"/>
      <c r="K117" s="33"/>
      <c r="L117" s="34"/>
      <c r="M117" s="35"/>
      <c r="V117" s="27"/>
      <c r="X117" s="35"/>
    </row>
    <row r="118" spans="1:24" ht="15" x14ac:dyDescent="0.2">
      <c r="A118" s="21" t="s">
        <v>139</v>
      </c>
      <c r="B118" s="21" t="str">
        <f>_xlfn.XLOOKUP(Local_authority!$A118,[1]DataSheet!K:K,[1]DataSheet!P:P)</f>
        <v>Year 9</v>
      </c>
      <c r="C118" s="21" t="str">
        <f>_xlfn.XLOOKUP(Local_authority!$A118,[1]DataSheet!$K:$K,[1]DataSheet!$AE:$AE)</f>
        <v>Schools and GPs</v>
      </c>
      <c r="D118" s="22">
        <v>3161</v>
      </c>
      <c r="E118" s="22">
        <v>2405</v>
      </c>
      <c r="F118" s="31">
        <f>Local_authority!$E118/Local_authority!$D118*100</f>
        <v>76.083517874090475</v>
      </c>
      <c r="G118" s="22">
        <v>3138</v>
      </c>
      <c r="H118" s="22">
        <v>2429</v>
      </c>
      <c r="I118" s="32">
        <f>Local_authority!$H118/Local_authority!$G118*100</f>
        <v>77.405991077119182</v>
      </c>
      <c r="J118" s="32"/>
      <c r="K118" s="33"/>
      <c r="L118" s="34"/>
      <c r="M118" s="35"/>
      <c r="V118" s="27"/>
      <c r="X118" s="35"/>
    </row>
    <row r="119" spans="1:24" ht="15" x14ac:dyDescent="0.2">
      <c r="A119" s="21" t="s">
        <v>140</v>
      </c>
      <c r="B119" s="21" t="str">
        <f>_xlfn.XLOOKUP(Local_authority!$A119,[1]DataSheet!K:K,[1]DataSheet!P:P)</f>
        <v>Year 9</v>
      </c>
      <c r="C119" s="21" t="str">
        <f>_xlfn.XLOOKUP(Local_authority!$A119,[1]DataSheet!$K:$K,[1]DataSheet!$AE:$AE)</f>
        <v>Schools and GPs</v>
      </c>
      <c r="D119" s="22">
        <v>1813</v>
      </c>
      <c r="E119" s="22">
        <v>1221</v>
      </c>
      <c r="F119" s="31">
        <f>Local_authority!$E119/Local_authority!$D119*100</f>
        <v>67.346938775510196</v>
      </c>
      <c r="G119" s="22">
        <v>1739</v>
      </c>
      <c r="H119" s="22">
        <v>1548</v>
      </c>
      <c r="I119" s="32">
        <f>Local_authority!$H119/Local_authority!$G119*100</f>
        <v>89.016676250718803</v>
      </c>
      <c r="J119" s="32"/>
      <c r="K119" s="33"/>
      <c r="L119" s="34"/>
      <c r="M119" s="35"/>
      <c r="V119" s="27"/>
      <c r="X119" s="35"/>
    </row>
    <row r="120" spans="1:24" ht="15" x14ac:dyDescent="0.2">
      <c r="A120" s="21" t="s">
        <v>141</v>
      </c>
      <c r="B120" s="21" t="str">
        <f>_xlfn.XLOOKUP(Local_authority!$A120,[1]DataSheet!K:K,[1]DataSheet!P:P)</f>
        <v>Year 9 and 10</v>
      </c>
      <c r="C120" s="21" t="str">
        <f>_xlfn.XLOOKUP(Local_authority!$A120,[1]DataSheet!$K:$K,[1]DataSheet!$AE:$AE)</f>
        <v>Schools and GPs</v>
      </c>
      <c r="D120" s="22">
        <v>2880</v>
      </c>
      <c r="E120" s="22">
        <v>1503</v>
      </c>
      <c r="F120" s="31">
        <f>Local_authority!$E120/Local_authority!$D120*100</f>
        <v>52.1875</v>
      </c>
      <c r="G120" s="22">
        <v>2953</v>
      </c>
      <c r="H120" s="22">
        <v>1447</v>
      </c>
      <c r="I120" s="32">
        <f>Local_authority!$H120/Local_authority!$G120*100</f>
        <v>49.001015916017607</v>
      </c>
      <c r="J120" s="32"/>
      <c r="K120" s="33"/>
      <c r="L120" s="34"/>
      <c r="M120" s="35"/>
      <c r="V120" s="27"/>
      <c r="X120" s="35"/>
    </row>
    <row r="121" spans="1:24" ht="15" x14ac:dyDescent="0.2">
      <c r="A121" s="21" t="s">
        <v>142</v>
      </c>
      <c r="B121" s="21" t="str">
        <f>_xlfn.XLOOKUP(Local_authority!$A121,[1]DataSheet!K:K,[1]DataSheet!P:P)</f>
        <v>Year 9</v>
      </c>
      <c r="C121" s="21" t="str">
        <f>_xlfn.XLOOKUP(Local_authority!$A121,[1]DataSheet!$K:$K,[1]DataSheet!$AE:$AE)</f>
        <v>Schools and GPs</v>
      </c>
      <c r="D121" s="22">
        <v>2574</v>
      </c>
      <c r="E121" s="22">
        <v>1952</v>
      </c>
      <c r="F121" s="31">
        <f>Local_authority!$E121/Local_authority!$D121*100</f>
        <v>75.835275835275837</v>
      </c>
      <c r="G121" s="22">
        <v>2478</v>
      </c>
      <c r="H121" s="22">
        <v>1792</v>
      </c>
      <c r="I121" s="32">
        <f>Local_authority!$H121/Local_authority!$G121*100</f>
        <v>72.316384180790962</v>
      </c>
      <c r="J121" s="32"/>
      <c r="K121" s="33"/>
      <c r="L121" s="34"/>
      <c r="M121" s="35"/>
      <c r="V121" s="27"/>
      <c r="X121" s="35"/>
    </row>
    <row r="122" spans="1:24" ht="15" x14ac:dyDescent="0.2">
      <c r="A122" s="21" t="s">
        <v>143</v>
      </c>
      <c r="B122" s="21" t="str">
        <f>_xlfn.XLOOKUP(Local_authority!$A122,[1]DataSheet!K:K,[1]DataSheet!P:P)</f>
        <v>Year 9</v>
      </c>
      <c r="C122" s="21" t="str">
        <f>_xlfn.XLOOKUP(Local_authority!$A122,[1]DataSheet!$K:$K,[1]DataSheet!$AE:$AE)</f>
        <v>Schools and GPs</v>
      </c>
      <c r="D122" s="22">
        <v>3845</v>
      </c>
      <c r="E122" s="22">
        <v>2354</v>
      </c>
      <c r="F122" s="31">
        <f>Local_authority!$E122/Local_authority!$D122*100</f>
        <v>61.222366710012999</v>
      </c>
      <c r="G122" s="22">
        <v>3593</v>
      </c>
      <c r="H122" s="22">
        <v>2729</v>
      </c>
      <c r="I122" s="32">
        <f>Local_authority!$H122/Local_authority!$G122*100</f>
        <v>75.953242415808518</v>
      </c>
      <c r="J122" s="32"/>
      <c r="K122" s="33"/>
      <c r="L122" s="34"/>
      <c r="M122" s="35"/>
      <c r="V122" s="27"/>
      <c r="X122" s="35"/>
    </row>
    <row r="123" spans="1:24" ht="15" x14ac:dyDescent="0.2">
      <c r="A123" s="21" t="s">
        <v>144</v>
      </c>
      <c r="B123" s="21" t="str">
        <f>_xlfn.XLOOKUP(Local_authority!$A123,[1]DataSheet!K:K,[1]DataSheet!P:P)</f>
        <v>Year 9 and 10</v>
      </c>
      <c r="C123" s="21" t="str">
        <f>_xlfn.XLOOKUP(Local_authority!$A123,[1]DataSheet!$K:$K,[1]DataSheet!$AE:$AE)</f>
        <v>Schools and GPs</v>
      </c>
      <c r="D123" s="22">
        <v>2089</v>
      </c>
      <c r="E123" s="22">
        <v>1263</v>
      </c>
      <c r="F123" s="31">
        <f>Local_authority!$E123/Local_authority!$D123*100</f>
        <v>60.459550023934895</v>
      </c>
      <c r="G123" s="22">
        <v>2179</v>
      </c>
      <c r="H123" s="22">
        <v>1294</v>
      </c>
      <c r="I123" s="32">
        <f>Local_authority!$H123/Local_authority!$G123*100</f>
        <v>59.385039008719595</v>
      </c>
      <c r="J123" s="32"/>
      <c r="K123" s="33"/>
      <c r="L123" s="34"/>
      <c r="M123" s="35"/>
      <c r="V123" s="27"/>
      <c r="X123" s="35"/>
    </row>
    <row r="124" spans="1:24" ht="15" x14ac:dyDescent="0.2">
      <c r="A124" s="21" t="s">
        <v>145</v>
      </c>
      <c r="B124" s="21" t="str">
        <f>_xlfn.XLOOKUP(Local_authority!$A124,[1]DataSheet!K:K,[1]DataSheet!P:P)</f>
        <v>Year 9</v>
      </c>
      <c r="C124" s="21" t="str">
        <f>_xlfn.XLOOKUP(Local_authority!$A124,[1]DataSheet!$K:$K,[1]DataSheet!$AE:$AE)</f>
        <v>Schools and GPs</v>
      </c>
      <c r="D124" s="22">
        <v>9591</v>
      </c>
      <c r="E124" s="22">
        <v>7543</v>
      </c>
      <c r="F124" s="31">
        <f>Local_authority!$E124/Local_authority!$D124*100</f>
        <v>78.646647899072036</v>
      </c>
      <c r="G124" s="22">
        <v>10365</v>
      </c>
      <c r="H124" s="22">
        <v>7368</v>
      </c>
      <c r="I124" s="32">
        <f>Local_authority!$H124/Local_authority!$G124*100</f>
        <v>71.085383502170757</v>
      </c>
      <c r="J124" s="32"/>
      <c r="K124" s="33"/>
      <c r="L124" s="34"/>
      <c r="M124" s="35"/>
      <c r="V124" s="27"/>
      <c r="X124" s="35"/>
    </row>
    <row r="125" spans="1:24" ht="15" x14ac:dyDescent="0.2">
      <c r="A125" s="21" t="s">
        <v>146</v>
      </c>
      <c r="B125" s="21" t="str">
        <f>_xlfn.XLOOKUP(Local_authority!$A125,[1]DataSheet!K:K,[1]DataSheet!P:P)</f>
        <v>Year 9</v>
      </c>
      <c r="C125" s="21" t="str">
        <f>_xlfn.XLOOKUP(Local_authority!$A125,[1]DataSheet!$K:$K,[1]DataSheet!$AE:$AE)</f>
        <v>Schools and GPs</v>
      </c>
      <c r="D125" s="22">
        <v>3710</v>
      </c>
      <c r="E125" s="22">
        <v>3283</v>
      </c>
      <c r="F125" s="31">
        <f>Local_authority!$E125/Local_authority!$D125*100</f>
        <v>88.490566037735846</v>
      </c>
      <c r="G125" s="22">
        <v>3743</v>
      </c>
      <c r="H125" s="22">
        <v>3378</v>
      </c>
      <c r="I125" s="32">
        <f>Local_authority!$H125/Local_authority!$G125*100</f>
        <v>90.248463799091638</v>
      </c>
      <c r="J125" s="32"/>
      <c r="K125" s="33"/>
      <c r="L125" s="34"/>
      <c r="M125" s="35"/>
      <c r="V125" s="27"/>
      <c r="X125" s="35"/>
    </row>
    <row r="126" spans="1:24" ht="15" x14ac:dyDescent="0.2">
      <c r="A126" s="21" t="s">
        <v>147</v>
      </c>
      <c r="B126" s="21" t="str">
        <f>_xlfn.XLOOKUP(Local_authority!$A126,[1]DataSheet!K:K,[1]DataSheet!P:P)</f>
        <v>Year 9 and 10</v>
      </c>
      <c r="C126" s="21" t="str">
        <f>_xlfn.XLOOKUP(Local_authority!$A126,[1]DataSheet!$K:$K,[1]DataSheet!$AE:$AE)</f>
        <v>Schools and GPs</v>
      </c>
      <c r="D126" s="22">
        <v>2629</v>
      </c>
      <c r="E126" s="22">
        <v>1791</v>
      </c>
      <c r="F126" s="31">
        <f>Local_authority!$E126/Local_authority!$D126*100</f>
        <v>68.12476226702168</v>
      </c>
      <c r="G126" s="22">
        <v>2454</v>
      </c>
      <c r="H126" s="22">
        <v>1440</v>
      </c>
      <c r="I126" s="32">
        <f>Local_authority!$H126/Local_authority!$G126*100</f>
        <v>58.679706601466997</v>
      </c>
      <c r="J126" s="32"/>
      <c r="K126" s="33"/>
      <c r="L126" s="34"/>
      <c r="M126" s="35"/>
      <c r="V126" s="27"/>
      <c r="X126" s="35"/>
    </row>
    <row r="127" spans="1:24" ht="15" x14ac:dyDescent="0.2">
      <c r="A127" s="21" t="s">
        <v>148</v>
      </c>
      <c r="B127" s="21" t="str">
        <f>_xlfn.XLOOKUP(Local_authority!$A127,[1]DataSheet!K:K,[1]DataSheet!P:P)</f>
        <v>Year 9</v>
      </c>
      <c r="C127" s="21" t="str">
        <f>_xlfn.XLOOKUP(Local_authority!$A127,[1]DataSheet!$K:$K,[1]DataSheet!$AE:$AE)</f>
        <v>Schools and GPs</v>
      </c>
      <c r="D127" s="22">
        <v>3146</v>
      </c>
      <c r="E127" s="22">
        <v>1739</v>
      </c>
      <c r="F127" s="31">
        <f>Local_authority!$E127/Local_authority!$D127*100</f>
        <v>55.276541640178003</v>
      </c>
      <c r="G127" s="22">
        <v>2906</v>
      </c>
      <c r="H127" s="22">
        <v>1691</v>
      </c>
      <c r="I127" s="32">
        <f>Local_authority!$H127/Local_authority!$G127*100</f>
        <v>58.189951823812805</v>
      </c>
      <c r="J127" s="32"/>
      <c r="K127" s="33"/>
      <c r="L127" s="34"/>
      <c r="M127" s="35"/>
      <c r="V127" s="27"/>
      <c r="X127" s="35"/>
    </row>
    <row r="128" spans="1:24" ht="15" x14ac:dyDescent="0.2">
      <c r="A128" s="21" t="s">
        <v>149</v>
      </c>
      <c r="B128" s="21" t="str">
        <f>_xlfn.XLOOKUP(Local_authority!$A128,[1]DataSheet!K:K,[1]DataSheet!P:P)</f>
        <v>Year 9</v>
      </c>
      <c r="C128" s="21" t="str">
        <f>_xlfn.XLOOKUP(Local_authority!$A128,[1]DataSheet!$K:$K,[1]DataSheet!$AE:$AE)</f>
        <v>Schools and GPs</v>
      </c>
      <c r="D128" s="22">
        <v>8842</v>
      </c>
      <c r="E128" s="22">
        <v>6477</v>
      </c>
      <c r="F128" s="31">
        <f>Local_authority!$E128/Local_authority!$D128*100</f>
        <v>73.25265776973535</v>
      </c>
      <c r="G128" s="22">
        <v>8810</v>
      </c>
      <c r="H128" s="22">
        <v>7518</v>
      </c>
      <c r="I128" s="32">
        <f>Local_authority!$H128/Local_authority!$G128*100</f>
        <v>85.334846765039728</v>
      </c>
      <c r="J128" s="32"/>
      <c r="K128" s="33"/>
      <c r="L128" s="34"/>
      <c r="M128" s="35"/>
      <c r="V128" s="27"/>
      <c r="X128" s="35"/>
    </row>
    <row r="129" spans="1:24" ht="15" x14ac:dyDescent="0.2">
      <c r="A129" s="21" t="s">
        <v>150</v>
      </c>
      <c r="B129" s="21" t="str">
        <f>_xlfn.XLOOKUP(Local_authority!$A129,[1]DataSheet!K:K,[1]DataSheet!P:P)</f>
        <v>Year 9</v>
      </c>
      <c r="C129" s="21" t="str">
        <f>_xlfn.XLOOKUP(Local_authority!$A129,[1]DataSheet!$K:$K,[1]DataSheet!$AE:$AE)</f>
        <v>Schools and GPs</v>
      </c>
      <c r="D129" s="22">
        <v>3129</v>
      </c>
      <c r="E129" s="22">
        <v>1958</v>
      </c>
      <c r="F129" s="31">
        <f>Local_authority!$E129/Local_authority!$D129*100</f>
        <v>62.57590284435922</v>
      </c>
      <c r="G129" s="22">
        <v>3068</v>
      </c>
      <c r="H129" s="22">
        <v>2821</v>
      </c>
      <c r="I129" s="32">
        <f>Local_authority!$H129/Local_authority!$G129*100</f>
        <v>91.949152542372886</v>
      </c>
      <c r="J129" s="32"/>
      <c r="K129" s="33"/>
      <c r="L129" s="34"/>
      <c r="M129" s="35"/>
      <c r="V129" s="27"/>
      <c r="X129" s="35"/>
    </row>
    <row r="130" spans="1:24" ht="15" x14ac:dyDescent="0.2">
      <c r="A130" s="21" t="s">
        <v>151</v>
      </c>
      <c r="B130" s="21" t="str">
        <f>_xlfn.XLOOKUP(Local_authority!$A130,[1]DataSheet!K:K,[1]DataSheet!P:P)</f>
        <v>Year 9</v>
      </c>
      <c r="C130" s="21" t="str">
        <f>_xlfn.XLOOKUP(Local_authority!$A130,[1]DataSheet!$K:$K,[1]DataSheet!$AE:$AE)</f>
        <v>Schools and GPs</v>
      </c>
      <c r="D130" s="22">
        <v>16029</v>
      </c>
      <c r="E130" s="22">
        <v>12130</v>
      </c>
      <c r="F130" s="31">
        <f>Local_authority!$E130/Local_authority!$D130*100</f>
        <v>75.675338449061087</v>
      </c>
      <c r="G130" s="22">
        <v>16047</v>
      </c>
      <c r="H130" s="22">
        <v>11878</v>
      </c>
      <c r="I130" s="32">
        <f>Local_authority!$H130/Local_authority!$G130*100</f>
        <v>74.020066055960626</v>
      </c>
      <c r="J130" s="32"/>
      <c r="K130" s="33"/>
      <c r="L130" s="34"/>
      <c r="M130" s="35"/>
      <c r="V130" s="27"/>
      <c r="X130" s="35"/>
    </row>
    <row r="131" spans="1:24" ht="15" x14ac:dyDescent="0.2">
      <c r="A131" s="21" t="s">
        <v>152</v>
      </c>
      <c r="B131" s="21" t="str">
        <f>_xlfn.XLOOKUP(Local_authority!$A131,[1]DataSheet!K:K,[1]DataSheet!P:P)</f>
        <v>Year 9</v>
      </c>
      <c r="C131" s="21" t="str">
        <f>_xlfn.XLOOKUP(Local_authority!$A131,[1]DataSheet!$K:$K,[1]DataSheet!$AE:$AE)</f>
        <v>Schools and GPs</v>
      </c>
      <c r="D131" s="22">
        <v>3568</v>
      </c>
      <c r="E131" s="22">
        <v>3080</v>
      </c>
      <c r="F131" s="31">
        <f>Local_authority!$E131/Local_authority!$D131*100</f>
        <v>86.32286995515696</v>
      </c>
      <c r="G131" s="22">
        <v>3560</v>
      </c>
      <c r="H131" s="22">
        <v>2723</v>
      </c>
      <c r="I131" s="32">
        <f>Local_authority!$H131/Local_authority!$G131*100</f>
        <v>76.488764044943821</v>
      </c>
      <c r="J131" s="32"/>
      <c r="K131" s="33"/>
      <c r="L131" s="34"/>
      <c r="M131" s="35"/>
      <c r="V131" s="27"/>
      <c r="X131" s="35"/>
    </row>
    <row r="132" spans="1:24" ht="15" x14ac:dyDescent="0.2">
      <c r="A132" s="21" t="s">
        <v>153</v>
      </c>
      <c r="B132" s="21" t="str">
        <f>_xlfn.XLOOKUP(Local_authority!$A132,[1]DataSheet!K:K,[1]DataSheet!P:P)</f>
        <v>Year 9</v>
      </c>
      <c r="C132" s="21" t="str">
        <f>_xlfn.XLOOKUP(Local_authority!$A132,[1]DataSheet!$K:$K,[1]DataSheet!$AE:$AE)</f>
        <v>Schools and GPs</v>
      </c>
      <c r="D132" s="22">
        <v>2667</v>
      </c>
      <c r="E132" s="22">
        <v>1878</v>
      </c>
      <c r="F132" s="31">
        <f>Local_authority!$E132/Local_authority!$D132*100</f>
        <v>70.416197975253098</v>
      </c>
      <c r="G132" s="22">
        <v>2698</v>
      </c>
      <c r="H132" s="22">
        <v>1793</v>
      </c>
      <c r="I132" s="32">
        <f>Local_authority!$H132/Local_authority!$G132*100</f>
        <v>66.456634544106734</v>
      </c>
      <c r="J132" s="32"/>
      <c r="K132" s="33"/>
      <c r="L132" s="34"/>
      <c r="M132" s="35"/>
      <c r="V132" s="27"/>
      <c r="X132" s="35"/>
    </row>
    <row r="133" spans="1:24" ht="15" x14ac:dyDescent="0.2">
      <c r="A133" s="21" t="s">
        <v>154</v>
      </c>
      <c r="B133" s="21" t="str">
        <f>_xlfn.XLOOKUP(Local_authority!$A133,[1]DataSheet!K:K,[1]DataSheet!P:P)</f>
        <v>Year 9</v>
      </c>
      <c r="C133" s="21" t="str">
        <f>_xlfn.XLOOKUP(Local_authority!$A133,[1]DataSheet!$K:$K,[1]DataSheet!$AE:$AE)</f>
        <v>Schools and GPs</v>
      </c>
      <c r="D133" s="22">
        <v>3048</v>
      </c>
      <c r="E133" s="22">
        <v>2789</v>
      </c>
      <c r="F133" s="31">
        <f>Local_authority!$E133/Local_authority!$D133*100</f>
        <v>91.50262467191601</v>
      </c>
      <c r="G133" s="22">
        <v>3001</v>
      </c>
      <c r="H133" s="22">
        <v>2672</v>
      </c>
      <c r="I133" s="32">
        <f>Local_authority!$H133/Local_authority!$G133*100</f>
        <v>89.036987670776412</v>
      </c>
      <c r="J133" s="32"/>
      <c r="K133" s="33"/>
      <c r="L133" s="34"/>
      <c r="M133" s="35"/>
      <c r="V133" s="27"/>
      <c r="X133" s="35"/>
    </row>
    <row r="134" spans="1:24" ht="15" x14ac:dyDescent="0.2">
      <c r="A134" s="21" t="s">
        <v>155</v>
      </c>
      <c r="B134" s="21" t="str">
        <f>_xlfn.XLOOKUP(Local_authority!$A134,[1]DataSheet!K:K,[1]DataSheet!P:P)</f>
        <v>Year 9</v>
      </c>
      <c r="C134" s="21" t="str">
        <f>_xlfn.XLOOKUP(Local_authority!$A134,[1]DataSheet!$K:$K,[1]DataSheet!$AE:$AE)</f>
        <v>Schools and GPs</v>
      </c>
      <c r="D134" s="22">
        <v>2634</v>
      </c>
      <c r="E134" s="22">
        <v>1419</v>
      </c>
      <c r="F134" s="31">
        <f>Local_authority!$E134/Local_authority!$D134*100</f>
        <v>53.872437357630979</v>
      </c>
      <c r="G134" s="22">
        <v>2524</v>
      </c>
      <c r="H134" s="22">
        <v>1585</v>
      </c>
      <c r="I134" s="32">
        <f>Local_authority!$H134/Local_authority!$G134*100</f>
        <v>62.797147385103017</v>
      </c>
      <c r="J134" s="32"/>
      <c r="K134" s="33"/>
      <c r="L134" s="34"/>
      <c r="M134" s="35"/>
      <c r="V134" s="27"/>
      <c r="X134" s="35"/>
    </row>
    <row r="135" spans="1:24" ht="15" x14ac:dyDescent="0.2">
      <c r="A135" s="21" t="s">
        <v>156</v>
      </c>
      <c r="B135" s="21" t="str">
        <f>_xlfn.XLOOKUP(Local_authority!$A135,[1]DataSheet!K:K,[1]DataSheet!P:P)</f>
        <v>Year 9</v>
      </c>
      <c r="C135" s="21" t="str">
        <f>_xlfn.XLOOKUP(Local_authority!$A135,[1]DataSheet!$K:$K,[1]DataSheet!$AE:$AE)</f>
        <v>Schools and GPs</v>
      </c>
      <c r="D135" s="22">
        <v>2326</v>
      </c>
      <c r="E135" s="22">
        <v>1464</v>
      </c>
      <c r="F135" s="31">
        <f>Local_authority!$E135/Local_authority!$D135*100</f>
        <v>62.94067067927773</v>
      </c>
      <c r="G135" s="22">
        <v>2004</v>
      </c>
      <c r="H135" s="22">
        <v>1356</v>
      </c>
      <c r="I135" s="32">
        <f>Local_authority!$H135/Local_authority!$G135*100</f>
        <v>67.664670658682638</v>
      </c>
      <c r="J135" s="32"/>
      <c r="K135" s="33"/>
      <c r="L135" s="34"/>
      <c r="M135" s="35"/>
      <c r="V135" s="27"/>
      <c r="X135" s="35"/>
    </row>
    <row r="136" spans="1:24" ht="15" x14ac:dyDescent="0.2">
      <c r="A136" s="21" t="s">
        <v>157</v>
      </c>
      <c r="B136" s="21" t="str">
        <f>_xlfn.XLOOKUP(Local_authority!$A136,[1]DataSheet!K:K,[1]DataSheet!P:P)</f>
        <v>Year 9</v>
      </c>
      <c r="C136" s="21" t="str">
        <f>_xlfn.XLOOKUP(Local_authority!$A136,[1]DataSheet!$K:$K,[1]DataSheet!$AE:$AE)</f>
        <v>Schools and GPs</v>
      </c>
      <c r="D136" s="22">
        <v>1823</v>
      </c>
      <c r="E136" s="22">
        <v>1070</v>
      </c>
      <c r="F136" s="31">
        <f>Local_authority!$E136/Local_authority!$D136*100</f>
        <v>58.694459681843114</v>
      </c>
      <c r="G136" s="22">
        <v>1815</v>
      </c>
      <c r="H136" s="22">
        <v>1083</v>
      </c>
      <c r="I136" s="32">
        <f>Local_authority!$H136/Local_authority!$G136*100</f>
        <v>59.669421487603302</v>
      </c>
      <c r="J136" s="32"/>
      <c r="K136" s="33"/>
      <c r="L136" s="34"/>
      <c r="M136" s="35"/>
      <c r="V136" s="27"/>
      <c r="X136" s="35"/>
    </row>
    <row r="137" spans="1:24" ht="15" x14ac:dyDescent="0.2">
      <c r="A137" s="21" t="s">
        <v>158</v>
      </c>
      <c r="B137" s="21" t="str">
        <f>_xlfn.XLOOKUP(Local_authority!$A137,[1]DataSheet!K:K,[1]DataSheet!P:P)</f>
        <v>Year 9</v>
      </c>
      <c r="C137" s="21" t="str">
        <f>_xlfn.XLOOKUP(Local_authority!$A137,[1]DataSheet!$K:$K,[1]DataSheet!$AE:$AE)</f>
        <v>Schools and GPs</v>
      </c>
      <c r="D137" s="22">
        <v>3216</v>
      </c>
      <c r="E137" s="22">
        <v>1873</v>
      </c>
      <c r="F137" s="31">
        <f>Local_authority!$E137/Local_authority!$D137*100</f>
        <v>58.240049751243781</v>
      </c>
      <c r="G137" s="22">
        <v>3312</v>
      </c>
      <c r="H137" s="22">
        <v>2366</v>
      </c>
      <c r="I137" s="32">
        <f>Local_authority!$H137/Local_authority!$G137*100</f>
        <v>71.437198067632849</v>
      </c>
      <c r="J137" s="32"/>
      <c r="K137" s="33"/>
      <c r="L137" s="34"/>
      <c r="M137" s="35"/>
      <c r="V137" s="27"/>
      <c r="X137" s="35"/>
    </row>
    <row r="138" spans="1:24" ht="15" x14ac:dyDescent="0.2">
      <c r="A138" s="21" t="s">
        <v>159</v>
      </c>
      <c r="B138" s="21" t="str">
        <f>_xlfn.XLOOKUP(Local_authority!$A138,[1]DataSheet!K:K,[1]DataSheet!P:P)</f>
        <v>Year 9</v>
      </c>
      <c r="C138" s="21" t="str">
        <f>_xlfn.XLOOKUP(Local_authority!$A138,[1]DataSheet!$K:$K,[1]DataSheet!$AE:$AE)</f>
        <v>Schools and GPs</v>
      </c>
      <c r="D138" s="22">
        <v>3590</v>
      </c>
      <c r="E138" s="22">
        <v>2615</v>
      </c>
      <c r="F138" s="31">
        <f>Local_authority!$E138/Local_authority!$D138*100</f>
        <v>72.84122562674095</v>
      </c>
      <c r="G138" s="22">
        <v>3438</v>
      </c>
      <c r="H138" s="22">
        <v>3297</v>
      </c>
      <c r="I138" s="32">
        <f>Local_authority!$H138/Local_authority!$G138*100</f>
        <v>95.89877835951134</v>
      </c>
      <c r="J138" s="32"/>
      <c r="K138" s="33"/>
      <c r="L138" s="34"/>
      <c r="M138" s="35"/>
      <c r="V138" s="27"/>
      <c r="X138" s="35"/>
    </row>
    <row r="139" spans="1:24" ht="15" x14ac:dyDescent="0.2">
      <c r="A139" s="21" t="s">
        <v>160</v>
      </c>
      <c r="B139" s="21" t="str">
        <f>_xlfn.XLOOKUP(Local_authority!$A139,[1]DataSheet!K:K,[1]DataSheet!P:P)</f>
        <v>Year 9</v>
      </c>
      <c r="C139" s="21" t="str">
        <f>_xlfn.XLOOKUP(Local_authority!$A139,[1]DataSheet!$K:$K,[1]DataSheet!$AE:$AE)</f>
        <v>Schools and GPs</v>
      </c>
      <c r="D139" s="22">
        <v>4418</v>
      </c>
      <c r="E139" s="22">
        <v>3231</v>
      </c>
      <c r="F139" s="31">
        <f>Local_authority!$E139/Local_authority!$D139*100</f>
        <v>73.132639203259401</v>
      </c>
      <c r="G139" s="22">
        <v>4462</v>
      </c>
      <c r="H139" s="22">
        <v>3473</v>
      </c>
      <c r="I139" s="32">
        <f>Local_authority!$H139/Local_authority!$G139*100</f>
        <v>77.835051546391753</v>
      </c>
      <c r="J139" s="32"/>
      <c r="K139" s="33"/>
      <c r="L139" s="34"/>
      <c r="M139" s="35"/>
      <c r="V139" s="27"/>
      <c r="X139" s="35"/>
    </row>
    <row r="140" spans="1:24" ht="15" x14ac:dyDescent="0.2">
      <c r="A140" s="21" t="s">
        <v>161</v>
      </c>
      <c r="B140" s="21" t="str">
        <f>_xlfn.XLOOKUP(Local_authority!$A140,[1]DataSheet!K:K,[1]DataSheet!P:P)</f>
        <v>Year 9</v>
      </c>
      <c r="C140" s="21" t="str">
        <f>_xlfn.XLOOKUP(Local_authority!$A140,[1]DataSheet!$K:$K,[1]DataSheet!$AE:$AE)</f>
        <v>Schools and GPs</v>
      </c>
      <c r="D140" s="22">
        <v>3871</v>
      </c>
      <c r="E140" s="22">
        <v>2706</v>
      </c>
      <c r="F140" s="31">
        <f>Local_authority!$E140/Local_authority!$D140*100</f>
        <v>69.904417463187812</v>
      </c>
      <c r="G140" s="22">
        <v>4061</v>
      </c>
      <c r="H140" s="22">
        <v>2376</v>
      </c>
      <c r="I140" s="32">
        <f>Local_authority!$H140/Local_authority!$G140*100</f>
        <v>58.507756710169915</v>
      </c>
      <c r="J140" s="32"/>
      <c r="K140" s="33"/>
      <c r="L140" s="34"/>
      <c r="M140" s="35"/>
      <c r="V140" s="27"/>
      <c r="X140" s="35"/>
    </row>
    <row r="141" spans="1:24" ht="15" x14ac:dyDescent="0.2">
      <c r="A141" s="21" t="s">
        <v>162</v>
      </c>
      <c r="B141" s="21" t="str">
        <f>_xlfn.XLOOKUP(Local_authority!$A141,[1]DataSheet!K:K,[1]DataSheet!P:P)</f>
        <v>Year 9</v>
      </c>
      <c r="C141" s="21" t="str">
        <f>_xlfn.XLOOKUP(Local_authority!$A141,[1]DataSheet!$K:$K,[1]DataSheet!$AE:$AE)</f>
        <v>Schools only</v>
      </c>
      <c r="D141" s="22">
        <v>3107</v>
      </c>
      <c r="E141" s="22">
        <v>1862</v>
      </c>
      <c r="F141" s="31">
        <f>Local_authority!$E141/Local_authority!$D141*100</f>
        <v>59.929192146765367</v>
      </c>
      <c r="G141" s="22">
        <v>2999</v>
      </c>
      <c r="H141" s="22">
        <v>2073</v>
      </c>
      <c r="I141" s="32">
        <f>Local_authority!$H141/Local_authority!$G141*100</f>
        <v>69.123041013671227</v>
      </c>
      <c r="J141" s="32"/>
      <c r="K141" s="33"/>
      <c r="L141" s="34"/>
      <c r="M141" s="35"/>
      <c r="V141" s="27"/>
      <c r="X141" s="35"/>
    </row>
    <row r="142" spans="1:24" ht="15" x14ac:dyDescent="0.2">
      <c r="A142" s="21" t="s">
        <v>163</v>
      </c>
      <c r="B142" s="21" t="str">
        <f>_xlfn.XLOOKUP(Local_authority!$A142,[1]DataSheet!K:K,[1]DataSheet!P:P)</f>
        <v>Year 9</v>
      </c>
      <c r="C142" s="21" t="str">
        <f>_xlfn.XLOOKUP(Local_authority!$A142,[1]DataSheet!$K:$K,[1]DataSheet!$AE:$AE)</f>
        <v>Schools and GPs</v>
      </c>
      <c r="D142" s="22">
        <v>2576</v>
      </c>
      <c r="E142" s="22">
        <v>1892</v>
      </c>
      <c r="F142" s="31">
        <f>Local_authority!$E142/Local_authority!$D142*100</f>
        <v>73.447204968944106</v>
      </c>
      <c r="G142" s="22">
        <v>2772</v>
      </c>
      <c r="H142" s="22">
        <v>2077</v>
      </c>
      <c r="I142" s="32">
        <f>Local_authority!$H142/Local_authority!$G142*100</f>
        <v>74.927849927849934</v>
      </c>
      <c r="J142" s="32"/>
      <c r="K142" s="33"/>
      <c r="L142" s="34"/>
      <c r="M142" s="35"/>
      <c r="V142" s="27"/>
      <c r="X142" s="35"/>
    </row>
    <row r="143" spans="1:24" ht="15" x14ac:dyDescent="0.2">
      <c r="A143" s="21" t="s">
        <v>164</v>
      </c>
      <c r="B143" s="21" t="str">
        <f>_xlfn.XLOOKUP(Local_authority!$A143,[1]DataSheet!K:K,[1]DataSheet!P:P)</f>
        <v>Year 9</v>
      </c>
      <c r="C143" s="21" t="str">
        <f>_xlfn.XLOOKUP(Local_authority!$A143,[1]DataSheet!$K:$K,[1]DataSheet!$AE:$AE)</f>
        <v>Schools and GPs</v>
      </c>
      <c r="D143" s="22">
        <v>2747</v>
      </c>
      <c r="E143" s="22">
        <v>2305</v>
      </c>
      <c r="F143" s="31">
        <f>Local_authority!$E143/Local_authority!$D143*100</f>
        <v>83.909719694211873</v>
      </c>
      <c r="G143" s="22">
        <v>2695</v>
      </c>
      <c r="H143" s="22">
        <v>2296</v>
      </c>
      <c r="I143" s="32">
        <f>Local_authority!$H143/Local_authority!$G143*100</f>
        <v>85.194805194805184</v>
      </c>
      <c r="J143" s="32"/>
      <c r="K143" s="33"/>
      <c r="L143" s="34"/>
      <c r="M143" s="35"/>
      <c r="V143" s="27"/>
      <c r="X143" s="35"/>
    </row>
    <row r="144" spans="1:24" ht="15" x14ac:dyDescent="0.2">
      <c r="A144" s="21" t="s">
        <v>165</v>
      </c>
      <c r="B144" s="21" t="str">
        <f>_xlfn.XLOOKUP(Local_authority!$A144,[1]DataSheet!K:K,[1]DataSheet!P:P)</f>
        <v>Year 9</v>
      </c>
      <c r="C144" s="21" t="str">
        <f>_xlfn.XLOOKUP(Local_authority!$A144,[1]DataSheet!$K:$K,[1]DataSheet!$AE:$AE)</f>
        <v>Schools and GPs</v>
      </c>
      <c r="D144" s="22">
        <v>7532</v>
      </c>
      <c r="E144" s="22">
        <v>6105</v>
      </c>
      <c r="F144" s="31">
        <f>Local_authority!$E144/Local_authority!$D144*100</f>
        <v>81.054168879447687</v>
      </c>
      <c r="G144" s="22">
        <v>7608</v>
      </c>
      <c r="H144" s="22">
        <v>6475</v>
      </c>
      <c r="I144" s="32">
        <f>Local_authority!$H144/Local_authority!$G144*100</f>
        <v>85.107781282860145</v>
      </c>
      <c r="J144" s="32"/>
      <c r="K144" s="33"/>
      <c r="L144" s="34"/>
      <c r="M144" s="35"/>
      <c r="V144" s="27"/>
      <c r="X144" s="35"/>
    </row>
    <row r="145" spans="1:24" ht="15" x14ac:dyDescent="0.2">
      <c r="A145" s="21" t="s">
        <v>166</v>
      </c>
      <c r="B145" s="21" t="str">
        <f>_xlfn.XLOOKUP(Local_authority!$A145,[1]DataSheet!K:K,[1]DataSheet!P:P)</f>
        <v>Year 9</v>
      </c>
      <c r="C145" s="21" t="str">
        <f>_xlfn.XLOOKUP(Local_authority!$A145,[1]DataSheet!$K:$K,[1]DataSheet!$AE:$AE)</f>
        <v>Schools and GPs</v>
      </c>
      <c r="D145" s="22">
        <v>2563</v>
      </c>
      <c r="E145" s="22">
        <v>2365</v>
      </c>
      <c r="F145" s="31">
        <f>Local_authority!$E145/Local_authority!$D145*100</f>
        <v>92.274678111587988</v>
      </c>
      <c r="G145" s="22">
        <v>2623</v>
      </c>
      <c r="H145" s="22">
        <v>2438</v>
      </c>
      <c r="I145" s="32">
        <f>Local_authority!$H145/Local_authority!$G145*100</f>
        <v>92.947007243614181</v>
      </c>
      <c r="J145" s="32"/>
      <c r="K145" s="33"/>
      <c r="L145" s="34"/>
      <c r="M145" s="35"/>
      <c r="V145" s="27"/>
      <c r="X145" s="35"/>
    </row>
    <row r="146" spans="1:24" ht="15" x14ac:dyDescent="0.2">
      <c r="A146" s="21" t="s">
        <v>167</v>
      </c>
      <c r="B146" s="21" t="str">
        <f>_xlfn.XLOOKUP(Local_authority!$A146,[1]DataSheet!K:K,[1]DataSheet!P:P)</f>
        <v>Year 9</v>
      </c>
      <c r="C146" s="21" t="str">
        <f>_xlfn.XLOOKUP(Local_authority!$A146,[1]DataSheet!$K:$K,[1]DataSheet!$AE:$AE)</f>
        <v>Schools and GPs</v>
      </c>
      <c r="D146" s="22">
        <v>5129</v>
      </c>
      <c r="E146" s="22">
        <v>4135</v>
      </c>
      <c r="F146" s="31">
        <f>Local_authority!$E146/Local_authority!$D146*100</f>
        <v>80.620003899395599</v>
      </c>
      <c r="G146" s="22">
        <v>4782</v>
      </c>
      <c r="H146" s="22">
        <v>4235</v>
      </c>
      <c r="I146" s="32">
        <f>Local_authority!$H146/Local_authority!$G146*100</f>
        <v>88.561271434546214</v>
      </c>
      <c r="J146" s="32"/>
      <c r="K146" s="33"/>
      <c r="L146" s="34"/>
      <c r="M146" s="35"/>
      <c r="V146" s="27"/>
      <c r="X146" s="35"/>
    </row>
    <row r="147" spans="1:24" ht="15" x14ac:dyDescent="0.2">
      <c r="A147" s="21" t="s">
        <v>168</v>
      </c>
      <c r="B147" s="21" t="str">
        <f>_xlfn.XLOOKUP(Local_authority!$A147,[1]DataSheet!K:K,[1]DataSheet!P:P)</f>
        <v>Year 9 and 10</v>
      </c>
      <c r="C147" s="21" t="str">
        <f>_xlfn.XLOOKUP(Local_authority!$A147,[1]DataSheet!$K:$K,[1]DataSheet!$AE:$AE)</f>
        <v>Schools and GPs</v>
      </c>
      <c r="D147" s="22">
        <v>10637</v>
      </c>
      <c r="E147" s="22">
        <v>7507</v>
      </c>
      <c r="F147" s="31">
        <f>Local_authority!$E147/Local_authority!$D147*100</f>
        <v>70.574410078029516</v>
      </c>
      <c r="G147" s="22">
        <v>10870</v>
      </c>
      <c r="H147" s="22">
        <v>7721</v>
      </c>
      <c r="I147" s="32">
        <f>Local_authority!$H147/Local_authority!$G147*100</f>
        <v>71.030358785648573</v>
      </c>
      <c r="J147" s="32"/>
      <c r="K147" s="33"/>
      <c r="L147" s="34"/>
      <c r="M147" s="35"/>
      <c r="V147" s="27"/>
      <c r="X147" s="35"/>
    </row>
    <row r="148" spans="1:24" ht="15" x14ac:dyDescent="0.2">
      <c r="A148" s="21" t="s">
        <v>169</v>
      </c>
      <c r="B148" s="21" t="str">
        <f>_xlfn.XLOOKUP(Local_authority!$A148,[1]DataSheet!K:K,[1]DataSheet!P:P)</f>
        <v>Year 9</v>
      </c>
      <c r="C148" s="21" t="str">
        <f>_xlfn.XLOOKUP(Local_authority!$A148,[1]DataSheet!$K:$K,[1]DataSheet!$AE:$AE)</f>
        <v>Schools and GPs</v>
      </c>
      <c r="D148" s="22">
        <v>2323</v>
      </c>
      <c r="E148" s="22">
        <v>804</v>
      </c>
      <c r="F148" s="31">
        <f>Local_authority!$E148/Local_authority!$D148*100</f>
        <v>34.610417563495481</v>
      </c>
      <c r="G148" s="22">
        <v>2719</v>
      </c>
      <c r="H148" s="22">
        <v>805</v>
      </c>
      <c r="I148" s="32">
        <f>Local_authority!$H148/Local_authority!$G148*100</f>
        <v>29.606472968002944</v>
      </c>
      <c r="J148" s="32"/>
      <c r="K148" s="33"/>
      <c r="L148" s="34"/>
      <c r="M148" s="35"/>
      <c r="V148" s="27"/>
      <c r="X148" s="35"/>
    </row>
    <row r="149" spans="1:24" ht="15" x14ac:dyDescent="0.2">
      <c r="A149" s="21" t="s">
        <v>170</v>
      </c>
      <c r="B149" s="21" t="str">
        <f>_xlfn.XLOOKUP(Local_authority!$A149,[1]DataSheet!K:K,[1]DataSheet!P:P)</f>
        <v>Year 10</v>
      </c>
      <c r="C149" s="21" t="str">
        <f>_xlfn.XLOOKUP(Local_authority!$A149,[1]DataSheet!$K:$K,[1]DataSheet!$AE:$AE)</f>
        <v>Schools and GPs</v>
      </c>
      <c r="D149" s="22">
        <v>4093</v>
      </c>
      <c r="E149" s="22">
        <v>0</v>
      </c>
      <c r="F149" s="31">
        <f>Local_authority!$E149/Local_authority!$D149*100</f>
        <v>0</v>
      </c>
      <c r="G149" s="22">
        <v>4078</v>
      </c>
      <c r="H149" s="22">
        <v>2395</v>
      </c>
      <c r="I149" s="32">
        <f>Local_authority!$H149/Local_authority!$G149*100</f>
        <v>58.729769494850416</v>
      </c>
      <c r="J149" s="32"/>
      <c r="K149" s="33"/>
      <c r="L149" s="34"/>
      <c r="M149" s="35"/>
      <c r="V149" s="27"/>
      <c r="X149" s="35"/>
    </row>
    <row r="150" spans="1:24" ht="15.75" x14ac:dyDescent="0.2">
      <c r="A150" s="21" t="s">
        <v>171</v>
      </c>
      <c r="B150" s="21" t="str">
        <f>_xlfn.XLOOKUP(Local_authority!$A150,[1]DataSheet!K:K,[1]DataSheet!P:P)</f>
        <v>Year 9</v>
      </c>
      <c r="C150" s="21" t="str">
        <f>_xlfn.XLOOKUP(Local_authority!$A150,[1]DataSheet!$K:$K,[1]DataSheet!$AE:$AE)</f>
        <v>Schools and GPs</v>
      </c>
      <c r="D150" s="22">
        <v>6011</v>
      </c>
      <c r="E150" s="22">
        <v>4582</v>
      </c>
      <c r="F150" s="31">
        <f>Local_authority!$E150/Local_authority!$D150*100</f>
        <v>76.226917318249875</v>
      </c>
      <c r="G150" s="22">
        <v>6173</v>
      </c>
      <c r="H150" s="22">
        <v>4793</v>
      </c>
      <c r="I150" s="32">
        <f>Local_authority!$H150/Local_authority!$G150*100</f>
        <v>77.644581240887732</v>
      </c>
      <c r="J150" s="32"/>
      <c r="K150" s="33"/>
      <c r="L150" s="37"/>
      <c r="M150" s="38"/>
    </row>
    <row r="151" spans="1:24" ht="15" x14ac:dyDescent="0.2">
      <c r="A151" s="21" t="s">
        <v>172</v>
      </c>
      <c r="B151" s="21" t="str">
        <f>_xlfn.XLOOKUP(Local_authority!$A151,[1]DataSheet!K:K,[1]DataSheet!P:P)</f>
        <v>Year 9</v>
      </c>
      <c r="C151" s="21" t="str">
        <f>_xlfn.XLOOKUP(Local_authority!$A151,[1]DataSheet!$K:$K,[1]DataSheet!$AE:$AE)</f>
        <v>Schools and GPs</v>
      </c>
      <c r="D151" s="22">
        <v>2222</v>
      </c>
      <c r="E151" s="22">
        <v>1993</v>
      </c>
      <c r="F151" s="31">
        <f>Local_authority!$E151/Local_authority!$D151*100</f>
        <v>89.693969396939693</v>
      </c>
      <c r="G151" s="22">
        <v>2223</v>
      </c>
      <c r="H151" s="22">
        <v>2016</v>
      </c>
      <c r="I151" s="32">
        <f>Local_authority!$H151/Local_authority!$G151*100</f>
        <v>90.688259109311744</v>
      </c>
      <c r="J151" s="32"/>
      <c r="K151" s="33"/>
      <c r="L151" s="23"/>
    </row>
    <row r="152" spans="1:24" ht="15" x14ac:dyDescent="0.2">
      <c r="A152" s="21" t="s">
        <v>173</v>
      </c>
      <c r="B152" s="21" t="str">
        <f>_xlfn.XLOOKUP(Local_authority!$A152,[1]DataSheet!K:K,[1]DataSheet!P:P)</f>
        <v>Year 9</v>
      </c>
      <c r="C152" s="21" t="str">
        <f>_xlfn.XLOOKUP(Local_authority!$A152,[1]DataSheet!$K:$K,[1]DataSheet!$AE:$AE)</f>
        <v>Schools and GPs</v>
      </c>
      <c r="D152" s="22">
        <v>3971</v>
      </c>
      <c r="E152" s="22">
        <v>3086</v>
      </c>
      <c r="F152" s="31">
        <f>Local_authority!$E152/Local_authority!$D152*100</f>
        <v>77.713422311760255</v>
      </c>
      <c r="G152" s="22">
        <v>3961</v>
      </c>
      <c r="H152" s="22">
        <v>3097</v>
      </c>
      <c r="I152" s="32">
        <f>Local_authority!$H152/Local_authority!$G152*100</f>
        <v>78.187326432719004</v>
      </c>
      <c r="J152" s="23"/>
    </row>
    <row r="153" spans="1:24" s="40" customFormat="1" ht="15.75" x14ac:dyDescent="0.2">
      <c r="A153" s="21" t="s">
        <v>174</v>
      </c>
      <c r="B153" s="21" t="str">
        <f>_xlfn.XLOOKUP(Local_authority!$A153,[1]DataSheet!K:K,[1]DataSheet!P:P)</f>
        <v>Year 9</v>
      </c>
      <c r="C153" s="21" t="str">
        <f>_xlfn.XLOOKUP(Local_authority!$A153,[1]DataSheet!$K:$K,[1]DataSheet!$AE:$AE)</f>
        <v>Schools and GPs</v>
      </c>
      <c r="D153" s="22">
        <v>2552</v>
      </c>
      <c r="E153" s="39">
        <v>2331</v>
      </c>
      <c r="F153" s="32">
        <f>Local_authority!$E153/Local_authority!$D153*100</f>
        <v>91.340125391849526</v>
      </c>
      <c r="G153" s="39">
        <v>2550</v>
      </c>
      <c r="H153" s="39">
        <v>2348</v>
      </c>
      <c r="I153" s="32">
        <f>Local_authority!$H153/Local_authority!$G153*100</f>
        <v>92.078431372549019</v>
      </c>
    </row>
    <row r="154" spans="1:24" s="40" customFormat="1" ht="15.75" x14ac:dyDescent="0.2">
      <c r="A154" s="21" t="s">
        <v>175</v>
      </c>
      <c r="B154" s="21" t="str">
        <f>_xlfn.XLOOKUP(Local_authority!$A154,[1]DataSheet!K:K,[1]DataSheet!P:P)</f>
        <v>Year 9</v>
      </c>
      <c r="C154" s="21" t="str">
        <f>_xlfn.XLOOKUP(Local_authority!$A154,[1]DataSheet!$K:$K,[1]DataSheet!$AE:$AE)</f>
        <v>Schools and GPs</v>
      </c>
      <c r="D154" s="22">
        <v>3716</v>
      </c>
      <c r="E154" s="39">
        <v>2437</v>
      </c>
      <c r="F154" s="32">
        <f>Local_authority!$E154/Local_authority!$D154*100</f>
        <v>65.581270182992469</v>
      </c>
      <c r="G154" s="39">
        <v>3834</v>
      </c>
      <c r="H154" s="39">
        <v>2493</v>
      </c>
      <c r="I154" s="32">
        <f>Local_authority!$H154/Local_authority!$G154*100</f>
        <v>65.023474178403745</v>
      </c>
    </row>
    <row r="155" spans="1:24" s="40" customFormat="1" ht="15.75" x14ac:dyDescent="0.2">
      <c r="A155" s="21" t="s">
        <v>176</v>
      </c>
      <c r="B155" s="21" t="str">
        <f>_xlfn.XLOOKUP(Local_authority!$A155,[1]DataSheet!K:K,[1]DataSheet!P:P)</f>
        <v>Year 9</v>
      </c>
      <c r="C155" s="21" t="str">
        <f>_xlfn.XLOOKUP(Local_authority!$A155,[1]DataSheet!$K:$K,[1]DataSheet!$AE:$AE)</f>
        <v>Schools and GPs</v>
      </c>
      <c r="D155" s="22">
        <v>6904</v>
      </c>
      <c r="E155" s="39">
        <v>5979</v>
      </c>
      <c r="F155" s="32">
        <f>Local_authority!$E155/Local_authority!$D155*100</f>
        <v>86.601969872537651</v>
      </c>
      <c r="G155" s="39">
        <v>7055</v>
      </c>
      <c r="H155" s="39">
        <v>6104</v>
      </c>
      <c r="I155" s="32">
        <f>Local_authority!$H155/Local_authority!$G155*100</f>
        <v>86.520198440822114</v>
      </c>
    </row>
    <row r="156" spans="1:24" ht="15" x14ac:dyDescent="0.2">
      <c r="A156" s="21" t="s">
        <v>177</v>
      </c>
      <c r="B156" s="21" t="str">
        <f>_xlfn.XLOOKUP(Local_authority!$A156,[1]DataSheet!K:K,[1]DataSheet!P:P)</f>
        <v>Year 9 and 10</v>
      </c>
      <c r="C156" s="21" t="str">
        <f>_xlfn.XLOOKUP(Local_authority!$A156,[1]DataSheet!$K:$K,[1]DataSheet!$AE:$AE)</f>
        <v>Schools and GPs</v>
      </c>
      <c r="D156" s="22">
        <v>2306</v>
      </c>
      <c r="E156" s="22">
        <v>1751</v>
      </c>
      <c r="F156" s="31">
        <f>Local_authority!$E156/Local_authority!$D156*100</f>
        <v>75.932350390286203</v>
      </c>
      <c r="G156" s="22">
        <v>2433</v>
      </c>
      <c r="H156" s="22">
        <v>1388</v>
      </c>
      <c r="I156" s="32">
        <f>Local_authority!$H156/Local_authority!$G156*100</f>
        <v>57.048910809699962</v>
      </c>
      <c r="J156" s="32"/>
      <c r="K156" s="33"/>
      <c r="L156" s="34"/>
      <c r="M156" s="35"/>
      <c r="V156" s="27"/>
      <c r="X156" s="35"/>
    </row>
    <row r="157" spans="1:24" ht="15.75" x14ac:dyDescent="0.2">
      <c r="A157" s="40" t="s">
        <v>178</v>
      </c>
      <c r="B157" s="40"/>
      <c r="C157" s="40"/>
      <c r="D157" s="37">
        <f>SUM(Local_authority!$D$6:$D$156)</f>
        <v>692243</v>
      </c>
      <c r="E157" s="37">
        <f>SUM(Local_authority!$E$6:$E$156)</f>
        <v>474714</v>
      </c>
      <c r="F157" s="38">
        <f>Local_authority!$E$157/Local_authority!$D$157*100</f>
        <v>68.576208065664801</v>
      </c>
      <c r="G157" s="37">
        <f>SUM(Local_authority!$G$6:$G$156)</f>
        <v>689214</v>
      </c>
      <c r="H157" s="37">
        <f>SUM(Local_authority!$H$6:$H$156)</f>
        <v>505641</v>
      </c>
      <c r="I157" s="38">
        <f>Local_authority!$H$157/Local_authority!$G$157*100</f>
        <v>73.364876511504406</v>
      </c>
    </row>
  </sheetData>
  <mergeCells count="3">
    <mergeCell ref="A3:B3"/>
    <mergeCell ref="D4:F4"/>
    <mergeCell ref="G4:I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/>
  </sheetViews>
  <sheetFormatPr defaultRowHeight="15.6" x14ac:dyDescent="0.2"/>
  <cols>
    <col min="1" max="1" width="66.88671875" customWidth="1"/>
    <col min="2" max="3" width="29.77734375" customWidth="1"/>
    <col min="4" max="4" width="24.33203125" customWidth="1"/>
    <col min="5" max="5" width="29.5546875" customWidth="1"/>
    <col min="6" max="6" width="27.88671875" customWidth="1"/>
    <col min="7" max="7" width="28.33203125" customWidth="1"/>
    <col min="8" max="8" width="8.88671875" customWidth="1"/>
  </cols>
  <sheetData>
    <row r="1" spans="1:16" s="21" customFormat="1" ht="20.25" x14ac:dyDescent="0.2">
      <c r="A1" s="43" t="s">
        <v>179</v>
      </c>
      <c r="B1" s="22"/>
      <c r="C1" s="22"/>
      <c r="D1" s="23"/>
      <c r="E1" s="22"/>
      <c r="F1" s="22"/>
      <c r="G1" s="23"/>
    </row>
    <row r="2" spans="1:16" s="21" customFormat="1" ht="15" x14ac:dyDescent="0.2">
      <c r="A2" s="24" t="s">
        <v>13</v>
      </c>
      <c r="B2" s="22"/>
      <c r="C2" s="22"/>
      <c r="D2" s="23"/>
      <c r="E2" s="22"/>
      <c r="F2" s="22"/>
      <c r="G2" s="23"/>
    </row>
    <row r="3" spans="1:16" s="21" customFormat="1" ht="15" x14ac:dyDescent="0.2">
      <c r="A3" s="21" t="s">
        <v>180</v>
      </c>
      <c r="B3" s="22"/>
      <c r="C3" s="22"/>
      <c r="D3" s="23"/>
      <c r="E3" s="22"/>
      <c r="F3" s="22"/>
      <c r="G3" s="23"/>
    </row>
    <row r="4" spans="1:16" s="21" customFormat="1" ht="15.75" x14ac:dyDescent="0.2">
      <c r="A4" s="26"/>
      <c r="B4" s="42" t="s">
        <v>15</v>
      </c>
      <c r="C4" s="42"/>
      <c r="D4" s="42"/>
      <c r="E4" s="42" t="s">
        <v>16</v>
      </c>
      <c r="F4" s="42"/>
      <c r="G4" s="42"/>
      <c r="P4" s="27"/>
    </row>
    <row r="5" spans="1:16" s="21" customFormat="1" ht="51.95" customHeight="1" x14ac:dyDescent="0.2">
      <c r="A5" s="28" t="s">
        <v>181</v>
      </c>
      <c r="B5" s="29" t="s">
        <v>20</v>
      </c>
      <c r="C5" s="29" t="s">
        <v>21</v>
      </c>
      <c r="D5" s="30" t="s">
        <v>22</v>
      </c>
      <c r="E5" s="29" t="s">
        <v>23</v>
      </c>
      <c r="F5" s="29" t="s">
        <v>182</v>
      </c>
      <c r="G5" s="29" t="s">
        <v>25</v>
      </c>
      <c r="P5" s="27"/>
    </row>
    <row r="6" spans="1:16" ht="15" x14ac:dyDescent="0.2">
      <c r="A6" t="s">
        <v>183</v>
      </c>
      <c r="B6" s="44">
        <v>11298</v>
      </c>
      <c r="C6" s="44">
        <v>8397</v>
      </c>
      <c r="D6" s="45">
        <f>ICB!$C6/ICB!$B6*100</f>
        <v>74.322889006903878</v>
      </c>
      <c r="E6" s="44">
        <v>11673</v>
      </c>
      <c r="F6" s="44">
        <v>8727</v>
      </c>
      <c r="G6" s="45">
        <f>ICB!$F6/ICB!$E6*100</f>
        <v>74.762271909534832</v>
      </c>
    </row>
    <row r="7" spans="1:16" ht="15" x14ac:dyDescent="0.2">
      <c r="A7" t="s">
        <v>184</v>
      </c>
      <c r="B7" s="44">
        <v>13038</v>
      </c>
      <c r="C7" s="44">
        <v>6467</v>
      </c>
      <c r="D7" s="45">
        <f>ICB!$C7/ICB!$B7*100</f>
        <v>49.601165822978984</v>
      </c>
      <c r="E7" s="44">
        <v>13257</v>
      </c>
      <c r="F7" s="44">
        <v>9717</v>
      </c>
      <c r="G7" s="45">
        <f>ICB!$F7/ICB!$E7*100</f>
        <v>73.297126046616881</v>
      </c>
    </row>
    <row r="8" spans="1:16" ht="15" x14ac:dyDescent="0.2">
      <c r="A8" t="s">
        <v>185</v>
      </c>
      <c r="B8" s="44">
        <v>19436</v>
      </c>
      <c r="C8" s="44">
        <v>12855</v>
      </c>
      <c r="D8" s="45">
        <f>ICB!$C8/ICB!$B8*100</f>
        <v>66.140152294710845</v>
      </c>
      <c r="E8" s="44">
        <v>19532</v>
      </c>
      <c r="F8" s="44">
        <v>12665</v>
      </c>
      <c r="G8" s="45">
        <f>ICB!$F8/ICB!$E8*100</f>
        <v>64.842310055293879</v>
      </c>
    </row>
    <row r="9" spans="1:16" ht="15" x14ac:dyDescent="0.2">
      <c r="A9" t="s">
        <v>186</v>
      </c>
      <c r="B9" s="44">
        <v>15795</v>
      </c>
      <c r="C9" s="44">
        <v>9966</v>
      </c>
      <c r="D9" s="45">
        <f>ICB!$C9/ICB!$B9*100</f>
        <v>63.095916429249769</v>
      </c>
      <c r="E9" s="44">
        <v>16406</v>
      </c>
      <c r="F9" s="44">
        <v>10986</v>
      </c>
      <c r="G9" s="45">
        <f>ICB!$F9/ICB!$E9*100</f>
        <v>66.963306107521632</v>
      </c>
    </row>
    <row r="10" spans="1:16" ht="15" x14ac:dyDescent="0.2">
      <c r="A10" t="s">
        <v>187</v>
      </c>
      <c r="B10" s="44">
        <v>11596</v>
      </c>
      <c r="C10" s="44">
        <v>8160</v>
      </c>
      <c r="D10" s="45">
        <f>ICB!$C10/ICB!$B10*100</f>
        <v>70.369092790617444</v>
      </c>
      <c r="E10" s="44">
        <v>11750</v>
      </c>
      <c r="F10" s="44">
        <v>8420</v>
      </c>
      <c r="G10" s="45">
        <f>ICB!$F10/ICB!$E10*100</f>
        <v>71.659574468085111</v>
      </c>
    </row>
    <row r="11" spans="1:16" ht="15" x14ac:dyDescent="0.2">
      <c r="A11" t="s">
        <v>188</v>
      </c>
      <c r="B11" s="44">
        <v>23424</v>
      </c>
      <c r="C11" s="44">
        <v>19576</v>
      </c>
      <c r="D11" s="45">
        <f>ICB!$C11/ICB!$B11*100</f>
        <v>83.572404371584696</v>
      </c>
      <c r="E11" s="44">
        <v>24110</v>
      </c>
      <c r="F11" s="44">
        <v>20295</v>
      </c>
      <c r="G11" s="45">
        <f>ICB!$F11/ICB!$E11*100</f>
        <v>84.176690170053931</v>
      </c>
    </row>
    <row r="12" spans="1:16" ht="15" x14ac:dyDescent="0.2">
      <c r="A12" t="s">
        <v>189</v>
      </c>
      <c r="B12" s="44">
        <v>11056</v>
      </c>
      <c r="C12" s="44">
        <v>8185</v>
      </c>
      <c r="D12" s="45">
        <f>ICB!$C12/ICB!$B12*100</f>
        <v>74.032199710564399</v>
      </c>
      <c r="E12" s="44">
        <v>10624</v>
      </c>
      <c r="F12" s="44">
        <v>8543</v>
      </c>
      <c r="G12" s="45">
        <f>ICB!$F12/ICB!$E12*100</f>
        <v>80.412274096385545</v>
      </c>
    </row>
    <row r="13" spans="1:16" ht="15" x14ac:dyDescent="0.2">
      <c r="A13" t="s">
        <v>190</v>
      </c>
      <c r="B13" s="44">
        <v>29582</v>
      </c>
      <c r="C13" s="44">
        <v>20621</v>
      </c>
      <c r="D13" s="45">
        <f>ICB!$C13/ICB!$B13*100</f>
        <v>69.707930498275985</v>
      </c>
      <c r="E13" s="44">
        <v>30036</v>
      </c>
      <c r="F13" s="44">
        <v>21965</v>
      </c>
      <c r="G13" s="45">
        <f>ICB!$F13/ICB!$E13*100</f>
        <v>73.128911972299903</v>
      </c>
    </row>
    <row r="14" spans="1:16" ht="15" x14ac:dyDescent="0.2">
      <c r="A14" t="s">
        <v>191</v>
      </c>
      <c r="B14" s="44">
        <v>6656</v>
      </c>
      <c r="C14" s="44">
        <v>4352</v>
      </c>
      <c r="D14" s="45">
        <f>ICB!$C14/ICB!$B14*100</f>
        <v>65.384615384615387</v>
      </c>
      <c r="E14" s="44">
        <v>6606</v>
      </c>
      <c r="F14" s="44">
        <v>4528</v>
      </c>
      <c r="G14" s="45">
        <f>ICB!$F14/ICB!$E14*100</f>
        <v>68.543748107780814</v>
      </c>
    </row>
    <row r="15" spans="1:16" ht="15" x14ac:dyDescent="0.2">
      <c r="A15" t="s">
        <v>192</v>
      </c>
      <c r="B15" s="44">
        <v>11984</v>
      </c>
      <c r="C15" s="44">
        <v>9485</v>
      </c>
      <c r="D15" s="45">
        <f>ICB!$C15/ICB!$B15*100</f>
        <v>79.14719626168224</v>
      </c>
      <c r="E15" s="44">
        <v>12140</v>
      </c>
      <c r="F15" s="44">
        <v>9928</v>
      </c>
      <c r="G15" s="45">
        <f>ICB!$F15/ICB!$E15*100</f>
        <v>81.779242174629331</v>
      </c>
    </row>
    <row r="16" spans="1:16" ht="15" x14ac:dyDescent="0.2">
      <c r="A16" t="s">
        <v>193</v>
      </c>
      <c r="B16" s="44">
        <v>12375</v>
      </c>
      <c r="C16" s="44">
        <v>9346</v>
      </c>
      <c r="D16" s="45">
        <f>ICB!$C16/ICB!$B16*100</f>
        <v>75.523232323232321</v>
      </c>
      <c r="E16" s="44">
        <v>12404</v>
      </c>
      <c r="F16" s="44">
        <v>9271</v>
      </c>
      <c r="G16" s="45">
        <f>ICB!$F16/ICB!$E16*100</f>
        <v>74.742018703643993</v>
      </c>
    </row>
    <row r="17" spans="1:7" ht="15" x14ac:dyDescent="0.2">
      <c r="A17" t="s">
        <v>194</v>
      </c>
      <c r="B17" s="44">
        <v>14137</v>
      </c>
      <c r="C17" s="44">
        <v>8631</v>
      </c>
      <c r="D17" s="45">
        <f>ICB!$C17/ICB!$B17*100</f>
        <v>61.052557119615194</v>
      </c>
      <c r="E17" s="44">
        <v>14012</v>
      </c>
      <c r="F17" s="44">
        <v>9134</v>
      </c>
      <c r="G17" s="45">
        <f>ICB!$F17/ICB!$E17*100</f>
        <v>65.18698258635456</v>
      </c>
    </row>
    <row r="18" spans="1:7" ht="15" x14ac:dyDescent="0.2">
      <c r="A18" t="s">
        <v>195</v>
      </c>
      <c r="B18" s="44">
        <v>8843</v>
      </c>
      <c r="C18" s="44">
        <v>5538</v>
      </c>
      <c r="D18" s="45">
        <f>ICB!$C18/ICB!$B18*100</f>
        <v>62.625805722040027</v>
      </c>
      <c r="E18" s="44">
        <v>8921</v>
      </c>
      <c r="F18" s="44">
        <v>5673</v>
      </c>
      <c r="G18" s="45">
        <f>ICB!$F18/ICB!$E18*100</f>
        <v>63.591525613720435</v>
      </c>
    </row>
    <row r="19" spans="1:7" ht="15" x14ac:dyDescent="0.2">
      <c r="A19" t="s">
        <v>196</v>
      </c>
      <c r="B19" s="44">
        <v>6624</v>
      </c>
      <c r="C19" s="44">
        <v>5827</v>
      </c>
      <c r="D19" s="45">
        <f>ICB!$C19/ICB!$B19*100</f>
        <v>87.96799516908213</v>
      </c>
      <c r="E19" s="44">
        <v>6716</v>
      </c>
      <c r="F19" s="44">
        <v>5936</v>
      </c>
      <c r="G19" s="45">
        <f>ICB!$F19/ICB!$E19*100</f>
        <v>88.385944014294225</v>
      </c>
    </row>
    <row r="20" spans="1:7" ht="15" x14ac:dyDescent="0.2">
      <c r="A20" t="s">
        <v>197</v>
      </c>
      <c r="B20" s="44">
        <v>7891</v>
      </c>
      <c r="C20" s="44">
        <v>6073</v>
      </c>
      <c r="D20" s="45">
        <f>ICB!$C20/ICB!$B20*100</f>
        <v>76.96109491826131</v>
      </c>
      <c r="E20" s="44">
        <v>8541</v>
      </c>
      <c r="F20" s="44">
        <v>6247</v>
      </c>
      <c r="G20" s="45">
        <f>ICB!$F20/ICB!$E20*100</f>
        <v>73.141318346797803</v>
      </c>
    </row>
    <row r="21" spans="1:7" ht="15" x14ac:dyDescent="0.2">
      <c r="A21" t="s">
        <v>198</v>
      </c>
      <c r="B21" s="44">
        <v>39037</v>
      </c>
      <c r="C21" s="44">
        <v>19736</v>
      </c>
      <c r="D21" s="45">
        <f>ICB!$C21/ICB!$B21*100</f>
        <v>50.557163716474122</v>
      </c>
      <c r="E21" s="44">
        <v>38169</v>
      </c>
      <c r="F21" s="44">
        <v>26622</v>
      </c>
      <c r="G21" s="45">
        <f>ICB!$F21/ICB!$E21*100</f>
        <v>69.747701013911808</v>
      </c>
    </row>
    <row r="22" spans="1:7" ht="15" x14ac:dyDescent="0.2">
      <c r="A22" t="s">
        <v>199</v>
      </c>
      <c r="B22" s="44">
        <v>22837</v>
      </c>
      <c r="C22" s="44">
        <v>16110</v>
      </c>
      <c r="D22" s="45">
        <f>ICB!$C22/ICB!$B22*100</f>
        <v>70.543416385689895</v>
      </c>
      <c r="E22" s="44">
        <v>22982</v>
      </c>
      <c r="F22" s="44">
        <v>17086</v>
      </c>
      <c r="G22" s="45">
        <f>ICB!$F22/ICB!$E22*100</f>
        <v>74.3451396745279</v>
      </c>
    </row>
    <row r="23" spans="1:7" ht="15" x14ac:dyDescent="0.2">
      <c r="A23" t="s">
        <v>200</v>
      </c>
      <c r="B23" s="44">
        <v>8893</v>
      </c>
      <c r="C23" s="44">
        <v>7768</v>
      </c>
      <c r="D23" s="45">
        <f>ICB!$C23/ICB!$B23*100</f>
        <v>87.349600809625542</v>
      </c>
      <c r="E23" s="44">
        <v>9012</v>
      </c>
      <c r="F23" s="44">
        <v>7862</v>
      </c>
      <c r="G23" s="45">
        <f>ICB!$F23/ICB!$E23*100</f>
        <v>87.239236573457617</v>
      </c>
    </row>
    <row r="24" spans="1:7" ht="15" x14ac:dyDescent="0.2">
      <c r="A24" t="s">
        <v>201</v>
      </c>
      <c r="B24" s="44">
        <v>17051</v>
      </c>
      <c r="C24" s="44">
        <v>14098</v>
      </c>
      <c r="D24" s="45">
        <f>ICB!$C24/ICB!$B24*100</f>
        <v>82.681367661720714</v>
      </c>
      <c r="E24" s="44">
        <v>16080</v>
      </c>
      <c r="F24" s="44">
        <v>15488</v>
      </c>
      <c r="G24" s="45">
        <f>ICB!$F24/ICB!$E24*100</f>
        <v>96.318407960199011</v>
      </c>
    </row>
    <row r="25" spans="1:7" ht="15" x14ac:dyDescent="0.2">
      <c r="A25" t="s">
        <v>202</v>
      </c>
      <c r="B25" s="44">
        <v>20195</v>
      </c>
      <c r="C25" s="44">
        <v>15093</v>
      </c>
      <c r="D25" s="45">
        <f>ICB!$C25/ICB!$B25*100</f>
        <v>74.736320871502855</v>
      </c>
      <c r="E25" s="44">
        <v>20457</v>
      </c>
      <c r="F25" s="44">
        <v>14716</v>
      </c>
      <c r="G25" s="45">
        <f>ICB!$F25/ICB!$E25*100</f>
        <v>71.936256538104317</v>
      </c>
    </row>
    <row r="26" spans="1:7" ht="15" x14ac:dyDescent="0.2">
      <c r="A26" t="s">
        <v>203</v>
      </c>
      <c r="B26" s="44">
        <v>26917</v>
      </c>
      <c r="C26" s="44">
        <v>20520</v>
      </c>
      <c r="D26" s="45">
        <f>ICB!$C26/ICB!$B26*100</f>
        <v>76.234350039008802</v>
      </c>
      <c r="E26" s="44">
        <v>27096</v>
      </c>
      <c r="F26" s="44">
        <v>21938</v>
      </c>
      <c r="G26" s="45">
        <f>ICB!$F26/ICB!$E26*100</f>
        <v>80.963979923235911</v>
      </c>
    </row>
    <row r="27" spans="1:7" ht="15" x14ac:dyDescent="0.2">
      <c r="A27" t="s">
        <v>204</v>
      </c>
      <c r="B27" s="44">
        <v>18981</v>
      </c>
      <c r="C27" s="44">
        <v>14532</v>
      </c>
      <c r="D27" s="45">
        <f>ICB!$C27/ICB!$B27*100</f>
        <v>76.5607712976134</v>
      </c>
      <c r="E27" s="44">
        <v>18482</v>
      </c>
      <c r="F27" s="44">
        <v>15258</v>
      </c>
      <c r="G27" s="45">
        <f>ICB!$F27/ICB!$E27*100</f>
        <v>82.55600043285358</v>
      </c>
    </row>
    <row r="28" spans="1:7" ht="15" x14ac:dyDescent="0.2">
      <c r="A28" t="s">
        <v>205</v>
      </c>
      <c r="B28" s="44">
        <v>14140</v>
      </c>
      <c r="C28" s="44">
        <v>9846</v>
      </c>
      <c r="D28" s="45">
        <f>ICB!$C28/ICB!$B28*100</f>
        <v>69.632248939179632</v>
      </c>
      <c r="E28" s="44">
        <v>14406</v>
      </c>
      <c r="F28" s="44">
        <v>9396</v>
      </c>
      <c r="G28" s="45">
        <f>ICB!$F28/ICB!$E28*100</f>
        <v>65.222823823406912</v>
      </c>
    </row>
    <row r="29" spans="1:7" ht="15" x14ac:dyDescent="0.2">
      <c r="A29" t="s">
        <v>206</v>
      </c>
      <c r="B29" s="44">
        <v>9289</v>
      </c>
      <c r="C29" s="44">
        <v>5979</v>
      </c>
      <c r="D29" s="45">
        <f>ICB!$C29/ICB!$B29*100</f>
        <v>64.366454946711158</v>
      </c>
      <c r="E29" s="44">
        <v>9044</v>
      </c>
      <c r="F29" s="44">
        <v>6807</v>
      </c>
      <c r="G29" s="45">
        <f>ICB!$F29/ICB!$E29*100</f>
        <v>75.265369305616986</v>
      </c>
    </row>
    <row r="30" spans="1:7" ht="15" x14ac:dyDescent="0.2">
      <c r="A30" t="s">
        <v>207</v>
      </c>
      <c r="B30" s="44">
        <v>22670</v>
      </c>
      <c r="C30" s="44">
        <v>16990</v>
      </c>
      <c r="D30" s="45">
        <f>ICB!$C30/ICB!$B30*100</f>
        <v>74.944861049845613</v>
      </c>
      <c r="E30" s="44">
        <v>17935</v>
      </c>
      <c r="F30" s="44">
        <v>13623</v>
      </c>
      <c r="G30" s="45">
        <f>ICB!$F30/ICB!$E30*100</f>
        <v>75.957624756063552</v>
      </c>
    </row>
    <row r="31" spans="1:7" ht="15" x14ac:dyDescent="0.2">
      <c r="A31" t="s">
        <v>208</v>
      </c>
      <c r="B31" s="44">
        <v>9390</v>
      </c>
      <c r="C31" s="44">
        <v>7338</v>
      </c>
      <c r="D31" s="45">
        <f>ICB!$C31/ICB!$B31*100</f>
        <v>78.146964856230028</v>
      </c>
      <c r="E31" s="44">
        <v>9523</v>
      </c>
      <c r="F31" s="44">
        <v>8387</v>
      </c>
      <c r="G31" s="45">
        <f>ICB!$F31/ICB!$E31*100</f>
        <v>88.070986033812872</v>
      </c>
    </row>
    <row r="32" spans="1:7" ht="15" x14ac:dyDescent="0.2">
      <c r="A32" t="s">
        <v>209</v>
      </c>
      <c r="B32" s="44">
        <v>15595</v>
      </c>
      <c r="C32" s="44">
        <v>9181</v>
      </c>
      <c r="D32" s="45">
        <f>ICB!$C32/ICB!$B32*100</f>
        <v>58.871433151651175</v>
      </c>
      <c r="E32" s="44">
        <v>15949</v>
      </c>
      <c r="F32" s="44">
        <v>10209</v>
      </c>
      <c r="G32" s="45">
        <f>ICB!$F32/ICB!$E32*100</f>
        <v>64.010282776349612</v>
      </c>
    </row>
    <row r="33" spans="1:7" ht="15" x14ac:dyDescent="0.2">
      <c r="A33" t="s">
        <v>210</v>
      </c>
      <c r="B33" s="44">
        <v>36029</v>
      </c>
      <c r="C33" s="44">
        <v>24939</v>
      </c>
      <c r="D33" s="45">
        <f>ICB!$C33/ICB!$B33*100</f>
        <v>69.219240056621061</v>
      </c>
      <c r="E33" s="44">
        <v>36518</v>
      </c>
      <c r="F33" s="44">
        <v>26407</v>
      </c>
      <c r="G33" s="45">
        <f>ICB!$F33/ICB!$E33*100</f>
        <v>72.31228435292185</v>
      </c>
    </row>
    <row r="34" spans="1:7" ht="15" x14ac:dyDescent="0.2">
      <c r="A34" t="s">
        <v>211</v>
      </c>
      <c r="B34" s="44">
        <v>24260</v>
      </c>
      <c r="C34" s="44">
        <v>17562</v>
      </c>
      <c r="D34" s="45">
        <f>ICB!$C34/ICB!$B34*100</f>
        <v>72.390766694146748</v>
      </c>
      <c r="E34" s="44">
        <v>24500</v>
      </c>
      <c r="F34" s="44">
        <v>19015</v>
      </c>
      <c r="G34" s="45">
        <f>ICB!$F34/ICB!$E34*100</f>
        <v>77.612244897959187</v>
      </c>
    </row>
    <row r="35" spans="1:7" ht="15" x14ac:dyDescent="0.2">
      <c r="A35" t="s">
        <v>212</v>
      </c>
      <c r="B35" s="44">
        <v>23428</v>
      </c>
      <c r="C35" s="44">
        <v>8742</v>
      </c>
      <c r="D35" s="45">
        <f>ICB!$C35/ICB!$B35*100</f>
        <v>37.3143247396278</v>
      </c>
      <c r="E35" s="44">
        <v>23592</v>
      </c>
      <c r="F35" s="44">
        <v>10846</v>
      </c>
      <c r="G35" s="45">
        <f>ICB!$F35/ICB!$E35*100</f>
        <v>45.973211258053574</v>
      </c>
    </row>
    <row r="36" spans="1:7" ht="15" x14ac:dyDescent="0.2">
      <c r="A36" t="s">
        <v>213</v>
      </c>
      <c r="B36" s="44">
        <v>9362</v>
      </c>
      <c r="C36" s="44">
        <v>7594</v>
      </c>
      <c r="D36" s="45">
        <f>ICB!$C36/ICB!$B36*100</f>
        <v>81.115146336252934</v>
      </c>
      <c r="E36" s="44">
        <v>8795</v>
      </c>
      <c r="F36" s="44">
        <v>7606</v>
      </c>
      <c r="G36" s="45">
        <f>ICB!$F36/ICB!$E36*100</f>
        <v>86.48095508811825</v>
      </c>
    </row>
    <row r="37" spans="1:7" ht="15" x14ac:dyDescent="0.2">
      <c r="A37" t="s">
        <v>214</v>
      </c>
      <c r="B37" s="44">
        <v>13326</v>
      </c>
      <c r="C37" s="44">
        <v>8290</v>
      </c>
      <c r="D37" s="45">
        <f>ICB!$C37/ICB!$B37*100</f>
        <v>62.209215068287563</v>
      </c>
      <c r="E37" s="44">
        <v>12637</v>
      </c>
      <c r="F37" s="44">
        <v>7891</v>
      </c>
      <c r="G37" s="45">
        <f>ICB!$F37/ICB!$E37*100</f>
        <v>62.443617947297611</v>
      </c>
    </row>
    <row r="38" spans="1:7" ht="15" x14ac:dyDescent="0.2">
      <c r="A38" t="s">
        <v>215</v>
      </c>
      <c r="B38" s="44">
        <v>6226</v>
      </c>
      <c r="C38" s="44">
        <v>3715</v>
      </c>
      <c r="D38" s="45">
        <f>ICB!$C38/ICB!$B38*100</f>
        <v>59.669129457115325</v>
      </c>
      <c r="E38" s="44">
        <v>6271</v>
      </c>
      <c r="F38" s="44">
        <v>4195</v>
      </c>
      <c r="G38" s="45">
        <f>ICB!$F38/ICB!$E38*100</f>
        <v>66.895232020411427</v>
      </c>
    </row>
    <row r="39" spans="1:7" ht="15" x14ac:dyDescent="0.2">
      <c r="A39" t="s">
        <v>216</v>
      </c>
      <c r="B39" s="44">
        <v>6951</v>
      </c>
      <c r="C39" s="44">
        <v>5460</v>
      </c>
      <c r="D39" s="45">
        <f>ICB!$C39/ICB!$B39*100</f>
        <v>78.549848942598189</v>
      </c>
      <c r="E39" s="44">
        <v>7117</v>
      </c>
      <c r="F39" s="44">
        <v>5643</v>
      </c>
      <c r="G39" s="45">
        <f>ICB!$F39/ICB!$E39*100</f>
        <v>79.289026275115916</v>
      </c>
    </row>
    <row r="40" spans="1:7" ht="15" x14ac:dyDescent="0.2">
      <c r="A40" t="s">
        <v>217</v>
      </c>
      <c r="B40" s="44">
        <v>19960</v>
      </c>
      <c r="C40" s="44">
        <v>11700</v>
      </c>
      <c r="D40" s="45">
        <f>ICB!$C40/ICB!$B40*100</f>
        <v>58.617234468937873</v>
      </c>
      <c r="E40" s="44">
        <v>19468</v>
      </c>
      <c r="F40" s="44">
        <v>12598</v>
      </c>
      <c r="G40" s="45">
        <f>ICB!$F40/ICB!$E40*100</f>
        <v>64.711321142387519</v>
      </c>
    </row>
    <row r="41" spans="1:7" ht="15" x14ac:dyDescent="0.2">
      <c r="A41" t="s">
        <v>218</v>
      </c>
      <c r="B41" s="44">
        <v>18041</v>
      </c>
      <c r="C41" s="44">
        <v>13947</v>
      </c>
      <c r="D41" s="45">
        <f>ICB!$C41/ICB!$B41*100</f>
        <v>77.307244609500586</v>
      </c>
      <c r="E41" s="44">
        <v>18225</v>
      </c>
      <c r="F41" s="44">
        <v>13819</v>
      </c>
      <c r="G41" s="45">
        <f>ICB!$F41/ICB!$E41*100</f>
        <v>75.8244170096022</v>
      </c>
    </row>
    <row r="42" spans="1:7" ht="15" x14ac:dyDescent="0.2">
      <c r="A42" t="s">
        <v>219</v>
      </c>
      <c r="B42" s="44">
        <v>17222</v>
      </c>
      <c r="C42" s="44">
        <v>12536</v>
      </c>
      <c r="D42" s="45">
        <f>ICB!$C42/ICB!$B42*100</f>
        <v>72.790616653118107</v>
      </c>
      <c r="E42" s="44">
        <v>16913</v>
      </c>
      <c r="F42" s="44">
        <v>13810</v>
      </c>
      <c r="G42" s="45">
        <f>ICB!$F42/ICB!$E42*100</f>
        <v>81.6531662035121</v>
      </c>
    </row>
    <row r="43" spans="1:7" ht="15" x14ac:dyDescent="0.2">
      <c r="A43" t="s">
        <v>220</v>
      </c>
      <c r="B43" s="44">
        <v>12737</v>
      </c>
      <c r="C43" s="44">
        <v>9282</v>
      </c>
      <c r="D43" s="45">
        <f>ICB!$C43/ICB!$B43*100</f>
        <v>72.874303211117223</v>
      </c>
      <c r="E43" s="44">
        <v>13271</v>
      </c>
      <c r="F43" s="44">
        <v>9059</v>
      </c>
      <c r="G43" s="45">
        <f>ICB!$F43/ICB!$E43*100</f>
        <v>68.261623087936101</v>
      </c>
    </row>
    <row r="44" spans="1:7" ht="15" x14ac:dyDescent="0.2">
      <c r="A44" t="s">
        <v>221</v>
      </c>
      <c r="B44" s="44">
        <v>8842</v>
      </c>
      <c r="C44" s="44">
        <v>6477</v>
      </c>
      <c r="D44" s="45">
        <f>ICB!$C44/ICB!$B44*100</f>
        <v>73.25265776973535</v>
      </c>
      <c r="E44" s="44">
        <v>8810</v>
      </c>
      <c r="F44" s="44">
        <v>7518</v>
      </c>
      <c r="G44" s="45">
        <f>ICB!$F44/ICB!$E44*100</f>
        <v>85.334846765039728</v>
      </c>
    </row>
    <row r="45" spans="1:7" ht="15" x14ac:dyDescent="0.2">
      <c r="A45" t="s">
        <v>222</v>
      </c>
      <c r="B45" s="44">
        <v>16029</v>
      </c>
      <c r="C45" s="44">
        <v>12130</v>
      </c>
      <c r="D45" s="45">
        <f>ICB!$C45/ICB!$B45*100</f>
        <v>75.675338449061087</v>
      </c>
      <c r="E45" s="44">
        <v>16047</v>
      </c>
      <c r="F45" s="44">
        <v>11878</v>
      </c>
      <c r="G45" s="45">
        <f>ICB!$F45/ICB!$E45*100</f>
        <v>74.020066055960626</v>
      </c>
    </row>
    <row r="46" spans="1:7" ht="15" x14ac:dyDescent="0.2">
      <c r="A46" t="s">
        <v>223</v>
      </c>
      <c r="B46" s="44">
        <v>19863</v>
      </c>
      <c r="C46" s="44">
        <v>13054</v>
      </c>
      <c r="D46" s="45">
        <f>ICB!$C46/ICB!$B46*100</f>
        <v>65.720183255298792</v>
      </c>
      <c r="E46" s="44">
        <v>20316</v>
      </c>
      <c r="F46" s="44">
        <v>13993</v>
      </c>
      <c r="G46" s="45">
        <f>ICB!$F46/ICB!$E46*100</f>
        <v>68.876747391218743</v>
      </c>
    </row>
    <row r="47" spans="1:7" ht="15" x14ac:dyDescent="0.2">
      <c r="A47" t="s">
        <v>224</v>
      </c>
      <c r="B47" s="44">
        <v>31237</v>
      </c>
      <c r="C47" s="44">
        <v>18616</v>
      </c>
      <c r="D47" s="45">
        <f>ICB!$C47/ICB!$B47*100</f>
        <v>59.595991932643976</v>
      </c>
      <c r="E47" s="44">
        <v>30871</v>
      </c>
      <c r="F47" s="44">
        <v>21937</v>
      </c>
      <c r="G47" s="45">
        <f>ICB!$F47/ICB!$E47*100</f>
        <v>71.060218327880534</v>
      </c>
    </row>
    <row r="48" spans="1:7" ht="15.75" x14ac:dyDescent="0.25">
      <c r="A48" s="46" t="s">
        <v>178</v>
      </c>
      <c r="B48" s="47">
        <f>SUM(B6:B47)</f>
        <v>692243</v>
      </c>
      <c r="C48" s="47">
        <f>SUM(C6:C47)</f>
        <v>474714</v>
      </c>
      <c r="D48" s="48">
        <f>ICB!$C48/ICB!$B48*100</f>
        <v>68.576208065664801</v>
      </c>
      <c r="E48" s="47">
        <f>SUM(E6:E47)</f>
        <v>689214</v>
      </c>
      <c r="F48" s="47">
        <f>SUM(F6:F47)</f>
        <v>505642</v>
      </c>
      <c r="G48" s="48">
        <f>ICB!$F48/ICB!$E48*100</f>
        <v>73.365021604320276</v>
      </c>
    </row>
  </sheetData>
  <mergeCells count="2">
    <mergeCell ref="B4:D4"/>
    <mergeCell ref="E4:G4"/>
  </mergeCells>
  <pageMargins left="0.70000000000000007" right="0.70000000000000007" top="0.75" bottom="0.75" header="0.30000000000000004" footer="0.30000000000000004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workbookViewId="0"/>
  </sheetViews>
  <sheetFormatPr defaultColWidth="55.44140625" defaultRowHeight="15.6" x14ac:dyDescent="0.2"/>
  <cols>
    <col min="1" max="1" width="48.77734375" style="21" customWidth="1"/>
    <col min="2" max="2" width="26.6640625" style="21" bestFit="1" customWidth="1"/>
    <col min="3" max="3" width="47" style="21" bestFit="1" customWidth="1"/>
    <col min="4" max="4" width="17.77734375" style="21" bestFit="1" customWidth="1"/>
    <col min="5" max="5" width="26.6640625" style="21" bestFit="1" customWidth="1"/>
    <col min="6" max="6" width="47" style="21" bestFit="1" customWidth="1"/>
    <col min="7" max="7" width="17.77734375" style="21" bestFit="1" customWidth="1"/>
    <col min="8" max="8" width="55.44140625" style="21" customWidth="1"/>
    <col min="9" max="16384" width="55.44140625" style="21"/>
  </cols>
  <sheetData>
    <row r="1" spans="1:18" ht="19.5" x14ac:dyDescent="0.2">
      <c r="A1" s="19" t="s">
        <v>225</v>
      </c>
      <c r="B1" s="49"/>
      <c r="C1" s="49"/>
    </row>
    <row r="2" spans="1:18" ht="15" x14ac:dyDescent="0.2">
      <c r="A2" s="24" t="s">
        <v>226</v>
      </c>
    </row>
    <row r="3" spans="1:18" ht="15.75" x14ac:dyDescent="0.2">
      <c r="A3" s="26"/>
      <c r="B3" s="60" t="s">
        <v>15</v>
      </c>
      <c r="C3" s="60"/>
      <c r="D3" s="60"/>
      <c r="E3" s="60" t="s">
        <v>16</v>
      </c>
      <c r="F3" s="60"/>
      <c r="G3" s="60"/>
      <c r="P3" s="27"/>
    </row>
    <row r="4" spans="1:18" ht="63" x14ac:dyDescent="0.2">
      <c r="A4" s="28" t="s">
        <v>227</v>
      </c>
      <c r="B4" s="50" t="s">
        <v>20</v>
      </c>
      <c r="C4" s="50" t="s">
        <v>228</v>
      </c>
      <c r="D4" s="50" t="s">
        <v>22</v>
      </c>
      <c r="E4" s="50" t="s">
        <v>23</v>
      </c>
      <c r="F4" s="50" t="s">
        <v>229</v>
      </c>
      <c r="G4" s="50" t="s">
        <v>25</v>
      </c>
      <c r="P4" s="27"/>
    </row>
    <row r="5" spans="1:18" ht="15" x14ac:dyDescent="0.2">
      <c r="A5" s="21" t="s">
        <v>230</v>
      </c>
      <c r="B5" s="34">
        <v>62880</v>
      </c>
      <c r="C5" s="34">
        <v>43984</v>
      </c>
      <c r="D5" s="35">
        <f>Local_team!$C5/Local_team!$B5*100</f>
        <v>69.949109414758269</v>
      </c>
      <c r="E5" s="34">
        <v>61582</v>
      </c>
      <c r="F5" s="34">
        <v>49014</v>
      </c>
      <c r="G5" s="35">
        <f>Local_team!$F5/Local_team!$E5*100</f>
        <v>79.591439056867259</v>
      </c>
      <c r="R5" s="35"/>
    </row>
    <row r="6" spans="1:18" ht="15" x14ac:dyDescent="0.2">
      <c r="A6" s="21" t="s">
        <v>231</v>
      </c>
      <c r="B6" s="34">
        <v>29582</v>
      </c>
      <c r="C6" s="34">
        <v>20621</v>
      </c>
      <c r="D6" s="35">
        <f>Local_team!$C6/Local_team!$B6*100</f>
        <v>69.707930498275985</v>
      </c>
      <c r="E6" s="34">
        <v>30036</v>
      </c>
      <c r="F6" s="34">
        <v>21965</v>
      </c>
      <c r="G6" s="35">
        <f>Local_team!$F6/Local_team!$E6*100</f>
        <v>73.128911972299903</v>
      </c>
      <c r="P6" s="27"/>
      <c r="R6" s="35"/>
    </row>
    <row r="7" spans="1:18" ht="15" x14ac:dyDescent="0.2">
      <c r="A7" s="21" t="s">
        <v>232</v>
      </c>
      <c r="B7" s="34">
        <v>36029</v>
      </c>
      <c r="C7" s="34">
        <v>24939</v>
      </c>
      <c r="D7" s="35">
        <f>Local_team!$C7/Local_team!$B7*100</f>
        <v>69.219240056621061</v>
      </c>
      <c r="E7" s="34">
        <v>36518</v>
      </c>
      <c r="F7" s="34">
        <v>26407</v>
      </c>
      <c r="G7" s="35">
        <f>Local_team!$F7/Local_team!$E7*100</f>
        <v>72.31228435292185</v>
      </c>
      <c r="P7" s="27"/>
      <c r="R7" s="35"/>
    </row>
    <row r="8" spans="1:18" ht="15" x14ac:dyDescent="0.2">
      <c r="A8" s="21" t="s">
        <v>233</v>
      </c>
      <c r="B8" s="34">
        <v>51958</v>
      </c>
      <c r="C8" s="34">
        <v>38990</v>
      </c>
      <c r="D8" s="35">
        <f>Local_team!$C8/Local_team!$B8*100</f>
        <v>75.041379575811234</v>
      </c>
      <c r="E8" s="34">
        <v>46892</v>
      </c>
      <c r="F8" s="34">
        <v>38071</v>
      </c>
      <c r="G8" s="35">
        <f>Local_team!$F8/Local_team!$E8*100</f>
        <v>81.188688902158148</v>
      </c>
      <c r="P8" s="27"/>
      <c r="R8" s="35"/>
    </row>
    <row r="9" spans="1:18" ht="15" x14ac:dyDescent="0.2">
      <c r="A9" s="21" t="s">
        <v>234</v>
      </c>
      <c r="B9" s="34">
        <v>58018</v>
      </c>
      <c r="C9" s="34">
        <v>34268</v>
      </c>
      <c r="D9" s="35">
        <f>Local_team!$C9/Local_team!$B9*100</f>
        <v>59.064428280878346</v>
      </c>
      <c r="E9" s="34">
        <v>56651</v>
      </c>
      <c r="F9" s="34">
        <v>41880</v>
      </c>
      <c r="G9" s="35">
        <f>Local_team!$F9/Local_team!$E9*100</f>
        <v>73.92632080634057</v>
      </c>
      <c r="P9" s="27"/>
      <c r="R9" s="35"/>
    </row>
    <row r="10" spans="1:18" ht="15" x14ac:dyDescent="0.2">
      <c r="A10" s="21" t="s">
        <v>235</v>
      </c>
      <c r="B10" s="34">
        <v>101284</v>
      </c>
      <c r="C10" s="34">
        <v>61132</v>
      </c>
      <c r="D10" s="35">
        <f>Local_team!$C10/Local_team!$B10*100</f>
        <v>60.357015915643139</v>
      </c>
      <c r="E10" s="34">
        <v>101734</v>
      </c>
      <c r="F10" s="34">
        <v>66487</v>
      </c>
      <c r="G10" s="35">
        <f>Local_team!$F10/Local_team!$E10*100</f>
        <v>65.353765702714924</v>
      </c>
      <c r="P10" s="27"/>
      <c r="R10" s="35"/>
    </row>
    <row r="11" spans="1:18" ht="15" x14ac:dyDescent="0.2">
      <c r="A11" s="21" t="s">
        <v>236</v>
      </c>
      <c r="B11" s="34">
        <v>44664</v>
      </c>
      <c r="C11" s="34">
        <v>30633</v>
      </c>
      <c r="D11" s="35">
        <f>Local_team!$C11/Local_team!$B11*100</f>
        <v>68.585437936593223</v>
      </c>
      <c r="E11" s="34">
        <v>44583</v>
      </c>
      <c r="F11" s="34">
        <v>30416</v>
      </c>
      <c r="G11" s="35">
        <f>Local_team!$F11/Local_team!$E11*100</f>
        <v>68.223313819168737</v>
      </c>
      <c r="P11" s="27"/>
      <c r="R11" s="35"/>
    </row>
    <row r="12" spans="1:18" ht="15" x14ac:dyDescent="0.2">
      <c r="A12" s="21" t="s">
        <v>237</v>
      </c>
      <c r="B12" s="34">
        <v>52885</v>
      </c>
      <c r="C12" s="34">
        <v>41513</v>
      </c>
      <c r="D12" s="35">
        <f>Local_team!$C12/Local_team!$B12*100</f>
        <v>78.496738205540325</v>
      </c>
      <c r="E12" s="34">
        <v>53808</v>
      </c>
      <c r="F12" s="34">
        <v>43317</v>
      </c>
      <c r="G12" s="35">
        <f>Local_team!$F12/Local_team!$E12*100</f>
        <v>80.50289919714541</v>
      </c>
      <c r="P12" s="27"/>
      <c r="R12" s="35"/>
    </row>
    <row r="13" spans="1:18" ht="15" x14ac:dyDescent="0.2">
      <c r="A13" s="21" t="s">
        <v>238</v>
      </c>
      <c r="B13" s="34">
        <v>62809</v>
      </c>
      <c r="C13" s="34">
        <v>45704</v>
      </c>
      <c r="D13" s="35">
        <f>Local_team!$C13/Local_team!$B13*100</f>
        <v>72.766641723319907</v>
      </c>
      <c r="E13" s="34">
        <v>63459</v>
      </c>
      <c r="F13" s="34">
        <v>47809</v>
      </c>
      <c r="G13" s="35">
        <f>Local_team!$F13/Local_team!$E13*100</f>
        <v>75.338407475692975</v>
      </c>
      <c r="P13" s="27"/>
      <c r="R13" s="35"/>
    </row>
    <row r="14" spans="1:18" ht="15" x14ac:dyDescent="0.2">
      <c r="A14" s="21" t="s">
        <v>239</v>
      </c>
      <c r="B14" s="34">
        <v>35291</v>
      </c>
      <c r="C14" s="34">
        <v>25371</v>
      </c>
      <c r="D14" s="35">
        <f>Local_team!$C14/Local_team!$B14*100</f>
        <v>71.890850358448333</v>
      </c>
      <c r="E14" s="34">
        <v>36396</v>
      </c>
      <c r="F14" s="34">
        <v>26125</v>
      </c>
      <c r="G14" s="35">
        <f>Local_team!$F14/Local_team!$E14*100</f>
        <v>71.779865919331797</v>
      </c>
      <c r="P14" s="27"/>
      <c r="R14" s="35"/>
    </row>
    <row r="15" spans="1:18" ht="15" x14ac:dyDescent="0.2">
      <c r="A15" s="21" t="s">
        <v>240</v>
      </c>
      <c r="B15" s="34">
        <v>32081</v>
      </c>
      <c r="C15" s="34">
        <v>21240</v>
      </c>
      <c r="D15" s="35">
        <f>Local_team!$C15/Local_team!$B15*100</f>
        <v>66.207412487141923</v>
      </c>
      <c r="E15" s="34">
        <v>32224</v>
      </c>
      <c r="F15" s="34">
        <v>22247</v>
      </c>
      <c r="G15" s="35">
        <f>Local_team!$F15/Local_team!$E15*100</f>
        <v>69.038604766633554</v>
      </c>
      <c r="P15" s="27"/>
      <c r="R15" s="35"/>
    </row>
    <row r="16" spans="1:18" ht="15" x14ac:dyDescent="0.2">
      <c r="A16" s="21" t="s">
        <v>241</v>
      </c>
      <c r="B16" s="34">
        <v>56108</v>
      </c>
      <c r="C16" s="34">
        <v>40074</v>
      </c>
      <c r="D16" s="35">
        <f>Local_team!$C16/Local_team!$B16*100</f>
        <v>71.422969986454703</v>
      </c>
      <c r="E16" s="34">
        <v>57090</v>
      </c>
      <c r="F16" s="34">
        <v>41441</v>
      </c>
      <c r="G16" s="35">
        <f>Local_team!$F16/Local_team!$E16*100</f>
        <v>72.588894727623057</v>
      </c>
      <c r="P16" s="27"/>
      <c r="R16" s="35"/>
    </row>
    <row r="17" spans="1:18" ht="15" x14ac:dyDescent="0.2">
      <c r="A17" s="21" t="s">
        <v>242</v>
      </c>
      <c r="B17" s="34">
        <v>68654</v>
      </c>
      <c r="C17" s="34">
        <v>46245</v>
      </c>
      <c r="D17" s="35">
        <f>Local_team!$C17/Local_team!$B17*100</f>
        <v>67.359512919859</v>
      </c>
      <c r="E17" s="34">
        <v>68241</v>
      </c>
      <c r="F17" s="34">
        <v>50463</v>
      </c>
      <c r="G17" s="35">
        <f>Local_team!$F17/Local_team!$E17*100</f>
        <v>73.948212951158396</v>
      </c>
      <c r="P17" s="27"/>
      <c r="R17" s="35"/>
    </row>
    <row r="18" spans="1:18" s="55" customFormat="1" ht="15.75" x14ac:dyDescent="0.2">
      <c r="A18" s="40" t="s">
        <v>243</v>
      </c>
      <c r="B18" s="51">
        <f>SUM(B5:B17)</f>
        <v>692243</v>
      </c>
      <c r="C18" s="51">
        <f>SUM(C5:C17)</f>
        <v>474714</v>
      </c>
      <c r="D18" s="52">
        <f>Local_team!$C18/Local_team!$B18*100</f>
        <v>68.576208065664801</v>
      </c>
      <c r="E18" s="51">
        <f>SUM(E5:E17)</f>
        <v>689214</v>
      </c>
      <c r="F18" s="51">
        <f>SUM(F5:F17)</f>
        <v>505642</v>
      </c>
      <c r="G18" s="52">
        <f>Local_team!$F18/Local_team!$E18*100</f>
        <v>73.365021604320276</v>
      </c>
      <c r="H18" s="40"/>
      <c r="I18" s="40"/>
      <c r="J18" s="40"/>
      <c r="K18" s="40"/>
      <c r="L18" s="40"/>
      <c r="M18" s="40"/>
      <c r="N18" s="40"/>
      <c r="O18" s="40"/>
      <c r="P18" s="53"/>
      <c r="Q18" s="40"/>
      <c r="R18" s="54"/>
    </row>
    <row r="19" spans="1:18" ht="15" x14ac:dyDescent="0.2">
      <c r="B19" s="34"/>
      <c r="C19" s="34"/>
      <c r="D19" s="34"/>
      <c r="E19" s="34"/>
      <c r="F19" s="34"/>
      <c r="G19" s="34"/>
      <c r="P19" s="27"/>
      <c r="R19" s="35"/>
    </row>
    <row r="20" spans="1:18" ht="15" x14ac:dyDescent="0.2">
      <c r="B20" s="34"/>
      <c r="C20" s="34"/>
      <c r="D20" s="35"/>
      <c r="E20" s="34"/>
      <c r="F20" s="34"/>
      <c r="G20" s="35"/>
      <c r="P20" s="27"/>
      <c r="R20" s="35"/>
    </row>
    <row r="21" spans="1:18" ht="15" x14ac:dyDescent="0.2">
      <c r="B21" s="34"/>
      <c r="C21" s="34"/>
      <c r="D21" s="35"/>
      <c r="E21" s="34"/>
      <c r="F21" s="34"/>
      <c r="G21" s="35"/>
      <c r="P21" s="27"/>
      <c r="R21" s="35"/>
    </row>
    <row r="22" spans="1:18" ht="15" x14ac:dyDescent="0.2">
      <c r="B22" s="34"/>
      <c r="C22" s="34"/>
      <c r="D22" s="35"/>
      <c r="E22" s="34"/>
      <c r="F22" s="34"/>
      <c r="G22" s="35"/>
      <c r="P22" s="27"/>
      <c r="R22" s="35"/>
    </row>
    <row r="23" spans="1:18" ht="15" x14ac:dyDescent="0.2">
      <c r="B23" s="34"/>
      <c r="C23" s="34"/>
      <c r="D23" s="35"/>
      <c r="E23" s="34"/>
      <c r="F23" s="34"/>
      <c r="G23" s="35"/>
      <c r="P23" s="27"/>
      <c r="R23" s="35"/>
    </row>
    <row r="24" spans="1:18" ht="15" x14ac:dyDescent="0.2">
      <c r="B24" s="34"/>
      <c r="C24" s="34"/>
      <c r="D24" s="35"/>
      <c r="E24" s="34"/>
      <c r="F24" s="34"/>
      <c r="G24" s="35"/>
      <c r="P24" s="27"/>
      <c r="R24" s="35"/>
    </row>
    <row r="25" spans="1:18" ht="15" x14ac:dyDescent="0.2">
      <c r="B25" s="34"/>
      <c r="C25" s="34"/>
      <c r="D25" s="35"/>
      <c r="E25" s="34"/>
      <c r="F25" s="34"/>
      <c r="G25" s="35"/>
      <c r="P25" s="27"/>
      <c r="R25" s="35"/>
    </row>
    <row r="26" spans="1:18" ht="15" x14ac:dyDescent="0.2">
      <c r="A26" s="56"/>
      <c r="B26" s="34"/>
      <c r="C26" s="34"/>
      <c r="D26" s="35"/>
      <c r="E26" s="34"/>
      <c r="F26" s="34"/>
      <c r="G26" s="35"/>
      <c r="P26" s="27"/>
      <c r="R26" s="35"/>
    </row>
    <row r="27" spans="1:18" ht="15" x14ac:dyDescent="0.2">
      <c r="B27" s="34"/>
      <c r="C27" s="34"/>
      <c r="D27" s="35"/>
      <c r="E27" s="34"/>
      <c r="F27" s="34"/>
      <c r="G27" s="35"/>
      <c r="P27" s="27"/>
      <c r="R27" s="35"/>
    </row>
    <row r="28" spans="1:18" ht="15" x14ac:dyDescent="0.2">
      <c r="A28" s="56"/>
      <c r="B28" s="34"/>
      <c r="C28" s="34"/>
      <c r="D28" s="35"/>
      <c r="E28" s="34"/>
      <c r="F28" s="34"/>
      <c r="G28" s="35"/>
      <c r="P28" s="27"/>
      <c r="R28" s="35"/>
    </row>
    <row r="29" spans="1:18" ht="15" x14ac:dyDescent="0.2">
      <c r="B29" s="34"/>
      <c r="C29" s="34"/>
      <c r="D29" s="35"/>
      <c r="E29" s="34"/>
      <c r="F29" s="34"/>
      <c r="G29" s="35"/>
      <c r="P29" s="27"/>
      <c r="R29" s="35"/>
    </row>
    <row r="30" spans="1:18" ht="15" x14ac:dyDescent="0.2">
      <c r="B30" s="34"/>
      <c r="C30" s="34"/>
      <c r="D30" s="35"/>
      <c r="E30" s="34"/>
      <c r="F30" s="34"/>
      <c r="G30" s="35"/>
      <c r="P30" s="27"/>
      <c r="R30" s="35"/>
    </row>
    <row r="31" spans="1:18" ht="15" x14ac:dyDescent="0.2">
      <c r="A31" s="56"/>
      <c r="B31" s="34"/>
      <c r="C31" s="34"/>
      <c r="D31" s="35"/>
      <c r="E31" s="34"/>
      <c r="F31" s="34"/>
      <c r="G31" s="35"/>
      <c r="P31" s="27"/>
      <c r="R31" s="35"/>
    </row>
    <row r="32" spans="1:18" ht="15" x14ac:dyDescent="0.2">
      <c r="B32" s="34"/>
      <c r="C32" s="34"/>
      <c r="D32" s="35"/>
      <c r="E32" s="34"/>
      <c r="F32" s="34"/>
      <c r="G32" s="35"/>
      <c r="P32" s="27"/>
      <c r="R32" s="35"/>
    </row>
    <row r="33" spans="1:18" ht="15" x14ac:dyDescent="0.2">
      <c r="B33" s="34"/>
      <c r="C33" s="34"/>
      <c r="D33" s="35"/>
      <c r="E33" s="34"/>
      <c r="F33" s="34"/>
      <c r="G33" s="35"/>
      <c r="P33" s="27"/>
      <c r="R33" s="35"/>
    </row>
    <row r="34" spans="1:18" ht="15" x14ac:dyDescent="0.2">
      <c r="B34" s="34"/>
      <c r="C34" s="34"/>
      <c r="D34" s="35"/>
      <c r="E34" s="34"/>
      <c r="F34" s="34"/>
      <c r="G34" s="35"/>
      <c r="P34" s="27"/>
      <c r="R34" s="35"/>
    </row>
    <row r="35" spans="1:18" ht="15" x14ac:dyDescent="0.2">
      <c r="A35" s="56"/>
      <c r="B35" s="34"/>
      <c r="C35" s="34"/>
      <c r="D35" s="35"/>
      <c r="E35" s="34"/>
      <c r="F35" s="34"/>
      <c r="G35" s="35"/>
      <c r="P35" s="27"/>
      <c r="R35" s="35"/>
    </row>
    <row r="36" spans="1:18" ht="15" x14ac:dyDescent="0.2">
      <c r="B36" s="34"/>
      <c r="C36" s="34"/>
      <c r="D36" s="35"/>
      <c r="E36" s="34"/>
      <c r="F36" s="34"/>
      <c r="G36" s="35"/>
      <c r="P36" s="27"/>
      <c r="R36" s="35"/>
    </row>
    <row r="37" spans="1:18" ht="15" x14ac:dyDescent="0.2">
      <c r="B37" s="34"/>
      <c r="C37" s="34"/>
      <c r="D37" s="35"/>
      <c r="E37" s="34"/>
      <c r="F37" s="34"/>
      <c r="G37" s="35"/>
      <c r="P37" s="27"/>
      <c r="R37" s="35"/>
    </row>
    <row r="38" spans="1:18" ht="15" x14ac:dyDescent="0.2">
      <c r="A38" s="57"/>
      <c r="B38" s="34"/>
      <c r="C38" s="34"/>
      <c r="D38" s="35"/>
      <c r="E38" s="34"/>
      <c r="F38" s="34"/>
      <c r="G38" s="35"/>
      <c r="P38" s="27"/>
      <c r="R38" s="35"/>
    </row>
    <row r="39" spans="1:18" ht="15" x14ac:dyDescent="0.2">
      <c r="B39" s="34"/>
      <c r="C39" s="34"/>
      <c r="D39" s="35"/>
      <c r="E39" s="34"/>
      <c r="F39" s="34"/>
      <c r="G39" s="35"/>
      <c r="P39" s="27"/>
      <c r="R39" s="35"/>
    </row>
    <row r="40" spans="1:18" ht="15" x14ac:dyDescent="0.2">
      <c r="B40" s="34"/>
      <c r="C40" s="34"/>
      <c r="D40" s="35"/>
      <c r="E40" s="34"/>
      <c r="F40" s="34"/>
      <c r="G40" s="35"/>
      <c r="P40" s="27"/>
      <c r="R40" s="35"/>
    </row>
    <row r="41" spans="1:18" ht="15" x14ac:dyDescent="0.2">
      <c r="B41" s="34"/>
      <c r="C41" s="34"/>
      <c r="D41" s="35"/>
      <c r="E41" s="34"/>
      <c r="F41" s="34"/>
      <c r="G41" s="35"/>
      <c r="P41" s="27"/>
      <c r="R41" s="35"/>
    </row>
    <row r="42" spans="1:18" ht="15" x14ac:dyDescent="0.2">
      <c r="A42" s="56"/>
      <c r="B42" s="34"/>
      <c r="C42" s="34"/>
      <c r="D42" s="35"/>
      <c r="E42" s="34"/>
      <c r="F42" s="34"/>
      <c r="G42" s="35"/>
      <c r="P42" s="27"/>
      <c r="R42" s="35"/>
    </row>
    <row r="43" spans="1:18" ht="15" x14ac:dyDescent="0.2">
      <c r="A43" s="56"/>
      <c r="B43" s="34"/>
      <c r="C43" s="34"/>
      <c r="D43" s="34"/>
      <c r="E43" s="34"/>
      <c r="F43" s="34"/>
      <c r="G43" s="35"/>
      <c r="P43" s="27"/>
    </row>
    <row r="44" spans="1:18" ht="15" x14ac:dyDescent="0.2">
      <c r="B44" s="34"/>
      <c r="C44" s="34"/>
      <c r="D44" s="35"/>
      <c r="E44" s="34"/>
      <c r="F44" s="34"/>
      <c r="G44" s="35"/>
      <c r="P44" s="27"/>
      <c r="R44" s="35"/>
    </row>
    <row r="45" spans="1:18" ht="15" x14ac:dyDescent="0.2">
      <c r="B45" s="34"/>
      <c r="C45" s="34"/>
      <c r="D45" s="35"/>
      <c r="E45" s="34"/>
      <c r="F45" s="34"/>
      <c r="G45" s="35"/>
      <c r="P45" s="27"/>
      <c r="R45" s="35"/>
    </row>
    <row r="46" spans="1:18" ht="15" x14ac:dyDescent="0.2">
      <c r="B46" s="34"/>
      <c r="C46" s="34"/>
      <c r="D46" s="35"/>
      <c r="E46" s="34"/>
      <c r="F46" s="34"/>
      <c r="G46" s="35"/>
      <c r="P46" s="27"/>
      <c r="R46" s="35"/>
    </row>
    <row r="47" spans="1:18" ht="15" x14ac:dyDescent="0.2">
      <c r="A47" s="57"/>
      <c r="B47" s="34"/>
      <c r="C47" s="34"/>
      <c r="D47" s="35"/>
      <c r="E47" s="34"/>
      <c r="F47" s="34"/>
      <c r="G47" s="35"/>
      <c r="P47" s="27"/>
      <c r="R47" s="35"/>
    </row>
    <row r="48" spans="1:18" ht="15" x14ac:dyDescent="0.2">
      <c r="B48" s="34"/>
      <c r="C48" s="34"/>
      <c r="D48" s="35"/>
      <c r="E48" s="34"/>
      <c r="F48" s="34"/>
      <c r="G48" s="35"/>
      <c r="P48" s="27"/>
      <c r="R48" s="35"/>
    </row>
    <row r="49" spans="1:18" ht="15" x14ac:dyDescent="0.2">
      <c r="B49" s="34"/>
      <c r="C49" s="34"/>
      <c r="D49" s="35"/>
      <c r="E49" s="34"/>
      <c r="F49" s="34"/>
      <c r="G49" s="35"/>
      <c r="P49" s="27"/>
      <c r="R49" s="35"/>
    </row>
    <row r="50" spans="1:18" ht="15" x14ac:dyDescent="0.2">
      <c r="A50" s="56"/>
      <c r="B50" s="34"/>
      <c r="C50" s="34"/>
      <c r="D50" s="35"/>
      <c r="E50" s="34"/>
      <c r="F50" s="34"/>
      <c r="G50" s="35"/>
      <c r="P50" s="27"/>
      <c r="R50" s="35"/>
    </row>
    <row r="51" spans="1:18" ht="15" x14ac:dyDescent="0.2">
      <c r="B51" s="34"/>
      <c r="C51" s="34"/>
      <c r="D51" s="35"/>
      <c r="E51" s="34"/>
      <c r="F51" s="34"/>
      <c r="G51" s="35"/>
      <c r="P51" s="27"/>
      <c r="R51" s="35"/>
    </row>
    <row r="52" spans="1:18" ht="15" x14ac:dyDescent="0.2">
      <c r="A52" s="56"/>
      <c r="B52" s="34"/>
      <c r="C52" s="34"/>
      <c r="D52" s="35"/>
      <c r="E52" s="34"/>
      <c r="F52" s="34"/>
      <c r="G52" s="35"/>
      <c r="P52" s="27"/>
      <c r="R52" s="35"/>
    </row>
    <row r="53" spans="1:18" ht="15" x14ac:dyDescent="0.2">
      <c r="B53" s="34"/>
      <c r="C53" s="34"/>
      <c r="D53" s="35"/>
      <c r="E53" s="34"/>
      <c r="F53" s="34"/>
      <c r="G53" s="35"/>
      <c r="P53" s="27"/>
      <c r="R53" s="35"/>
    </row>
    <row r="54" spans="1:18" ht="15" x14ac:dyDescent="0.2">
      <c r="B54" s="34"/>
      <c r="C54" s="34"/>
      <c r="D54" s="35"/>
      <c r="E54" s="34"/>
      <c r="F54" s="34"/>
      <c r="G54" s="35"/>
      <c r="P54" s="27"/>
      <c r="R54" s="35"/>
    </row>
    <row r="55" spans="1:18" ht="15" x14ac:dyDescent="0.2">
      <c r="B55" s="34"/>
      <c r="C55" s="34"/>
      <c r="D55" s="35"/>
      <c r="E55" s="34"/>
      <c r="F55" s="34"/>
      <c r="G55" s="35"/>
      <c r="P55" s="27"/>
      <c r="R55" s="35"/>
    </row>
    <row r="56" spans="1:18" ht="15" x14ac:dyDescent="0.2">
      <c r="A56" s="56"/>
      <c r="B56" s="34"/>
      <c r="C56" s="34"/>
      <c r="D56" s="35"/>
      <c r="E56" s="34"/>
      <c r="F56" s="34"/>
      <c r="G56" s="35"/>
      <c r="P56" s="27"/>
      <c r="R56" s="35"/>
    </row>
    <row r="57" spans="1:18" ht="15" x14ac:dyDescent="0.2">
      <c r="B57" s="34"/>
      <c r="C57" s="34"/>
      <c r="D57" s="35"/>
      <c r="E57" s="34"/>
      <c r="F57" s="34"/>
      <c r="G57" s="35"/>
      <c r="P57" s="27"/>
      <c r="R57" s="35"/>
    </row>
    <row r="58" spans="1:18" ht="15" x14ac:dyDescent="0.2">
      <c r="B58" s="34"/>
      <c r="C58" s="34"/>
      <c r="D58" s="35"/>
      <c r="E58" s="34"/>
      <c r="F58" s="34"/>
      <c r="G58" s="35"/>
      <c r="P58" s="27"/>
      <c r="R58" s="35"/>
    </row>
    <row r="59" spans="1:18" ht="15" x14ac:dyDescent="0.2">
      <c r="B59" s="34"/>
      <c r="C59" s="34"/>
      <c r="D59" s="34"/>
      <c r="E59" s="34"/>
      <c r="F59" s="34"/>
      <c r="G59" s="35"/>
      <c r="P59" s="27"/>
      <c r="R59" s="35"/>
    </row>
    <row r="60" spans="1:18" ht="15" x14ac:dyDescent="0.2">
      <c r="A60" s="56"/>
      <c r="B60" s="34"/>
      <c r="C60" s="34"/>
      <c r="D60" s="35"/>
      <c r="E60" s="34"/>
      <c r="F60" s="34"/>
      <c r="G60" s="35"/>
      <c r="P60" s="27"/>
      <c r="R60" s="35"/>
    </row>
    <row r="61" spans="1:18" ht="15" x14ac:dyDescent="0.2">
      <c r="B61" s="34"/>
      <c r="C61" s="34"/>
      <c r="D61" s="35"/>
      <c r="E61" s="34"/>
      <c r="F61" s="34"/>
      <c r="G61" s="35"/>
      <c r="P61" s="27"/>
      <c r="R61" s="35"/>
    </row>
    <row r="62" spans="1:18" ht="15" x14ac:dyDescent="0.2">
      <c r="A62" s="57"/>
      <c r="B62" s="34"/>
      <c r="C62" s="34"/>
      <c r="D62" s="35"/>
      <c r="E62" s="34"/>
      <c r="F62" s="34"/>
      <c r="G62" s="35"/>
      <c r="P62" s="27"/>
      <c r="R62" s="35"/>
    </row>
    <row r="63" spans="1:18" ht="15" x14ac:dyDescent="0.2">
      <c r="A63" s="57"/>
      <c r="B63" s="34"/>
      <c r="C63" s="34"/>
      <c r="D63" s="35"/>
      <c r="E63" s="34"/>
      <c r="F63" s="34"/>
      <c r="G63" s="23"/>
      <c r="P63" s="27"/>
      <c r="R63" s="35"/>
    </row>
    <row r="64" spans="1:18" ht="15" x14ac:dyDescent="0.2">
      <c r="B64" s="34"/>
      <c r="C64" s="34"/>
      <c r="D64" s="35"/>
      <c r="E64" s="34"/>
      <c r="F64" s="34"/>
      <c r="G64" s="35"/>
      <c r="P64" s="27"/>
      <c r="R64" s="35"/>
    </row>
    <row r="65" spans="1:18" ht="15" x14ac:dyDescent="0.2">
      <c r="A65" s="56"/>
      <c r="B65" s="34"/>
      <c r="C65" s="34"/>
      <c r="D65" s="35"/>
      <c r="E65" s="34"/>
      <c r="F65" s="34"/>
      <c r="G65" s="35"/>
      <c r="P65" s="27"/>
      <c r="R65" s="35"/>
    </row>
    <row r="66" spans="1:18" ht="15" x14ac:dyDescent="0.2">
      <c r="B66" s="34"/>
      <c r="C66" s="34"/>
      <c r="D66" s="35"/>
      <c r="E66" s="34"/>
      <c r="F66" s="34"/>
      <c r="G66" s="35"/>
      <c r="P66" s="27"/>
      <c r="R66" s="35"/>
    </row>
    <row r="67" spans="1:18" ht="15" x14ac:dyDescent="0.2">
      <c r="B67" s="34"/>
      <c r="C67" s="34"/>
      <c r="D67" s="35"/>
      <c r="E67" s="34"/>
      <c r="F67" s="34"/>
      <c r="G67" s="35"/>
      <c r="P67" s="27"/>
      <c r="R67" s="35"/>
    </row>
    <row r="68" spans="1:18" ht="15" x14ac:dyDescent="0.2">
      <c r="B68" s="34"/>
      <c r="C68" s="34"/>
      <c r="D68" s="35"/>
      <c r="E68" s="34"/>
      <c r="F68" s="34"/>
      <c r="G68" s="35"/>
      <c r="P68" s="27"/>
      <c r="R68" s="35"/>
    </row>
    <row r="69" spans="1:18" ht="15" x14ac:dyDescent="0.2">
      <c r="B69" s="34"/>
      <c r="C69" s="34"/>
      <c r="D69" s="35"/>
      <c r="E69" s="34"/>
      <c r="F69" s="34"/>
      <c r="G69" s="35"/>
      <c r="P69" s="27"/>
      <c r="R69" s="35"/>
    </row>
    <row r="70" spans="1:18" ht="15" x14ac:dyDescent="0.2">
      <c r="B70" s="34"/>
      <c r="C70" s="34"/>
      <c r="D70" s="35"/>
      <c r="E70" s="34"/>
      <c r="F70" s="34"/>
      <c r="G70" s="35"/>
      <c r="P70" s="27"/>
      <c r="R70" s="35"/>
    </row>
    <row r="71" spans="1:18" ht="15" x14ac:dyDescent="0.2">
      <c r="A71" s="56"/>
      <c r="B71" s="34"/>
      <c r="C71" s="34"/>
      <c r="D71" s="35"/>
      <c r="E71" s="34"/>
      <c r="F71" s="34"/>
      <c r="G71" s="35"/>
      <c r="P71" s="27"/>
      <c r="R71" s="35"/>
    </row>
    <row r="72" spans="1:18" ht="15" x14ac:dyDescent="0.2">
      <c r="B72" s="34"/>
      <c r="C72" s="34"/>
      <c r="D72" s="35"/>
      <c r="E72" s="34"/>
      <c r="F72" s="34"/>
      <c r="G72" s="35"/>
      <c r="P72" s="27"/>
      <c r="R72" s="35"/>
    </row>
    <row r="73" spans="1:18" ht="15" x14ac:dyDescent="0.2">
      <c r="B73" s="34"/>
      <c r="C73" s="34"/>
      <c r="D73" s="35"/>
      <c r="E73" s="34"/>
      <c r="F73" s="34"/>
      <c r="G73" s="35"/>
      <c r="P73" s="27"/>
      <c r="R73" s="35"/>
    </row>
    <row r="74" spans="1:18" ht="15" x14ac:dyDescent="0.2">
      <c r="B74" s="34"/>
      <c r="C74" s="34"/>
      <c r="D74" s="35"/>
      <c r="E74" s="34"/>
      <c r="F74" s="34"/>
      <c r="G74" s="35"/>
      <c r="P74" s="27"/>
      <c r="R74" s="35"/>
    </row>
    <row r="75" spans="1:18" ht="15" x14ac:dyDescent="0.2">
      <c r="B75" s="34"/>
      <c r="C75" s="34"/>
      <c r="D75" s="35"/>
      <c r="E75" s="34"/>
      <c r="F75" s="34"/>
      <c r="G75" s="35"/>
      <c r="P75" s="27"/>
      <c r="R75" s="35"/>
    </row>
    <row r="76" spans="1:18" ht="15" x14ac:dyDescent="0.2">
      <c r="B76" s="34"/>
      <c r="C76" s="34"/>
      <c r="D76" s="35"/>
      <c r="E76" s="34"/>
      <c r="F76" s="34"/>
      <c r="G76" s="35"/>
      <c r="P76" s="27"/>
      <c r="R76" s="35"/>
    </row>
    <row r="77" spans="1:18" ht="15" x14ac:dyDescent="0.2">
      <c r="B77" s="34"/>
      <c r="C77" s="34"/>
      <c r="D77" s="35"/>
      <c r="E77" s="34"/>
      <c r="F77" s="34"/>
      <c r="G77" s="35"/>
      <c r="P77" s="27"/>
      <c r="R77" s="35"/>
    </row>
    <row r="78" spans="1:18" ht="15" x14ac:dyDescent="0.2">
      <c r="B78" s="34"/>
      <c r="C78" s="34"/>
      <c r="D78" s="35"/>
      <c r="E78" s="34"/>
      <c r="F78" s="34"/>
      <c r="G78" s="35"/>
      <c r="P78" s="27"/>
      <c r="R78" s="35"/>
    </row>
    <row r="79" spans="1:18" ht="15" x14ac:dyDescent="0.2">
      <c r="B79" s="34"/>
      <c r="C79" s="34"/>
      <c r="D79" s="35"/>
      <c r="E79" s="34"/>
      <c r="F79" s="34"/>
      <c r="G79" s="35"/>
      <c r="P79" s="27"/>
      <c r="R79" s="35"/>
    </row>
    <row r="80" spans="1:18" ht="15" x14ac:dyDescent="0.2">
      <c r="A80" s="57"/>
      <c r="B80" s="34"/>
      <c r="C80" s="34"/>
      <c r="D80" s="35"/>
      <c r="E80" s="34"/>
      <c r="F80" s="34"/>
      <c r="G80" s="35"/>
      <c r="P80" s="27"/>
      <c r="R80" s="35"/>
    </row>
    <row r="81" spans="1:18" ht="15" x14ac:dyDescent="0.2">
      <c r="B81" s="34"/>
      <c r="C81" s="34"/>
      <c r="D81" s="35"/>
      <c r="E81" s="34"/>
      <c r="F81" s="34"/>
      <c r="G81" s="35"/>
      <c r="P81" s="27"/>
      <c r="R81" s="35"/>
    </row>
    <row r="82" spans="1:18" ht="15" x14ac:dyDescent="0.2">
      <c r="A82" s="56"/>
      <c r="B82" s="34"/>
      <c r="C82" s="34"/>
      <c r="D82" s="35"/>
      <c r="E82" s="34"/>
      <c r="F82" s="34"/>
      <c r="G82" s="35"/>
      <c r="P82" s="27"/>
      <c r="R82" s="35"/>
    </row>
    <row r="83" spans="1:18" ht="15" x14ac:dyDescent="0.2">
      <c r="B83" s="34"/>
      <c r="C83" s="34"/>
      <c r="D83" s="35"/>
      <c r="E83" s="34"/>
      <c r="F83" s="34"/>
      <c r="G83" s="35"/>
      <c r="P83" s="27"/>
      <c r="R83" s="35"/>
    </row>
    <row r="84" spans="1:18" ht="15" x14ac:dyDescent="0.2">
      <c r="B84" s="34"/>
      <c r="C84" s="34"/>
      <c r="D84" s="35"/>
      <c r="E84" s="34"/>
      <c r="F84" s="34"/>
      <c r="G84" s="35"/>
      <c r="P84" s="27"/>
      <c r="R84" s="35"/>
    </row>
    <row r="85" spans="1:18" ht="15" x14ac:dyDescent="0.2">
      <c r="B85" s="34"/>
      <c r="C85" s="34"/>
      <c r="D85" s="35"/>
      <c r="E85" s="34"/>
      <c r="F85" s="34"/>
      <c r="G85" s="35"/>
      <c r="P85" s="27"/>
      <c r="R85" s="35"/>
    </row>
    <row r="86" spans="1:18" ht="15" x14ac:dyDescent="0.2">
      <c r="B86" s="34"/>
      <c r="C86" s="34"/>
      <c r="D86" s="35"/>
      <c r="E86" s="34"/>
      <c r="F86" s="34"/>
      <c r="G86" s="35"/>
      <c r="P86" s="27"/>
      <c r="R86" s="35"/>
    </row>
    <row r="87" spans="1:18" ht="15" x14ac:dyDescent="0.2">
      <c r="B87" s="34"/>
      <c r="C87" s="34"/>
      <c r="D87" s="35"/>
      <c r="E87" s="34"/>
      <c r="F87" s="34"/>
      <c r="G87" s="35"/>
      <c r="P87" s="27"/>
      <c r="R87" s="35"/>
    </row>
    <row r="88" spans="1:18" ht="15" x14ac:dyDescent="0.2">
      <c r="B88" s="34"/>
      <c r="C88" s="34"/>
      <c r="D88" s="35"/>
      <c r="E88" s="34"/>
      <c r="F88" s="34"/>
      <c r="G88" s="35"/>
      <c r="P88" s="27"/>
      <c r="R88" s="35"/>
    </row>
    <row r="89" spans="1:18" ht="15" x14ac:dyDescent="0.2">
      <c r="B89" s="34"/>
      <c r="C89" s="34"/>
      <c r="D89" s="35"/>
      <c r="E89" s="34"/>
      <c r="F89" s="34"/>
      <c r="G89" s="35"/>
      <c r="P89" s="27"/>
      <c r="R89" s="35"/>
    </row>
    <row r="90" spans="1:18" ht="15" x14ac:dyDescent="0.2">
      <c r="B90" s="34"/>
      <c r="C90" s="34"/>
      <c r="D90" s="35"/>
      <c r="E90" s="34"/>
      <c r="F90" s="34"/>
      <c r="G90" s="35"/>
      <c r="P90" s="27"/>
      <c r="R90" s="35"/>
    </row>
    <row r="91" spans="1:18" ht="15" x14ac:dyDescent="0.2">
      <c r="B91" s="34"/>
      <c r="C91" s="34"/>
      <c r="D91" s="35"/>
      <c r="E91" s="34"/>
      <c r="F91" s="34"/>
      <c r="G91" s="35"/>
      <c r="P91" s="27"/>
      <c r="R91" s="35"/>
    </row>
    <row r="92" spans="1:18" ht="15" x14ac:dyDescent="0.2">
      <c r="B92" s="34"/>
      <c r="C92" s="34"/>
      <c r="D92" s="35"/>
      <c r="E92" s="34"/>
      <c r="F92" s="34"/>
      <c r="G92" s="35"/>
      <c r="P92" s="27"/>
      <c r="R92" s="35"/>
    </row>
    <row r="93" spans="1:18" ht="15" x14ac:dyDescent="0.2">
      <c r="B93" s="34"/>
      <c r="C93" s="34"/>
      <c r="D93" s="35"/>
      <c r="E93" s="34"/>
      <c r="F93" s="34"/>
      <c r="G93" s="35"/>
      <c r="P93" s="27"/>
      <c r="R93" s="35"/>
    </row>
    <row r="94" spans="1:18" ht="15" x14ac:dyDescent="0.2">
      <c r="A94" s="56"/>
      <c r="B94" s="34"/>
      <c r="C94" s="34"/>
      <c r="D94" s="35"/>
      <c r="E94" s="34"/>
      <c r="F94" s="34"/>
      <c r="G94" s="35"/>
      <c r="P94" s="27"/>
      <c r="R94" s="35"/>
    </row>
    <row r="95" spans="1:18" ht="15" x14ac:dyDescent="0.2">
      <c r="A95" s="56"/>
      <c r="B95" s="34"/>
      <c r="C95" s="34"/>
      <c r="D95" s="35"/>
      <c r="E95" s="34"/>
      <c r="F95" s="34"/>
      <c r="G95" s="35"/>
      <c r="P95" s="27"/>
      <c r="R95" s="35"/>
    </row>
    <row r="96" spans="1:18" ht="15" x14ac:dyDescent="0.2">
      <c r="B96" s="34"/>
      <c r="C96" s="34"/>
      <c r="D96" s="35"/>
      <c r="E96" s="34"/>
      <c r="F96" s="34"/>
      <c r="G96" s="35"/>
      <c r="P96" s="27"/>
      <c r="R96" s="35"/>
    </row>
    <row r="97" spans="1:18" ht="15" x14ac:dyDescent="0.2">
      <c r="B97" s="34"/>
      <c r="C97" s="34"/>
      <c r="D97" s="35"/>
      <c r="E97" s="34"/>
      <c r="F97" s="34"/>
      <c r="G97" s="35"/>
      <c r="P97" s="27"/>
      <c r="R97" s="35"/>
    </row>
    <row r="98" spans="1:18" ht="15" x14ac:dyDescent="0.2">
      <c r="B98" s="34"/>
      <c r="C98" s="34"/>
      <c r="D98" s="35"/>
      <c r="E98" s="34"/>
      <c r="F98" s="34"/>
      <c r="G98" s="35"/>
      <c r="P98" s="27"/>
      <c r="R98" s="35"/>
    </row>
    <row r="99" spans="1:18" ht="15" x14ac:dyDescent="0.2">
      <c r="B99" s="34"/>
      <c r="C99" s="34"/>
      <c r="D99" s="35"/>
      <c r="E99" s="34"/>
      <c r="F99" s="34"/>
      <c r="G99" s="35"/>
      <c r="P99" s="27"/>
      <c r="R99" s="35"/>
    </row>
    <row r="100" spans="1:18" ht="15" x14ac:dyDescent="0.2">
      <c r="B100" s="34"/>
      <c r="C100" s="34"/>
      <c r="D100" s="35"/>
      <c r="E100" s="34"/>
      <c r="F100" s="34"/>
      <c r="G100" s="35"/>
      <c r="P100" s="27"/>
      <c r="R100" s="35"/>
    </row>
    <row r="101" spans="1:18" ht="15" x14ac:dyDescent="0.2">
      <c r="B101" s="34"/>
      <c r="C101" s="34"/>
      <c r="D101" s="35"/>
      <c r="E101" s="34"/>
      <c r="F101" s="34"/>
      <c r="G101" s="35"/>
      <c r="P101" s="27"/>
      <c r="R101" s="35"/>
    </row>
    <row r="102" spans="1:18" ht="15" x14ac:dyDescent="0.2">
      <c r="B102" s="34"/>
      <c r="C102" s="34"/>
      <c r="D102" s="35"/>
      <c r="E102" s="34"/>
      <c r="F102" s="34"/>
      <c r="G102" s="35"/>
      <c r="P102" s="27"/>
      <c r="R102" s="35"/>
    </row>
    <row r="103" spans="1:18" ht="15" x14ac:dyDescent="0.2">
      <c r="A103" s="56"/>
      <c r="B103" s="34"/>
      <c r="C103" s="34"/>
      <c r="D103" s="35"/>
      <c r="E103" s="34"/>
      <c r="F103" s="34"/>
      <c r="G103" s="35"/>
      <c r="P103" s="27"/>
      <c r="R103" s="35"/>
    </row>
    <row r="104" spans="1:18" ht="15" x14ac:dyDescent="0.2">
      <c r="B104" s="34"/>
      <c r="C104" s="34"/>
      <c r="D104" s="35"/>
      <c r="E104" s="34"/>
      <c r="F104" s="34"/>
      <c r="G104" s="35"/>
      <c r="P104" s="27"/>
      <c r="R104" s="35"/>
    </row>
    <row r="105" spans="1:18" ht="15" x14ac:dyDescent="0.2">
      <c r="B105" s="34"/>
      <c r="C105" s="34"/>
      <c r="D105" s="35"/>
      <c r="E105" s="34"/>
      <c r="F105" s="34"/>
      <c r="G105" s="35"/>
      <c r="P105" s="27"/>
      <c r="R105" s="35"/>
    </row>
    <row r="106" spans="1:18" ht="15" x14ac:dyDescent="0.2">
      <c r="B106" s="34"/>
      <c r="C106" s="34"/>
      <c r="D106" s="35"/>
      <c r="E106" s="34"/>
      <c r="F106" s="34"/>
      <c r="G106" s="35"/>
      <c r="P106" s="27"/>
      <c r="R106" s="35"/>
    </row>
    <row r="107" spans="1:18" ht="15" x14ac:dyDescent="0.2">
      <c r="A107" s="56"/>
      <c r="B107" s="34"/>
      <c r="C107" s="34"/>
      <c r="D107" s="35"/>
      <c r="E107" s="34"/>
      <c r="F107" s="34"/>
      <c r="G107" s="35"/>
      <c r="P107" s="27"/>
      <c r="R107" s="35"/>
    </row>
    <row r="108" spans="1:18" ht="15" x14ac:dyDescent="0.2">
      <c r="B108" s="34"/>
      <c r="C108" s="34"/>
      <c r="D108" s="35"/>
      <c r="E108" s="34"/>
      <c r="F108" s="34"/>
      <c r="G108" s="35"/>
      <c r="P108" s="27"/>
      <c r="R108" s="35"/>
    </row>
    <row r="109" spans="1:18" ht="15" x14ac:dyDescent="0.2">
      <c r="B109" s="34"/>
      <c r="C109" s="34"/>
      <c r="D109" s="35"/>
      <c r="E109" s="34"/>
      <c r="F109" s="34"/>
      <c r="G109" s="35"/>
      <c r="P109" s="27"/>
      <c r="R109" s="35"/>
    </row>
    <row r="110" spans="1:18" ht="15" x14ac:dyDescent="0.2">
      <c r="B110" s="34"/>
      <c r="C110" s="34"/>
      <c r="D110" s="35"/>
      <c r="E110" s="34"/>
      <c r="F110" s="34"/>
      <c r="G110" s="35"/>
      <c r="P110" s="27"/>
      <c r="R110" s="35"/>
    </row>
    <row r="111" spans="1:18" ht="15" x14ac:dyDescent="0.2">
      <c r="B111" s="34"/>
      <c r="C111" s="34"/>
      <c r="D111" s="35"/>
      <c r="E111" s="34"/>
      <c r="F111" s="34"/>
      <c r="G111" s="35"/>
      <c r="P111" s="27"/>
      <c r="R111" s="35"/>
    </row>
    <row r="112" spans="1:18" ht="15" x14ac:dyDescent="0.2">
      <c r="B112" s="34"/>
      <c r="C112" s="34"/>
      <c r="D112" s="35"/>
      <c r="E112" s="34"/>
      <c r="F112" s="34"/>
      <c r="G112" s="35"/>
      <c r="P112" s="27"/>
      <c r="R112" s="35"/>
    </row>
    <row r="113" spans="1:18" ht="15" x14ac:dyDescent="0.2">
      <c r="B113" s="34"/>
      <c r="C113" s="34"/>
      <c r="D113" s="35"/>
      <c r="E113" s="34"/>
      <c r="F113" s="34"/>
      <c r="G113" s="35"/>
      <c r="P113" s="27"/>
      <c r="R113" s="35"/>
    </row>
    <row r="114" spans="1:18" ht="15" x14ac:dyDescent="0.2">
      <c r="B114" s="34"/>
      <c r="C114" s="34"/>
      <c r="D114" s="35"/>
      <c r="E114" s="34"/>
      <c r="F114" s="34"/>
      <c r="G114" s="35"/>
      <c r="P114" s="27"/>
      <c r="R114" s="35"/>
    </row>
    <row r="115" spans="1:18" ht="15" x14ac:dyDescent="0.2">
      <c r="B115" s="34"/>
      <c r="C115" s="34"/>
      <c r="D115" s="35"/>
      <c r="E115" s="34"/>
      <c r="F115" s="34"/>
      <c r="G115" s="35"/>
      <c r="P115" s="27"/>
      <c r="R115" s="35"/>
    </row>
    <row r="116" spans="1:18" ht="15" x14ac:dyDescent="0.2">
      <c r="B116" s="34"/>
      <c r="C116" s="34"/>
      <c r="D116" s="35"/>
      <c r="E116" s="34"/>
      <c r="F116" s="34"/>
      <c r="G116" s="35"/>
      <c r="P116" s="27"/>
      <c r="R116" s="35"/>
    </row>
    <row r="117" spans="1:18" ht="15" x14ac:dyDescent="0.2">
      <c r="B117" s="34"/>
      <c r="C117" s="34"/>
      <c r="D117" s="35"/>
      <c r="E117" s="34"/>
      <c r="F117" s="34"/>
      <c r="G117" s="35"/>
      <c r="P117" s="27"/>
      <c r="R117" s="35"/>
    </row>
    <row r="118" spans="1:18" ht="15" x14ac:dyDescent="0.2">
      <c r="B118" s="34"/>
      <c r="C118" s="34"/>
      <c r="D118" s="35"/>
      <c r="E118" s="34"/>
      <c r="F118" s="34"/>
      <c r="G118" s="35"/>
      <c r="P118" s="27"/>
      <c r="R118" s="35"/>
    </row>
    <row r="119" spans="1:18" ht="15" x14ac:dyDescent="0.2">
      <c r="B119" s="34"/>
      <c r="C119" s="34"/>
      <c r="D119" s="35"/>
      <c r="E119" s="34"/>
      <c r="F119" s="34"/>
      <c r="G119" s="35"/>
      <c r="P119" s="27"/>
      <c r="R119" s="35"/>
    </row>
    <row r="120" spans="1:18" ht="15" x14ac:dyDescent="0.2">
      <c r="B120" s="34"/>
      <c r="C120" s="34"/>
      <c r="D120" s="35"/>
      <c r="E120" s="34"/>
      <c r="F120" s="34"/>
      <c r="G120" s="35"/>
      <c r="P120" s="27"/>
      <c r="R120" s="35"/>
    </row>
    <row r="121" spans="1:18" ht="15" x14ac:dyDescent="0.2">
      <c r="B121" s="34"/>
      <c r="C121" s="34"/>
      <c r="D121" s="35"/>
      <c r="E121" s="34"/>
      <c r="F121" s="34"/>
      <c r="G121" s="35"/>
      <c r="P121" s="27"/>
      <c r="R121" s="35"/>
    </row>
    <row r="122" spans="1:18" ht="15" x14ac:dyDescent="0.2">
      <c r="B122" s="34"/>
      <c r="C122" s="34"/>
      <c r="D122" s="35"/>
      <c r="E122" s="34"/>
      <c r="F122" s="34"/>
      <c r="G122" s="35"/>
      <c r="P122" s="27"/>
      <c r="R122" s="35"/>
    </row>
    <row r="123" spans="1:18" ht="15" x14ac:dyDescent="0.2">
      <c r="B123" s="34"/>
      <c r="C123" s="34"/>
      <c r="D123" s="35"/>
      <c r="E123" s="34"/>
      <c r="F123" s="34"/>
      <c r="G123" s="35"/>
      <c r="P123" s="27"/>
      <c r="R123" s="35"/>
    </row>
    <row r="124" spans="1:18" ht="15" x14ac:dyDescent="0.2">
      <c r="A124" s="56"/>
      <c r="B124" s="34"/>
      <c r="C124" s="34"/>
      <c r="D124" s="35"/>
      <c r="E124" s="34"/>
      <c r="F124" s="34"/>
      <c r="G124" s="35"/>
      <c r="P124" s="27"/>
      <c r="R124" s="35"/>
    </row>
    <row r="125" spans="1:18" ht="15" x14ac:dyDescent="0.2">
      <c r="B125" s="34"/>
      <c r="C125" s="34"/>
      <c r="D125" s="35"/>
      <c r="E125" s="34"/>
      <c r="F125" s="34"/>
      <c r="G125" s="35"/>
      <c r="P125" s="27"/>
      <c r="R125" s="35"/>
    </row>
    <row r="126" spans="1:18" ht="15" x14ac:dyDescent="0.2">
      <c r="B126" s="34"/>
      <c r="C126" s="34"/>
      <c r="D126" s="35"/>
      <c r="E126" s="34"/>
      <c r="F126" s="34"/>
      <c r="G126" s="35"/>
      <c r="P126" s="27"/>
      <c r="R126" s="35"/>
    </row>
    <row r="127" spans="1:18" ht="15" x14ac:dyDescent="0.2">
      <c r="A127" s="57"/>
      <c r="B127" s="34"/>
      <c r="C127" s="34"/>
      <c r="D127" s="35"/>
      <c r="E127" s="34"/>
      <c r="F127" s="34"/>
      <c r="G127" s="35"/>
      <c r="P127" s="27"/>
      <c r="R127" s="35"/>
    </row>
    <row r="128" spans="1:18" ht="15" x14ac:dyDescent="0.2">
      <c r="B128" s="34"/>
      <c r="C128" s="34"/>
      <c r="D128" s="35"/>
      <c r="E128" s="34"/>
      <c r="F128" s="34"/>
      <c r="G128" s="35"/>
      <c r="P128" s="27"/>
      <c r="R128" s="35"/>
    </row>
    <row r="129" spans="2:18" ht="15" x14ac:dyDescent="0.2">
      <c r="B129" s="34"/>
      <c r="C129" s="34"/>
      <c r="D129" s="35"/>
      <c r="E129" s="34"/>
      <c r="F129" s="34"/>
      <c r="G129" s="35"/>
      <c r="P129" s="27"/>
      <c r="R129" s="35"/>
    </row>
    <row r="130" spans="2:18" ht="15" x14ac:dyDescent="0.2">
      <c r="B130" s="34"/>
      <c r="C130" s="34"/>
      <c r="D130" s="35"/>
      <c r="E130" s="34"/>
      <c r="F130" s="34"/>
      <c r="G130" s="35"/>
      <c r="P130" s="27"/>
      <c r="R130" s="35"/>
    </row>
    <row r="131" spans="2:18" ht="15" x14ac:dyDescent="0.2">
      <c r="B131" s="34"/>
      <c r="C131" s="34"/>
      <c r="D131" s="35"/>
      <c r="E131" s="34"/>
      <c r="F131" s="34"/>
      <c r="G131" s="35"/>
      <c r="P131" s="27"/>
      <c r="R131" s="35"/>
    </row>
    <row r="132" spans="2:18" ht="15" x14ac:dyDescent="0.2">
      <c r="B132" s="34"/>
      <c r="C132" s="34"/>
      <c r="D132" s="35"/>
      <c r="E132" s="34"/>
      <c r="F132" s="34"/>
      <c r="G132" s="35"/>
      <c r="P132" s="27"/>
      <c r="R132" s="35"/>
    </row>
    <row r="133" spans="2:18" ht="15" x14ac:dyDescent="0.2">
      <c r="B133" s="34"/>
      <c r="C133" s="34"/>
      <c r="D133" s="35"/>
      <c r="E133" s="34"/>
      <c r="F133" s="34"/>
      <c r="G133" s="35"/>
      <c r="P133" s="27"/>
      <c r="R133" s="35"/>
    </row>
    <row r="134" spans="2:18" ht="15" x14ac:dyDescent="0.2">
      <c r="B134" s="34"/>
      <c r="C134" s="34"/>
      <c r="D134" s="35"/>
      <c r="E134" s="34"/>
      <c r="F134" s="34"/>
      <c r="G134" s="35"/>
      <c r="P134" s="27"/>
      <c r="R134" s="35"/>
    </row>
    <row r="135" spans="2:18" ht="15" x14ac:dyDescent="0.2">
      <c r="B135" s="34"/>
      <c r="C135" s="34"/>
      <c r="D135" s="35"/>
      <c r="E135" s="34"/>
      <c r="F135" s="34"/>
      <c r="G135" s="35"/>
      <c r="P135" s="27"/>
      <c r="R135" s="35"/>
    </row>
    <row r="136" spans="2:18" ht="15" x14ac:dyDescent="0.2">
      <c r="B136" s="34"/>
      <c r="C136" s="34"/>
      <c r="D136" s="35"/>
      <c r="E136" s="34"/>
      <c r="F136" s="34"/>
      <c r="G136" s="35"/>
      <c r="P136" s="27"/>
      <c r="R136" s="35"/>
    </row>
    <row r="137" spans="2:18" ht="15" x14ac:dyDescent="0.2">
      <c r="B137" s="34"/>
      <c r="C137" s="34"/>
      <c r="D137" s="35"/>
      <c r="E137" s="34"/>
      <c r="F137" s="34"/>
      <c r="G137" s="35"/>
      <c r="P137" s="27"/>
      <c r="R137" s="35"/>
    </row>
    <row r="138" spans="2:18" ht="15" x14ac:dyDescent="0.2">
      <c r="B138" s="34"/>
      <c r="C138" s="34"/>
      <c r="D138" s="35"/>
      <c r="E138" s="34"/>
      <c r="F138" s="34"/>
      <c r="G138" s="35"/>
      <c r="P138" s="27"/>
      <c r="R138" s="35"/>
    </row>
    <row r="139" spans="2:18" ht="15" x14ac:dyDescent="0.2">
      <c r="B139" s="34"/>
      <c r="C139" s="34"/>
      <c r="D139" s="35"/>
      <c r="E139" s="34"/>
      <c r="F139" s="34"/>
      <c r="G139" s="35"/>
      <c r="P139" s="27"/>
      <c r="R139" s="35"/>
    </row>
    <row r="140" spans="2:18" ht="15" x14ac:dyDescent="0.2">
      <c r="B140" s="34"/>
      <c r="C140" s="34"/>
      <c r="D140" s="35"/>
      <c r="E140" s="34"/>
      <c r="F140" s="34"/>
      <c r="G140" s="35"/>
      <c r="P140" s="27"/>
      <c r="R140" s="35"/>
    </row>
    <row r="141" spans="2:18" ht="15" x14ac:dyDescent="0.2">
      <c r="B141" s="34"/>
      <c r="C141" s="34"/>
      <c r="D141" s="35"/>
      <c r="E141" s="34"/>
      <c r="F141" s="34"/>
      <c r="G141" s="35"/>
      <c r="P141" s="27"/>
      <c r="R141" s="35"/>
    </row>
    <row r="142" spans="2:18" ht="15" x14ac:dyDescent="0.2">
      <c r="B142" s="34"/>
      <c r="C142" s="34"/>
      <c r="D142" s="35"/>
      <c r="E142" s="34"/>
      <c r="F142" s="34"/>
      <c r="G142" s="35"/>
      <c r="P142" s="27"/>
      <c r="R142" s="35"/>
    </row>
    <row r="143" spans="2:18" ht="15" x14ac:dyDescent="0.2">
      <c r="B143" s="34"/>
      <c r="C143" s="34"/>
      <c r="D143" s="35"/>
      <c r="E143" s="34"/>
      <c r="F143" s="34"/>
      <c r="G143" s="35"/>
      <c r="P143" s="27"/>
      <c r="R143" s="35"/>
    </row>
    <row r="144" spans="2:18" ht="15" x14ac:dyDescent="0.2">
      <c r="B144" s="34"/>
      <c r="C144" s="34"/>
      <c r="D144" s="35"/>
      <c r="E144" s="34"/>
      <c r="F144" s="34"/>
      <c r="G144" s="35"/>
      <c r="P144" s="27"/>
      <c r="R144" s="35"/>
    </row>
    <row r="145" spans="1:18" ht="15" x14ac:dyDescent="0.2">
      <c r="A145" s="56"/>
      <c r="B145" s="34"/>
      <c r="C145" s="34"/>
      <c r="D145" s="35"/>
      <c r="E145" s="34"/>
      <c r="F145" s="34"/>
      <c r="G145" s="35"/>
      <c r="P145" s="27"/>
      <c r="R145" s="35"/>
    </row>
    <row r="146" spans="1:18" ht="15" x14ac:dyDescent="0.2">
      <c r="A146" s="56"/>
      <c r="B146" s="34"/>
      <c r="C146" s="34"/>
      <c r="D146" s="35"/>
      <c r="E146" s="34"/>
      <c r="F146" s="34"/>
      <c r="G146" s="35"/>
      <c r="P146" s="27"/>
      <c r="R146" s="35"/>
    </row>
    <row r="147" spans="1:18" ht="15" x14ac:dyDescent="0.2">
      <c r="B147" s="34"/>
      <c r="C147" s="34"/>
      <c r="D147" s="35"/>
      <c r="E147" s="34"/>
      <c r="F147" s="34"/>
      <c r="G147" s="35"/>
      <c r="P147" s="27"/>
      <c r="R147" s="35"/>
    </row>
    <row r="148" spans="1:18" ht="15" x14ac:dyDescent="0.2">
      <c r="B148" s="34"/>
      <c r="C148" s="34"/>
      <c r="D148" s="35"/>
      <c r="E148" s="34"/>
      <c r="F148" s="34"/>
      <c r="G148" s="35"/>
      <c r="P148" s="27"/>
      <c r="R148" s="35"/>
    </row>
    <row r="149" spans="1:18" ht="15" x14ac:dyDescent="0.2">
      <c r="B149" s="34"/>
      <c r="C149" s="34"/>
      <c r="D149" s="35"/>
      <c r="E149" s="34"/>
      <c r="F149" s="34"/>
      <c r="G149" s="35"/>
      <c r="P149" s="27"/>
      <c r="R149" s="35"/>
    </row>
    <row r="150" spans="1:18" ht="15" x14ac:dyDescent="0.2">
      <c r="B150" s="34"/>
      <c r="C150" s="34"/>
      <c r="D150" s="35"/>
      <c r="E150" s="34"/>
      <c r="F150" s="34"/>
      <c r="G150" s="35"/>
      <c r="P150" s="27"/>
      <c r="R150" s="35"/>
    </row>
    <row r="151" spans="1:18" ht="15" x14ac:dyDescent="0.2">
      <c r="B151" s="34"/>
      <c r="C151" s="34"/>
      <c r="D151" s="35"/>
      <c r="E151" s="34"/>
      <c r="F151" s="34"/>
      <c r="G151" s="35"/>
      <c r="P151" s="27"/>
      <c r="R151" s="35"/>
    </row>
    <row r="152" spans="1:18" ht="15" x14ac:dyDescent="0.2">
      <c r="B152" s="34"/>
      <c r="C152" s="34"/>
      <c r="D152" s="35"/>
      <c r="E152" s="34"/>
      <c r="F152" s="34"/>
      <c r="G152" s="35"/>
      <c r="P152" s="27"/>
      <c r="R152" s="35"/>
    </row>
    <row r="153" spans="1:18" ht="15" x14ac:dyDescent="0.2">
      <c r="B153" s="34"/>
      <c r="C153" s="34"/>
      <c r="D153" s="35"/>
      <c r="E153" s="34"/>
      <c r="F153" s="34"/>
      <c r="G153" s="35"/>
      <c r="P153" s="27"/>
      <c r="R153" s="35"/>
    </row>
    <row r="154" spans="1:18" ht="15.75" x14ac:dyDescent="0.2">
      <c r="A154" s="58"/>
      <c r="B154" s="37"/>
      <c r="C154" s="37"/>
      <c r="D154" s="38"/>
      <c r="E154" s="37"/>
      <c r="F154" s="37"/>
      <c r="G154" s="38"/>
    </row>
    <row r="155" spans="1:18" ht="15" x14ac:dyDescent="0.2">
      <c r="F155" s="23"/>
    </row>
    <row r="156" spans="1:18" ht="15" x14ac:dyDescent="0.2">
      <c r="A156" s="59"/>
      <c r="F156" s="23"/>
    </row>
  </sheetData>
  <mergeCells count="2">
    <mergeCell ref="B3:D3"/>
    <mergeCell ref="E3:G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workbookViewId="0"/>
  </sheetViews>
  <sheetFormatPr defaultColWidth="59.21875" defaultRowHeight="15.6" x14ac:dyDescent="0.2"/>
  <cols>
    <col min="1" max="1" width="26.77734375" style="21" customWidth="1"/>
    <col min="2" max="6" width="38.109375" style="21" customWidth="1"/>
    <col min="7" max="7" width="40.77734375" style="21" customWidth="1"/>
    <col min="8" max="8" width="59.21875" style="21" customWidth="1"/>
    <col min="9" max="16384" width="59.21875" style="21"/>
  </cols>
  <sheetData>
    <row r="1" spans="1:18" ht="19.5" x14ac:dyDescent="0.2">
      <c r="A1" s="19" t="s">
        <v>244</v>
      </c>
      <c r="B1" s="49"/>
      <c r="C1" s="49"/>
      <c r="D1" s="49"/>
    </row>
    <row r="2" spans="1:18" ht="15" x14ac:dyDescent="0.2">
      <c r="A2" s="24" t="s">
        <v>226</v>
      </c>
    </row>
    <row r="3" spans="1:18" ht="15.75" x14ac:dyDescent="0.2">
      <c r="A3" s="26"/>
      <c r="B3" s="60" t="s">
        <v>15</v>
      </c>
      <c r="C3" s="60"/>
      <c r="D3" s="60"/>
      <c r="E3" s="60" t="s">
        <v>16</v>
      </c>
      <c r="F3" s="60"/>
      <c r="G3" s="60"/>
      <c r="P3" s="27"/>
    </row>
    <row r="4" spans="1:18" ht="47.25" x14ac:dyDescent="0.2">
      <c r="A4" s="28" t="s">
        <v>245</v>
      </c>
      <c r="B4" s="50" t="s">
        <v>20</v>
      </c>
      <c r="C4" s="50" t="s">
        <v>228</v>
      </c>
      <c r="D4" s="50" t="s">
        <v>22</v>
      </c>
      <c r="E4" s="50" t="s">
        <v>23</v>
      </c>
      <c r="F4" s="50" t="s">
        <v>229</v>
      </c>
      <c r="G4" s="50" t="s">
        <v>25</v>
      </c>
      <c r="P4" s="27"/>
    </row>
    <row r="5" spans="1:18" ht="15" x14ac:dyDescent="0.2">
      <c r="A5" s="21" t="s">
        <v>233</v>
      </c>
      <c r="B5" s="34">
        <v>82047</v>
      </c>
      <c r="C5" s="34">
        <v>59555</v>
      </c>
      <c r="D5" s="35">
        <f>NHS_region!$C5/NHS_region!$B5*100</f>
        <v>72.586444355064785</v>
      </c>
      <c r="E5" s="34">
        <v>76229</v>
      </c>
      <c r="F5" s="34">
        <v>63276</v>
      </c>
      <c r="G5" s="35">
        <f>NHS_region!$F5/NHS_region!$E5*100</f>
        <v>83.007779191646222</v>
      </c>
      <c r="R5" s="35"/>
    </row>
    <row r="6" spans="1:18" ht="15" x14ac:dyDescent="0.2">
      <c r="A6" s="21" t="s">
        <v>235</v>
      </c>
      <c r="B6" s="34">
        <v>101284</v>
      </c>
      <c r="C6" s="34">
        <v>61132</v>
      </c>
      <c r="D6" s="35">
        <f>NHS_region!$C6/NHS_region!$B6*100</f>
        <v>60.357015915643139</v>
      </c>
      <c r="E6" s="34">
        <v>101734</v>
      </c>
      <c r="F6" s="34">
        <v>66487</v>
      </c>
      <c r="G6" s="35">
        <f>NHS_region!$F6/NHS_region!$E6*100</f>
        <v>65.353765702714924</v>
      </c>
      <c r="P6" s="27"/>
      <c r="R6" s="35"/>
    </row>
    <row r="7" spans="1:18" ht="15" x14ac:dyDescent="0.2">
      <c r="A7" s="21" t="s">
        <v>246</v>
      </c>
      <c r="B7" s="34">
        <v>133563</v>
      </c>
      <c r="C7" s="34">
        <v>94126</v>
      </c>
      <c r="D7" s="35">
        <f>NHS_region!$C7/NHS_region!$B7*100</f>
        <v>70.473110067908024</v>
      </c>
      <c r="E7" s="34">
        <v>133918</v>
      </c>
      <c r="F7" s="34">
        <v>95666</v>
      </c>
      <c r="G7" s="35">
        <f>NHS_region!$F7/NHS_region!$E7*100</f>
        <v>71.436252034827291</v>
      </c>
      <c r="P7" s="27"/>
      <c r="R7" s="35"/>
    </row>
    <row r="8" spans="1:18" ht="15" x14ac:dyDescent="0.2">
      <c r="A8" s="21" t="s">
        <v>247</v>
      </c>
      <c r="B8" s="34">
        <v>104683</v>
      </c>
      <c r="C8" s="34">
        <v>71184</v>
      </c>
      <c r="D8" s="35">
        <f>NHS_region!$C8/NHS_region!$B8*100</f>
        <v>67.999579683425196</v>
      </c>
      <c r="E8" s="34">
        <v>104759</v>
      </c>
      <c r="F8" s="34">
        <v>76870</v>
      </c>
      <c r="G8" s="35">
        <f>NHS_region!$F8/NHS_region!$E8*100</f>
        <v>73.377943661165148</v>
      </c>
      <c r="P8" s="27"/>
      <c r="R8" s="35"/>
    </row>
    <row r="9" spans="1:18" ht="15" x14ac:dyDescent="0.2">
      <c r="A9" s="21" t="s">
        <v>248</v>
      </c>
      <c r="B9" s="34">
        <v>87600</v>
      </c>
      <c r="C9" s="34">
        <v>54889</v>
      </c>
      <c r="D9" s="35">
        <f>NHS_region!$C9/NHS_region!$B9*100</f>
        <v>62.658675799086758</v>
      </c>
      <c r="E9" s="34">
        <v>86687</v>
      </c>
      <c r="F9" s="34">
        <v>63845</v>
      </c>
      <c r="G9" s="35">
        <f>NHS_region!$F9/NHS_region!$E9*100</f>
        <v>73.650028262599932</v>
      </c>
      <c r="P9" s="27"/>
      <c r="R9" s="35"/>
    </row>
    <row r="10" spans="1:18" ht="15" x14ac:dyDescent="0.2">
      <c r="A10" s="21" t="s">
        <v>249</v>
      </c>
      <c r="B10" s="34">
        <v>115694</v>
      </c>
      <c r="C10" s="34">
        <v>87217</v>
      </c>
      <c r="D10" s="35">
        <f>NHS_region!$C10/NHS_region!$B10*100</f>
        <v>75.385931854720212</v>
      </c>
      <c r="E10" s="34">
        <v>117267</v>
      </c>
      <c r="F10" s="34">
        <v>91126</v>
      </c>
      <c r="G10" s="35">
        <f>NHS_region!$F10/NHS_region!$E10*100</f>
        <v>77.708136133780187</v>
      </c>
      <c r="P10" s="27"/>
      <c r="R10" s="35"/>
    </row>
    <row r="11" spans="1:18" ht="15" x14ac:dyDescent="0.2">
      <c r="A11" s="21" t="s">
        <v>250</v>
      </c>
      <c r="B11" s="34">
        <v>67372</v>
      </c>
      <c r="C11" s="34">
        <v>46611</v>
      </c>
      <c r="D11" s="35">
        <f>NHS_region!$C11/NHS_region!$B11*100</f>
        <v>69.1845276969661</v>
      </c>
      <c r="E11" s="34">
        <v>68620</v>
      </c>
      <c r="F11" s="34">
        <v>48372</v>
      </c>
      <c r="G11" s="35">
        <f>NHS_region!$F11/NHS_region!$E11*100</f>
        <v>70.492567764500151</v>
      </c>
      <c r="P11" s="27"/>
      <c r="R11" s="35"/>
    </row>
    <row r="12" spans="1:18" ht="15.75" x14ac:dyDescent="0.2">
      <c r="A12" s="40" t="s">
        <v>243</v>
      </c>
      <c r="B12" s="51">
        <f>SUM(B5:B11)</f>
        <v>692243</v>
      </c>
      <c r="C12" s="51">
        <f>SUM(C5:C11)</f>
        <v>474714</v>
      </c>
      <c r="D12" s="52">
        <f>NHS_region!$C12/NHS_region!$B12*100</f>
        <v>68.576208065664801</v>
      </c>
      <c r="E12" s="51">
        <f>SUM(E5:E11)</f>
        <v>689214</v>
      </c>
      <c r="F12" s="51">
        <f>SUM(F5:F11)</f>
        <v>505642</v>
      </c>
      <c r="G12" s="52">
        <f>NHS_region!$F12/NHS_region!$E12*100</f>
        <v>73.365021604320276</v>
      </c>
      <c r="P12" s="27"/>
      <c r="R12" s="35"/>
    </row>
    <row r="13" spans="1:18" ht="15" x14ac:dyDescent="0.2">
      <c r="B13" s="34"/>
      <c r="C13" s="34"/>
      <c r="D13" s="34"/>
      <c r="E13" s="34"/>
      <c r="F13" s="34"/>
      <c r="G13" s="35"/>
      <c r="P13" s="27"/>
      <c r="R13" s="35"/>
    </row>
    <row r="14" spans="1:18" ht="15" x14ac:dyDescent="0.2">
      <c r="A14" s="56"/>
      <c r="B14" s="34"/>
      <c r="C14" s="34"/>
      <c r="D14" s="35"/>
      <c r="E14" s="34"/>
      <c r="F14" s="34"/>
      <c r="G14" s="35"/>
      <c r="P14" s="27"/>
      <c r="R14" s="35"/>
    </row>
    <row r="15" spans="1:18" ht="15" x14ac:dyDescent="0.2">
      <c r="A15" s="56"/>
      <c r="B15" s="34"/>
      <c r="C15" s="34"/>
      <c r="D15" s="35"/>
      <c r="E15" s="34"/>
      <c r="F15" s="34"/>
      <c r="G15" s="35"/>
      <c r="P15" s="27"/>
      <c r="R15" s="35"/>
    </row>
    <row r="16" spans="1:18" ht="15" x14ac:dyDescent="0.2">
      <c r="B16" s="34"/>
      <c r="C16" s="34"/>
      <c r="D16" s="35"/>
      <c r="E16" s="34"/>
      <c r="F16" s="34"/>
      <c r="G16" s="35"/>
      <c r="P16" s="27"/>
      <c r="R16" s="35"/>
    </row>
    <row r="17" spans="1:18" ht="15" x14ac:dyDescent="0.2">
      <c r="B17" s="34"/>
      <c r="C17" s="34"/>
      <c r="D17" s="34"/>
      <c r="E17" s="34"/>
      <c r="F17" s="34"/>
      <c r="G17" s="35"/>
      <c r="P17" s="27"/>
      <c r="R17" s="35"/>
    </row>
    <row r="18" spans="1:18" ht="15" x14ac:dyDescent="0.2">
      <c r="A18" s="56"/>
      <c r="B18" s="34"/>
      <c r="C18" s="34"/>
      <c r="D18" s="35"/>
      <c r="E18" s="34"/>
      <c r="F18" s="34"/>
      <c r="G18" s="35"/>
      <c r="P18" s="27"/>
      <c r="R18" s="35"/>
    </row>
    <row r="19" spans="1:18" ht="15" x14ac:dyDescent="0.2">
      <c r="B19" s="34"/>
      <c r="C19" s="34"/>
      <c r="D19" s="35"/>
      <c r="E19" s="34"/>
      <c r="F19" s="34"/>
      <c r="G19" s="35"/>
      <c r="P19" s="27"/>
      <c r="R19" s="35"/>
    </row>
    <row r="20" spans="1:18" ht="15" x14ac:dyDescent="0.2">
      <c r="B20" s="34"/>
      <c r="C20" s="34"/>
      <c r="D20" s="35"/>
      <c r="E20" s="34"/>
      <c r="F20" s="34"/>
      <c r="G20" s="35"/>
      <c r="P20" s="27"/>
      <c r="R20" s="35"/>
    </row>
    <row r="21" spans="1:18" ht="15" x14ac:dyDescent="0.2">
      <c r="B21" s="34"/>
      <c r="C21" s="34"/>
      <c r="D21" s="35"/>
      <c r="E21" s="34"/>
      <c r="F21" s="34"/>
      <c r="G21" s="35"/>
      <c r="P21" s="27"/>
      <c r="R21" s="35"/>
    </row>
    <row r="22" spans="1:18" ht="15" x14ac:dyDescent="0.2">
      <c r="B22" s="34"/>
      <c r="C22" s="34"/>
      <c r="D22" s="35"/>
      <c r="E22" s="34"/>
      <c r="F22" s="34"/>
      <c r="G22" s="35"/>
      <c r="P22" s="27"/>
      <c r="R22" s="35"/>
    </row>
    <row r="23" spans="1:18" ht="15" x14ac:dyDescent="0.2">
      <c r="B23" s="34"/>
      <c r="C23" s="34"/>
      <c r="D23" s="35"/>
      <c r="E23" s="34"/>
      <c r="F23" s="34"/>
      <c r="G23" s="35"/>
      <c r="P23" s="27"/>
      <c r="R23" s="35"/>
    </row>
    <row r="24" spans="1:18" ht="15" x14ac:dyDescent="0.2">
      <c r="B24" s="34"/>
      <c r="C24" s="34"/>
      <c r="D24" s="35"/>
      <c r="E24" s="34"/>
      <c r="F24" s="34"/>
      <c r="G24" s="35"/>
      <c r="P24" s="27"/>
      <c r="R24" s="35"/>
    </row>
    <row r="25" spans="1:18" ht="15" x14ac:dyDescent="0.2">
      <c r="B25" s="34"/>
      <c r="C25" s="34"/>
      <c r="D25" s="35"/>
      <c r="E25" s="34"/>
      <c r="F25" s="34"/>
      <c r="G25" s="35"/>
      <c r="P25" s="27"/>
      <c r="R25" s="35"/>
    </row>
    <row r="26" spans="1:18" ht="15" x14ac:dyDescent="0.2">
      <c r="A26" s="56"/>
      <c r="B26" s="34"/>
      <c r="C26" s="34"/>
      <c r="D26" s="35"/>
      <c r="E26" s="34"/>
      <c r="F26" s="34"/>
      <c r="G26" s="35"/>
      <c r="P26" s="27"/>
      <c r="R26" s="35"/>
    </row>
    <row r="27" spans="1:18" ht="15" x14ac:dyDescent="0.2">
      <c r="B27" s="34"/>
      <c r="C27" s="34"/>
      <c r="D27" s="35"/>
      <c r="E27" s="34"/>
      <c r="F27" s="34"/>
      <c r="G27" s="35"/>
      <c r="P27" s="27"/>
      <c r="R27" s="35"/>
    </row>
    <row r="28" spans="1:18" ht="15" x14ac:dyDescent="0.2">
      <c r="A28" s="56"/>
      <c r="B28" s="34"/>
      <c r="C28" s="34"/>
      <c r="D28" s="35"/>
      <c r="E28" s="34"/>
      <c r="F28" s="34"/>
      <c r="G28" s="35"/>
      <c r="P28" s="27"/>
      <c r="R28" s="35"/>
    </row>
    <row r="29" spans="1:18" ht="15" x14ac:dyDescent="0.2">
      <c r="B29" s="34"/>
      <c r="C29" s="34"/>
      <c r="D29" s="35"/>
      <c r="E29" s="34"/>
      <c r="F29" s="34"/>
      <c r="G29" s="35"/>
      <c r="P29" s="27"/>
      <c r="R29" s="35"/>
    </row>
    <row r="30" spans="1:18" ht="15" x14ac:dyDescent="0.2">
      <c r="B30" s="34"/>
      <c r="C30" s="34"/>
      <c r="D30" s="35"/>
      <c r="E30" s="34"/>
      <c r="F30" s="34"/>
      <c r="G30" s="35"/>
      <c r="P30" s="27"/>
      <c r="R30" s="35"/>
    </row>
    <row r="31" spans="1:18" ht="15" x14ac:dyDescent="0.2">
      <c r="A31" s="56"/>
      <c r="B31" s="34"/>
      <c r="C31" s="34"/>
      <c r="D31" s="35"/>
      <c r="E31" s="34"/>
      <c r="F31" s="34"/>
      <c r="G31" s="35"/>
      <c r="P31" s="27"/>
      <c r="R31" s="35"/>
    </row>
    <row r="32" spans="1:18" ht="15" x14ac:dyDescent="0.2">
      <c r="B32" s="34"/>
      <c r="C32" s="34"/>
      <c r="D32" s="35"/>
      <c r="E32" s="34"/>
      <c r="F32" s="34"/>
      <c r="G32" s="35"/>
      <c r="P32" s="27"/>
      <c r="R32" s="35"/>
    </row>
    <row r="33" spans="1:18" ht="15" x14ac:dyDescent="0.2">
      <c r="B33" s="34"/>
      <c r="C33" s="34"/>
      <c r="D33" s="35"/>
      <c r="E33" s="34"/>
      <c r="F33" s="34"/>
      <c r="G33" s="35"/>
      <c r="P33" s="27"/>
      <c r="R33" s="35"/>
    </row>
    <row r="34" spans="1:18" ht="15" x14ac:dyDescent="0.2">
      <c r="B34" s="34"/>
      <c r="C34" s="34"/>
      <c r="D34" s="35"/>
      <c r="E34" s="34"/>
      <c r="F34" s="34"/>
      <c r="G34" s="35"/>
      <c r="P34" s="27"/>
      <c r="R34" s="35"/>
    </row>
    <row r="35" spans="1:18" ht="15" x14ac:dyDescent="0.2">
      <c r="A35" s="56"/>
      <c r="B35" s="34"/>
      <c r="C35" s="34"/>
      <c r="D35" s="35"/>
      <c r="E35" s="34"/>
      <c r="F35" s="34"/>
      <c r="G35" s="35"/>
      <c r="P35" s="27"/>
      <c r="R35" s="35"/>
    </row>
    <row r="36" spans="1:18" ht="15" x14ac:dyDescent="0.2">
      <c r="B36" s="34"/>
      <c r="C36" s="34"/>
      <c r="D36" s="35"/>
      <c r="E36" s="34"/>
      <c r="F36" s="34"/>
      <c r="G36" s="35"/>
      <c r="P36" s="27"/>
      <c r="R36" s="35"/>
    </row>
    <row r="37" spans="1:18" ht="15" x14ac:dyDescent="0.2">
      <c r="B37" s="34"/>
      <c r="C37" s="34"/>
      <c r="D37" s="35"/>
      <c r="E37" s="34"/>
      <c r="F37" s="34"/>
      <c r="G37" s="35"/>
      <c r="P37" s="27"/>
      <c r="R37" s="35"/>
    </row>
    <row r="38" spans="1:18" ht="15" x14ac:dyDescent="0.2">
      <c r="A38" s="57"/>
      <c r="B38" s="34"/>
      <c r="C38" s="34"/>
      <c r="D38" s="35"/>
      <c r="E38" s="34"/>
      <c r="F38" s="34"/>
      <c r="G38" s="35"/>
      <c r="P38" s="27"/>
      <c r="R38" s="35"/>
    </row>
    <row r="39" spans="1:18" ht="15" x14ac:dyDescent="0.2">
      <c r="B39" s="34"/>
      <c r="C39" s="34"/>
      <c r="D39" s="35"/>
      <c r="E39" s="34"/>
      <c r="F39" s="34"/>
      <c r="G39" s="35"/>
      <c r="P39" s="27"/>
      <c r="R39" s="35"/>
    </row>
    <row r="40" spans="1:18" ht="15" x14ac:dyDescent="0.2">
      <c r="B40" s="34"/>
      <c r="C40" s="34"/>
      <c r="D40" s="35"/>
      <c r="E40" s="34"/>
      <c r="F40" s="34"/>
      <c r="G40" s="35"/>
      <c r="P40" s="27"/>
      <c r="R40" s="35"/>
    </row>
    <row r="41" spans="1:18" ht="15" x14ac:dyDescent="0.2">
      <c r="B41" s="34"/>
      <c r="C41" s="34"/>
      <c r="D41" s="35"/>
      <c r="E41" s="34"/>
      <c r="F41" s="34"/>
      <c r="G41" s="35"/>
      <c r="P41" s="27"/>
      <c r="R41" s="35"/>
    </row>
    <row r="42" spans="1:18" ht="15" x14ac:dyDescent="0.2">
      <c r="A42" s="56"/>
      <c r="B42" s="34"/>
      <c r="C42" s="34"/>
      <c r="D42" s="35"/>
      <c r="E42" s="34"/>
      <c r="F42" s="34"/>
      <c r="G42" s="35"/>
      <c r="P42" s="27"/>
      <c r="R42" s="35"/>
    </row>
    <row r="43" spans="1:18" ht="15" x14ac:dyDescent="0.2">
      <c r="A43" s="56"/>
      <c r="B43" s="34"/>
      <c r="C43" s="34"/>
      <c r="D43" s="34"/>
      <c r="E43" s="34"/>
      <c r="F43" s="34"/>
      <c r="G43" s="35"/>
      <c r="P43" s="27"/>
    </row>
    <row r="44" spans="1:18" ht="15" x14ac:dyDescent="0.2">
      <c r="B44" s="34"/>
      <c r="C44" s="34"/>
      <c r="D44" s="35"/>
      <c r="E44" s="34"/>
      <c r="F44" s="34"/>
      <c r="G44" s="35"/>
      <c r="P44" s="27"/>
      <c r="R44" s="35"/>
    </row>
    <row r="45" spans="1:18" ht="15" x14ac:dyDescent="0.2">
      <c r="B45" s="34"/>
      <c r="C45" s="34"/>
      <c r="D45" s="35"/>
      <c r="E45" s="34"/>
      <c r="F45" s="34"/>
      <c r="G45" s="35"/>
      <c r="P45" s="27"/>
      <c r="R45" s="35"/>
    </row>
    <row r="46" spans="1:18" ht="15" x14ac:dyDescent="0.2">
      <c r="B46" s="34"/>
      <c r="C46" s="34"/>
      <c r="D46" s="35"/>
      <c r="E46" s="34"/>
      <c r="F46" s="34"/>
      <c r="G46" s="35"/>
      <c r="P46" s="27"/>
      <c r="R46" s="35"/>
    </row>
    <row r="47" spans="1:18" ht="15" x14ac:dyDescent="0.2">
      <c r="A47" s="57"/>
      <c r="B47" s="34"/>
      <c r="C47" s="34"/>
      <c r="D47" s="35"/>
      <c r="E47" s="34"/>
      <c r="F47" s="34"/>
      <c r="G47" s="35"/>
      <c r="P47" s="27"/>
      <c r="R47" s="35"/>
    </row>
    <row r="48" spans="1:18" ht="15" x14ac:dyDescent="0.2">
      <c r="B48" s="34"/>
      <c r="C48" s="34"/>
      <c r="D48" s="35"/>
      <c r="E48" s="34"/>
      <c r="F48" s="34"/>
      <c r="G48" s="35"/>
      <c r="P48" s="27"/>
      <c r="R48" s="35"/>
    </row>
    <row r="49" spans="1:18" ht="15" x14ac:dyDescent="0.2">
      <c r="B49" s="34"/>
      <c r="C49" s="34"/>
      <c r="D49" s="35"/>
      <c r="E49" s="34"/>
      <c r="F49" s="34"/>
      <c r="G49" s="35"/>
      <c r="P49" s="27"/>
      <c r="R49" s="35"/>
    </row>
    <row r="50" spans="1:18" ht="15" x14ac:dyDescent="0.2">
      <c r="A50" s="56"/>
      <c r="B50" s="34"/>
      <c r="C50" s="34"/>
      <c r="D50" s="35"/>
      <c r="E50" s="34"/>
      <c r="F50" s="34"/>
      <c r="G50" s="35"/>
      <c r="P50" s="27"/>
      <c r="R50" s="35"/>
    </row>
    <row r="51" spans="1:18" ht="15" x14ac:dyDescent="0.2">
      <c r="B51" s="34"/>
      <c r="C51" s="34"/>
      <c r="D51" s="35"/>
      <c r="E51" s="34"/>
      <c r="F51" s="34"/>
      <c r="G51" s="35"/>
      <c r="P51" s="27"/>
      <c r="R51" s="35"/>
    </row>
    <row r="52" spans="1:18" ht="15" x14ac:dyDescent="0.2">
      <c r="A52" s="56"/>
      <c r="B52" s="34"/>
      <c r="C52" s="34"/>
      <c r="D52" s="35"/>
      <c r="E52" s="34"/>
      <c r="F52" s="34"/>
      <c r="G52" s="35"/>
      <c r="P52" s="27"/>
      <c r="R52" s="35"/>
    </row>
    <row r="53" spans="1:18" ht="15" x14ac:dyDescent="0.2">
      <c r="B53" s="34"/>
      <c r="C53" s="34"/>
      <c r="D53" s="35"/>
      <c r="E53" s="34"/>
      <c r="F53" s="34"/>
      <c r="G53" s="35"/>
      <c r="P53" s="27"/>
      <c r="R53" s="35"/>
    </row>
    <row r="54" spans="1:18" ht="15" x14ac:dyDescent="0.2">
      <c r="B54" s="34"/>
      <c r="C54" s="34"/>
      <c r="D54" s="35"/>
      <c r="E54" s="34"/>
      <c r="F54" s="34"/>
      <c r="G54" s="35"/>
      <c r="P54" s="27"/>
      <c r="R54" s="35"/>
    </row>
    <row r="55" spans="1:18" ht="15" x14ac:dyDescent="0.2">
      <c r="B55" s="34"/>
      <c r="C55" s="34"/>
      <c r="D55" s="35"/>
      <c r="E55" s="34"/>
      <c r="F55" s="34"/>
      <c r="G55" s="35"/>
      <c r="P55" s="27"/>
      <c r="R55" s="35"/>
    </row>
    <row r="56" spans="1:18" ht="15" x14ac:dyDescent="0.2">
      <c r="A56" s="56"/>
      <c r="B56" s="34"/>
      <c r="C56" s="34"/>
      <c r="D56" s="35"/>
      <c r="E56" s="34"/>
      <c r="F56" s="34"/>
      <c r="G56" s="35"/>
      <c r="P56" s="27"/>
      <c r="R56" s="35"/>
    </row>
    <row r="57" spans="1:18" ht="15" x14ac:dyDescent="0.2">
      <c r="B57" s="34"/>
      <c r="C57" s="34"/>
      <c r="D57" s="35"/>
      <c r="E57" s="34"/>
      <c r="F57" s="34"/>
      <c r="G57" s="35"/>
      <c r="P57" s="27"/>
      <c r="R57" s="35"/>
    </row>
    <row r="58" spans="1:18" ht="15" x14ac:dyDescent="0.2">
      <c r="B58" s="34"/>
      <c r="C58" s="34"/>
      <c r="D58" s="35"/>
      <c r="E58" s="34"/>
      <c r="F58" s="34"/>
      <c r="G58" s="35"/>
      <c r="P58" s="27"/>
      <c r="R58" s="35"/>
    </row>
    <row r="59" spans="1:18" ht="15" x14ac:dyDescent="0.2">
      <c r="B59" s="34"/>
      <c r="C59" s="34"/>
      <c r="D59" s="34"/>
      <c r="E59" s="34"/>
      <c r="F59" s="34"/>
      <c r="G59" s="35"/>
      <c r="P59" s="27"/>
      <c r="R59" s="35"/>
    </row>
    <row r="60" spans="1:18" ht="15" x14ac:dyDescent="0.2">
      <c r="A60" s="56"/>
      <c r="B60" s="34"/>
      <c r="C60" s="34"/>
      <c r="D60" s="35"/>
      <c r="E60" s="34"/>
      <c r="F60" s="34"/>
      <c r="G60" s="35"/>
      <c r="P60" s="27"/>
      <c r="R60" s="35"/>
    </row>
    <row r="61" spans="1:18" ht="15" x14ac:dyDescent="0.2">
      <c r="B61" s="34"/>
      <c r="C61" s="34"/>
      <c r="D61" s="35"/>
      <c r="E61" s="34"/>
      <c r="F61" s="34"/>
      <c r="G61" s="35"/>
      <c r="P61" s="27"/>
      <c r="R61" s="35"/>
    </row>
    <row r="62" spans="1:18" ht="15" x14ac:dyDescent="0.2">
      <c r="A62" s="57"/>
      <c r="B62" s="34"/>
      <c r="C62" s="34"/>
      <c r="D62" s="35"/>
      <c r="E62" s="34"/>
      <c r="F62" s="34"/>
      <c r="G62" s="35"/>
      <c r="P62" s="27"/>
      <c r="R62" s="35"/>
    </row>
    <row r="63" spans="1:18" ht="15" x14ac:dyDescent="0.2">
      <c r="A63" s="57"/>
      <c r="B63" s="34"/>
      <c r="C63" s="34"/>
      <c r="D63" s="35"/>
      <c r="E63" s="34"/>
      <c r="F63" s="34"/>
      <c r="G63" s="23"/>
      <c r="P63" s="27"/>
      <c r="R63" s="35"/>
    </row>
    <row r="64" spans="1:18" ht="15" x14ac:dyDescent="0.2">
      <c r="B64" s="34"/>
      <c r="C64" s="34"/>
      <c r="D64" s="35"/>
      <c r="E64" s="34"/>
      <c r="F64" s="34"/>
      <c r="G64" s="35"/>
      <c r="P64" s="27"/>
      <c r="R64" s="35"/>
    </row>
    <row r="65" spans="1:18" ht="15" x14ac:dyDescent="0.2">
      <c r="A65" s="56"/>
      <c r="B65" s="34"/>
      <c r="C65" s="34"/>
      <c r="D65" s="35"/>
      <c r="E65" s="34"/>
      <c r="F65" s="34"/>
      <c r="G65" s="35"/>
      <c r="P65" s="27"/>
      <c r="R65" s="35"/>
    </row>
    <row r="66" spans="1:18" ht="15" x14ac:dyDescent="0.2">
      <c r="B66" s="34"/>
      <c r="C66" s="34"/>
      <c r="D66" s="35"/>
      <c r="E66" s="34"/>
      <c r="F66" s="34"/>
      <c r="G66" s="35"/>
      <c r="P66" s="27"/>
      <c r="R66" s="35"/>
    </row>
    <row r="67" spans="1:18" ht="15" x14ac:dyDescent="0.2">
      <c r="B67" s="34"/>
      <c r="C67" s="34"/>
      <c r="D67" s="35"/>
      <c r="E67" s="34"/>
      <c r="F67" s="34"/>
      <c r="G67" s="35"/>
      <c r="P67" s="27"/>
      <c r="R67" s="35"/>
    </row>
    <row r="68" spans="1:18" ht="15" x14ac:dyDescent="0.2">
      <c r="B68" s="34"/>
      <c r="C68" s="34"/>
      <c r="D68" s="35"/>
      <c r="E68" s="34"/>
      <c r="F68" s="34"/>
      <c r="G68" s="35"/>
      <c r="P68" s="27"/>
      <c r="R68" s="35"/>
    </row>
    <row r="69" spans="1:18" ht="15" x14ac:dyDescent="0.2">
      <c r="B69" s="34"/>
      <c r="C69" s="34"/>
      <c r="D69" s="35"/>
      <c r="E69" s="34"/>
      <c r="F69" s="34"/>
      <c r="G69" s="35"/>
      <c r="P69" s="27"/>
      <c r="R69" s="35"/>
    </row>
    <row r="70" spans="1:18" ht="15" x14ac:dyDescent="0.2">
      <c r="B70" s="34"/>
      <c r="C70" s="34"/>
      <c r="D70" s="35"/>
      <c r="E70" s="34"/>
      <c r="F70" s="34"/>
      <c r="G70" s="35"/>
      <c r="P70" s="27"/>
      <c r="R70" s="35"/>
    </row>
    <row r="71" spans="1:18" ht="15" x14ac:dyDescent="0.2">
      <c r="A71" s="56"/>
      <c r="B71" s="34"/>
      <c r="C71" s="34"/>
      <c r="D71" s="35"/>
      <c r="E71" s="34"/>
      <c r="F71" s="34"/>
      <c r="G71" s="35"/>
      <c r="P71" s="27"/>
      <c r="R71" s="35"/>
    </row>
    <row r="72" spans="1:18" ht="15" x14ac:dyDescent="0.2">
      <c r="B72" s="34"/>
      <c r="C72" s="34"/>
      <c r="D72" s="35"/>
      <c r="E72" s="34"/>
      <c r="F72" s="34"/>
      <c r="G72" s="35"/>
      <c r="P72" s="27"/>
      <c r="R72" s="35"/>
    </row>
    <row r="73" spans="1:18" ht="15" x14ac:dyDescent="0.2">
      <c r="B73" s="34"/>
      <c r="C73" s="34"/>
      <c r="D73" s="35"/>
      <c r="E73" s="34"/>
      <c r="F73" s="34"/>
      <c r="G73" s="35"/>
      <c r="P73" s="27"/>
      <c r="R73" s="35"/>
    </row>
    <row r="74" spans="1:18" ht="15" x14ac:dyDescent="0.2">
      <c r="B74" s="34"/>
      <c r="C74" s="34"/>
      <c r="D74" s="35"/>
      <c r="E74" s="34"/>
      <c r="F74" s="34"/>
      <c r="G74" s="35"/>
      <c r="P74" s="27"/>
      <c r="R74" s="35"/>
    </row>
    <row r="75" spans="1:18" ht="15" x14ac:dyDescent="0.2">
      <c r="B75" s="34"/>
      <c r="C75" s="34"/>
      <c r="D75" s="35"/>
      <c r="E75" s="34"/>
      <c r="F75" s="34"/>
      <c r="G75" s="35"/>
      <c r="P75" s="27"/>
      <c r="R75" s="35"/>
    </row>
    <row r="76" spans="1:18" ht="15" x14ac:dyDescent="0.2">
      <c r="B76" s="34"/>
      <c r="C76" s="34"/>
      <c r="D76" s="35"/>
      <c r="E76" s="34"/>
      <c r="F76" s="34"/>
      <c r="G76" s="35"/>
      <c r="P76" s="27"/>
      <c r="R76" s="35"/>
    </row>
    <row r="77" spans="1:18" ht="15" x14ac:dyDescent="0.2">
      <c r="B77" s="34"/>
      <c r="C77" s="34"/>
      <c r="D77" s="35"/>
      <c r="E77" s="34"/>
      <c r="F77" s="34"/>
      <c r="G77" s="35"/>
      <c r="P77" s="27"/>
      <c r="R77" s="35"/>
    </row>
    <row r="78" spans="1:18" ht="15" x14ac:dyDescent="0.2">
      <c r="B78" s="34"/>
      <c r="C78" s="34"/>
      <c r="D78" s="35"/>
      <c r="E78" s="34"/>
      <c r="F78" s="34"/>
      <c r="G78" s="35"/>
      <c r="P78" s="27"/>
      <c r="R78" s="35"/>
    </row>
    <row r="79" spans="1:18" ht="15" x14ac:dyDescent="0.2">
      <c r="B79" s="34"/>
      <c r="C79" s="34"/>
      <c r="D79" s="35"/>
      <c r="E79" s="34"/>
      <c r="F79" s="34"/>
      <c r="G79" s="35"/>
      <c r="P79" s="27"/>
      <c r="R79" s="35"/>
    </row>
    <row r="80" spans="1:18" ht="15" x14ac:dyDescent="0.2">
      <c r="A80" s="57"/>
      <c r="B80" s="34"/>
      <c r="C80" s="34"/>
      <c r="D80" s="35"/>
      <c r="E80" s="34"/>
      <c r="F80" s="34"/>
      <c r="G80" s="35"/>
      <c r="P80" s="27"/>
      <c r="R80" s="35"/>
    </row>
    <row r="81" spans="1:18" ht="15" x14ac:dyDescent="0.2">
      <c r="B81" s="34"/>
      <c r="C81" s="34"/>
      <c r="D81" s="35"/>
      <c r="E81" s="34"/>
      <c r="F81" s="34"/>
      <c r="G81" s="35"/>
      <c r="P81" s="27"/>
      <c r="R81" s="35"/>
    </row>
    <row r="82" spans="1:18" ht="15" x14ac:dyDescent="0.2">
      <c r="A82" s="56"/>
      <c r="B82" s="34"/>
      <c r="C82" s="34"/>
      <c r="D82" s="35"/>
      <c r="E82" s="34"/>
      <c r="F82" s="34"/>
      <c r="G82" s="35"/>
      <c r="P82" s="27"/>
      <c r="R82" s="35"/>
    </row>
    <row r="83" spans="1:18" ht="15" x14ac:dyDescent="0.2">
      <c r="B83" s="34"/>
      <c r="C83" s="34"/>
      <c r="D83" s="35"/>
      <c r="E83" s="34"/>
      <c r="F83" s="34"/>
      <c r="G83" s="35"/>
      <c r="P83" s="27"/>
      <c r="R83" s="35"/>
    </row>
    <row r="84" spans="1:18" ht="15" x14ac:dyDescent="0.2">
      <c r="B84" s="34"/>
      <c r="C84" s="34"/>
      <c r="D84" s="35"/>
      <c r="E84" s="34"/>
      <c r="F84" s="34"/>
      <c r="G84" s="35"/>
      <c r="P84" s="27"/>
      <c r="R84" s="35"/>
    </row>
    <row r="85" spans="1:18" ht="15" x14ac:dyDescent="0.2">
      <c r="B85" s="34"/>
      <c r="C85" s="34"/>
      <c r="D85" s="35"/>
      <c r="E85" s="34"/>
      <c r="F85" s="34"/>
      <c r="G85" s="35"/>
      <c r="P85" s="27"/>
      <c r="R85" s="35"/>
    </row>
    <row r="86" spans="1:18" ht="15" x14ac:dyDescent="0.2">
      <c r="B86" s="34"/>
      <c r="C86" s="34"/>
      <c r="D86" s="35"/>
      <c r="E86" s="34"/>
      <c r="F86" s="34"/>
      <c r="G86" s="35"/>
      <c r="P86" s="27"/>
      <c r="R86" s="35"/>
    </row>
    <row r="87" spans="1:18" ht="15" x14ac:dyDescent="0.2">
      <c r="B87" s="34"/>
      <c r="C87" s="34"/>
      <c r="D87" s="35"/>
      <c r="E87" s="34"/>
      <c r="F87" s="34"/>
      <c r="G87" s="35"/>
      <c r="P87" s="27"/>
      <c r="R87" s="35"/>
    </row>
    <row r="88" spans="1:18" ht="15" x14ac:dyDescent="0.2">
      <c r="B88" s="34"/>
      <c r="C88" s="34"/>
      <c r="D88" s="35"/>
      <c r="E88" s="34"/>
      <c r="F88" s="34"/>
      <c r="G88" s="35"/>
      <c r="P88" s="27"/>
      <c r="R88" s="35"/>
    </row>
    <row r="89" spans="1:18" ht="15" x14ac:dyDescent="0.2">
      <c r="B89" s="34"/>
      <c r="C89" s="34"/>
      <c r="D89" s="35"/>
      <c r="E89" s="34"/>
      <c r="F89" s="34"/>
      <c r="G89" s="35"/>
      <c r="P89" s="27"/>
      <c r="R89" s="35"/>
    </row>
    <row r="90" spans="1:18" ht="15" x14ac:dyDescent="0.2">
      <c r="B90" s="34"/>
      <c r="C90" s="34"/>
      <c r="D90" s="35"/>
      <c r="E90" s="34"/>
      <c r="F90" s="34"/>
      <c r="G90" s="35"/>
      <c r="P90" s="27"/>
      <c r="R90" s="35"/>
    </row>
    <row r="91" spans="1:18" ht="15" x14ac:dyDescent="0.2">
      <c r="B91" s="34"/>
      <c r="C91" s="34"/>
      <c r="D91" s="35"/>
      <c r="E91" s="34"/>
      <c r="F91" s="34"/>
      <c r="G91" s="35"/>
      <c r="P91" s="27"/>
      <c r="R91" s="35"/>
    </row>
    <row r="92" spans="1:18" ht="15" x14ac:dyDescent="0.2">
      <c r="B92" s="34"/>
      <c r="C92" s="34"/>
      <c r="D92" s="35"/>
      <c r="E92" s="34"/>
      <c r="F92" s="34"/>
      <c r="G92" s="35"/>
      <c r="P92" s="27"/>
      <c r="R92" s="35"/>
    </row>
    <row r="93" spans="1:18" ht="15" x14ac:dyDescent="0.2">
      <c r="B93" s="34"/>
      <c r="C93" s="34"/>
      <c r="D93" s="35"/>
      <c r="E93" s="34"/>
      <c r="F93" s="34"/>
      <c r="G93" s="35"/>
      <c r="P93" s="27"/>
      <c r="R93" s="35"/>
    </row>
    <row r="94" spans="1:18" ht="15" x14ac:dyDescent="0.2">
      <c r="A94" s="56"/>
      <c r="B94" s="34"/>
      <c r="C94" s="34"/>
      <c r="D94" s="35"/>
      <c r="E94" s="34"/>
      <c r="F94" s="34"/>
      <c r="G94" s="35"/>
      <c r="P94" s="27"/>
      <c r="R94" s="35"/>
    </row>
    <row r="95" spans="1:18" ht="15" x14ac:dyDescent="0.2">
      <c r="A95" s="56"/>
      <c r="B95" s="34"/>
      <c r="C95" s="34"/>
      <c r="D95" s="35"/>
      <c r="E95" s="34"/>
      <c r="F95" s="34"/>
      <c r="G95" s="35"/>
      <c r="P95" s="27"/>
      <c r="R95" s="35"/>
    </row>
    <row r="96" spans="1:18" ht="15" x14ac:dyDescent="0.2">
      <c r="B96" s="34"/>
      <c r="C96" s="34"/>
      <c r="D96" s="35"/>
      <c r="E96" s="34"/>
      <c r="F96" s="34"/>
      <c r="G96" s="35"/>
      <c r="P96" s="27"/>
      <c r="R96" s="35"/>
    </row>
    <row r="97" spans="1:18" ht="15" x14ac:dyDescent="0.2">
      <c r="B97" s="34"/>
      <c r="C97" s="34"/>
      <c r="D97" s="35"/>
      <c r="E97" s="34"/>
      <c r="F97" s="34"/>
      <c r="G97" s="35"/>
      <c r="P97" s="27"/>
      <c r="R97" s="35"/>
    </row>
    <row r="98" spans="1:18" ht="15" x14ac:dyDescent="0.2">
      <c r="B98" s="34"/>
      <c r="C98" s="34"/>
      <c r="D98" s="35"/>
      <c r="E98" s="34"/>
      <c r="F98" s="34"/>
      <c r="G98" s="35"/>
      <c r="P98" s="27"/>
      <c r="R98" s="35"/>
    </row>
    <row r="99" spans="1:18" ht="15" x14ac:dyDescent="0.2">
      <c r="B99" s="34"/>
      <c r="C99" s="34"/>
      <c r="D99" s="35"/>
      <c r="E99" s="34"/>
      <c r="F99" s="34"/>
      <c r="G99" s="35"/>
      <c r="P99" s="27"/>
      <c r="R99" s="35"/>
    </row>
    <row r="100" spans="1:18" ht="15" x14ac:dyDescent="0.2">
      <c r="B100" s="34"/>
      <c r="C100" s="34"/>
      <c r="D100" s="35"/>
      <c r="E100" s="34"/>
      <c r="F100" s="34"/>
      <c r="G100" s="35"/>
      <c r="P100" s="27"/>
      <c r="R100" s="35"/>
    </row>
    <row r="101" spans="1:18" ht="15" x14ac:dyDescent="0.2">
      <c r="B101" s="34"/>
      <c r="C101" s="34"/>
      <c r="D101" s="35"/>
      <c r="E101" s="34"/>
      <c r="F101" s="34"/>
      <c r="G101" s="35"/>
      <c r="P101" s="27"/>
      <c r="R101" s="35"/>
    </row>
    <row r="102" spans="1:18" ht="15" x14ac:dyDescent="0.2">
      <c r="B102" s="34"/>
      <c r="C102" s="34"/>
      <c r="D102" s="35"/>
      <c r="E102" s="34"/>
      <c r="F102" s="34"/>
      <c r="G102" s="35"/>
      <c r="P102" s="27"/>
      <c r="R102" s="35"/>
    </row>
    <row r="103" spans="1:18" ht="15" x14ac:dyDescent="0.2">
      <c r="A103" s="56"/>
      <c r="B103" s="34"/>
      <c r="C103" s="34"/>
      <c r="D103" s="35"/>
      <c r="E103" s="34"/>
      <c r="F103" s="34"/>
      <c r="G103" s="35"/>
      <c r="P103" s="27"/>
      <c r="R103" s="35"/>
    </row>
    <row r="104" spans="1:18" ht="15" x14ac:dyDescent="0.2">
      <c r="B104" s="34"/>
      <c r="C104" s="34"/>
      <c r="D104" s="35"/>
      <c r="E104" s="34"/>
      <c r="F104" s="34"/>
      <c r="G104" s="35"/>
      <c r="P104" s="27"/>
      <c r="R104" s="35"/>
    </row>
    <row r="105" spans="1:18" ht="15" x14ac:dyDescent="0.2">
      <c r="B105" s="34"/>
      <c r="C105" s="34"/>
      <c r="D105" s="35"/>
      <c r="E105" s="34"/>
      <c r="F105" s="34"/>
      <c r="G105" s="35"/>
      <c r="P105" s="27"/>
      <c r="R105" s="35"/>
    </row>
    <row r="106" spans="1:18" ht="15" x14ac:dyDescent="0.2">
      <c r="B106" s="34"/>
      <c r="C106" s="34"/>
      <c r="D106" s="35"/>
      <c r="E106" s="34"/>
      <c r="F106" s="34"/>
      <c r="G106" s="35"/>
      <c r="P106" s="27"/>
      <c r="R106" s="35"/>
    </row>
    <row r="107" spans="1:18" ht="15" x14ac:dyDescent="0.2">
      <c r="A107" s="56"/>
      <c r="B107" s="34"/>
      <c r="C107" s="34"/>
      <c r="D107" s="35"/>
      <c r="E107" s="34"/>
      <c r="F107" s="34"/>
      <c r="G107" s="35"/>
      <c r="P107" s="27"/>
      <c r="R107" s="35"/>
    </row>
    <row r="108" spans="1:18" ht="15" x14ac:dyDescent="0.2">
      <c r="B108" s="34"/>
      <c r="C108" s="34"/>
      <c r="D108" s="35"/>
      <c r="E108" s="34"/>
      <c r="F108" s="34"/>
      <c r="G108" s="35"/>
      <c r="P108" s="27"/>
      <c r="R108" s="35"/>
    </row>
    <row r="109" spans="1:18" ht="15" x14ac:dyDescent="0.2">
      <c r="B109" s="34"/>
      <c r="C109" s="34"/>
      <c r="D109" s="35"/>
      <c r="E109" s="34"/>
      <c r="F109" s="34"/>
      <c r="G109" s="35"/>
      <c r="P109" s="27"/>
      <c r="R109" s="35"/>
    </row>
    <row r="110" spans="1:18" ht="15" x14ac:dyDescent="0.2">
      <c r="B110" s="34"/>
      <c r="C110" s="34"/>
      <c r="D110" s="35"/>
      <c r="E110" s="34"/>
      <c r="F110" s="34"/>
      <c r="G110" s="35"/>
      <c r="P110" s="27"/>
      <c r="R110" s="35"/>
    </row>
    <row r="111" spans="1:18" ht="15" x14ac:dyDescent="0.2">
      <c r="B111" s="34"/>
      <c r="C111" s="34"/>
      <c r="D111" s="35"/>
      <c r="E111" s="34"/>
      <c r="F111" s="34"/>
      <c r="G111" s="35"/>
      <c r="P111" s="27"/>
      <c r="R111" s="35"/>
    </row>
    <row r="112" spans="1:18" ht="15" x14ac:dyDescent="0.2">
      <c r="B112" s="34"/>
      <c r="C112" s="34"/>
      <c r="D112" s="35"/>
      <c r="E112" s="34"/>
      <c r="F112" s="34"/>
      <c r="G112" s="35"/>
      <c r="P112" s="27"/>
      <c r="R112" s="35"/>
    </row>
    <row r="113" spans="1:18" ht="15" x14ac:dyDescent="0.2">
      <c r="B113" s="34"/>
      <c r="C113" s="34"/>
      <c r="D113" s="35"/>
      <c r="E113" s="34"/>
      <c r="F113" s="34"/>
      <c r="G113" s="35"/>
      <c r="P113" s="27"/>
      <c r="R113" s="35"/>
    </row>
    <row r="114" spans="1:18" ht="15" x14ac:dyDescent="0.2">
      <c r="B114" s="34"/>
      <c r="C114" s="34"/>
      <c r="D114" s="35"/>
      <c r="E114" s="34"/>
      <c r="F114" s="34"/>
      <c r="G114" s="35"/>
      <c r="P114" s="27"/>
      <c r="R114" s="35"/>
    </row>
    <row r="115" spans="1:18" ht="15" x14ac:dyDescent="0.2">
      <c r="B115" s="34"/>
      <c r="C115" s="34"/>
      <c r="D115" s="35"/>
      <c r="E115" s="34"/>
      <c r="F115" s="34"/>
      <c r="G115" s="35"/>
      <c r="P115" s="27"/>
      <c r="R115" s="35"/>
    </row>
    <row r="116" spans="1:18" ht="15" x14ac:dyDescent="0.2">
      <c r="B116" s="34"/>
      <c r="C116" s="34"/>
      <c r="D116" s="35"/>
      <c r="E116" s="34"/>
      <c r="F116" s="34"/>
      <c r="G116" s="35"/>
      <c r="P116" s="27"/>
      <c r="R116" s="35"/>
    </row>
    <row r="117" spans="1:18" ht="15" x14ac:dyDescent="0.2">
      <c r="B117" s="34"/>
      <c r="C117" s="34"/>
      <c r="D117" s="35"/>
      <c r="E117" s="34"/>
      <c r="F117" s="34"/>
      <c r="G117" s="35"/>
      <c r="P117" s="27"/>
      <c r="R117" s="35"/>
    </row>
    <row r="118" spans="1:18" ht="15" x14ac:dyDescent="0.2">
      <c r="B118" s="34"/>
      <c r="C118" s="34"/>
      <c r="D118" s="35"/>
      <c r="E118" s="34"/>
      <c r="F118" s="34"/>
      <c r="G118" s="35"/>
      <c r="P118" s="27"/>
      <c r="R118" s="35"/>
    </row>
    <row r="119" spans="1:18" ht="15" x14ac:dyDescent="0.2">
      <c r="B119" s="34"/>
      <c r="C119" s="34"/>
      <c r="D119" s="35"/>
      <c r="E119" s="34"/>
      <c r="F119" s="34"/>
      <c r="G119" s="35"/>
      <c r="P119" s="27"/>
      <c r="R119" s="35"/>
    </row>
    <row r="120" spans="1:18" ht="15" x14ac:dyDescent="0.2">
      <c r="B120" s="34"/>
      <c r="C120" s="34"/>
      <c r="D120" s="35"/>
      <c r="E120" s="34"/>
      <c r="F120" s="34"/>
      <c r="G120" s="35"/>
      <c r="P120" s="27"/>
      <c r="R120" s="35"/>
    </row>
    <row r="121" spans="1:18" ht="15" x14ac:dyDescent="0.2">
      <c r="B121" s="34"/>
      <c r="C121" s="34"/>
      <c r="D121" s="35"/>
      <c r="E121" s="34"/>
      <c r="F121" s="34"/>
      <c r="G121" s="35"/>
      <c r="P121" s="27"/>
      <c r="R121" s="35"/>
    </row>
    <row r="122" spans="1:18" ht="15" x14ac:dyDescent="0.2">
      <c r="B122" s="34"/>
      <c r="C122" s="34"/>
      <c r="D122" s="35"/>
      <c r="E122" s="34"/>
      <c r="F122" s="34"/>
      <c r="G122" s="35"/>
      <c r="P122" s="27"/>
      <c r="R122" s="35"/>
    </row>
    <row r="123" spans="1:18" ht="15" x14ac:dyDescent="0.2">
      <c r="B123" s="34"/>
      <c r="C123" s="34"/>
      <c r="D123" s="35"/>
      <c r="E123" s="34"/>
      <c r="F123" s="34"/>
      <c r="G123" s="35"/>
      <c r="P123" s="27"/>
      <c r="R123" s="35"/>
    </row>
    <row r="124" spans="1:18" ht="15" x14ac:dyDescent="0.2">
      <c r="A124" s="56"/>
      <c r="B124" s="34"/>
      <c r="C124" s="34"/>
      <c r="D124" s="35"/>
      <c r="E124" s="34"/>
      <c r="F124" s="34"/>
      <c r="G124" s="35"/>
      <c r="P124" s="27"/>
      <c r="R124" s="35"/>
    </row>
    <row r="125" spans="1:18" ht="15" x14ac:dyDescent="0.2">
      <c r="B125" s="34"/>
      <c r="C125" s="34"/>
      <c r="D125" s="35"/>
      <c r="E125" s="34"/>
      <c r="F125" s="34"/>
      <c r="G125" s="35"/>
      <c r="P125" s="27"/>
      <c r="R125" s="35"/>
    </row>
    <row r="126" spans="1:18" ht="15" x14ac:dyDescent="0.2">
      <c r="B126" s="34"/>
      <c r="C126" s="34"/>
      <c r="D126" s="35"/>
      <c r="E126" s="34"/>
      <c r="F126" s="34"/>
      <c r="G126" s="35"/>
      <c r="P126" s="27"/>
      <c r="R126" s="35"/>
    </row>
    <row r="127" spans="1:18" ht="15" x14ac:dyDescent="0.2">
      <c r="A127" s="57"/>
      <c r="B127" s="34"/>
      <c r="C127" s="34"/>
      <c r="D127" s="35"/>
      <c r="E127" s="34"/>
      <c r="F127" s="34"/>
      <c r="G127" s="35"/>
      <c r="P127" s="27"/>
      <c r="R127" s="35"/>
    </row>
    <row r="128" spans="1:18" ht="15" x14ac:dyDescent="0.2">
      <c r="B128" s="34"/>
      <c r="C128" s="34"/>
      <c r="D128" s="35"/>
      <c r="E128" s="34"/>
      <c r="F128" s="34"/>
      <c r="G128" s="35"/>
      <c r="P128" s="27"/>
      <c r="R128" s="35"/>
    </row>
    <row r="129" spans="2:18" ht="15" x14ac:dyDescent="0.2">
      <c r="B129" s="34"/>
      <c r="C129" s="34"/>
      <c r="D129" s="35"/>
      <c r="E129" s="34"/>
      <c r="F129" s="34"/>
      <c r="G129" s="35"/>
      <c r="P129" s="27"/>
      <c r="R129" s="35"/>
    </row>
    <row r="130" spans="2:18" ht="15" x14ac:dyDescent="0.2">
      <c r="B130" s="34"/>
      <c r="C130" s="34"/>
      <c r="D130" s="35"/>
      <c r="E130" s="34"/>
      <c r="F130" s="34"/>
      <c r="G130" s="35"/>
      <c r="P130" s="27"/>
      <c r="R130" s="35"/>
    </row>
    <row r="131" spans="2:18" ht="15" x14ac:dyDescent="0.2">
      <c r="B131" s="34"/>
      <c r="C131" s="34"/>
      <c r="D131" s="35"/>
      <c r="E131" s="34"/>
      <c r="F131" s="34"/>
      <c r="G131" s="35"/>
      <c r="P131" s="27"/>
      <c r="R131" s="35"/>
    </row>
    <row r="132" spans="2:18" ht="15" x14ac:dyDescent="0.2">
      <c r="B132" s="34"/>
      <c r="C132" s="34"/>
      <c r="D132" s="35"/>
      <c r="E132" s="34"/>
      <c r="F132" s="34"/>
      <c r="G132" s="35"/>
      <c r="P132" s="27"/>
      <c r="R132" s="35"/>
    </row>
    <row r="133" spans="2:18" ht="15" x14ac:dyDescent="0.2">
      <c r="B133" s="34"/>
      <c r="C133" s="34"/>
      <c r="D133" s="35"/>
      <c r="E133" s="34"/>
      <c r="F133" s="34"/>
      <c r="G133" s="35"/>
      <c r="P133" s="27"/>
      <c r="R133" s="35"/>
    </row>
    <row r="134" spans="2:18" ht="15" x14ac:dyDescent="0.2">
      <c r="B134" s="34"/>
      <c r="C134" s="34"/>
      <c r="D134" s="35"/>
      <c r="E134" s="34"/>
      <c r="F134" s="34"/>
      <c r="G134" s="35"/>
      <c r="P134" s="27"/>
      <c r="R134" s="35"/>
    </row>
    <row r="135" spans="2:18" ht="15" x14ac:dyDescent="0.2">
      <c r="B135" s="34"/>
      <c r="C135" s="34"/>
      <c r="D135" s="35"/>
      <c r="E135" s="34"/>
      <c r="F135" s="34"/>
      <c r="G135" s="35"/>
      <c r="P135" s="27"/>
      <c r="R135" s="35"/>
    </row>
    <row r="136" spans="2:18" ht="15" x14ac:dyDescent="0.2">
      <c r="B136" s="34"/>
      <c r="C136" s="34"/>
      <c r="D136" s="35"/>
      <c r="E136" s="34"/>
      <c r="F136" s="34"/>
      <c r="G136" s="35"/>
      <c r="P136" s="27"/>
      <c r="R136" s="35"/>
    </row>
    <row r="137" spans="2:18" ht="15" x14ac:dyDescent="0.2">
      <c r="B137" s="34"/>
      <c r="C137" s="34"/>
      <c r="D137" s="35"/>
      <c r="E137" s="34"/>
      <c r="F137" s="34"/>
      <c r="G137" s="35"/>
      <c r="P137" s="27"/>
      <c r="R137" s="35"/>
    </row>
    <row r="138" spans="2:18" ht="15" x14ac:dyDescent="0.2">
      <c r="B138" s="34"/>
      <c r="C138" s="34"/>
      <c r="D138" s="35"/>
      <c r="E138" s="34"/>
      <c r="F138" s="34"/>
      <c r="G138" s="35"/>
      <c r="P138" s="27"/>
      <c r="R138" s="35"/>
    </row>
    <row r="139" spans="2:18" ht="15" x14ac:dyDescent="0.2">
      <c r="B139" s="34"/>
      <c r="C139" s="34"/>
      <c r="D139" s="35"/>
      <c r="E139" s="34"/>
      <c r="F139" s="34"/>
      <c r="G139" s="35"/>
      <c r="P139" s="27"/>
      <c r="R139" s="35"/>
    </row>
    <row r="140" spans="2:18" ht="15" x14ac:dyDescent="0.2">
      <c r="B140" s="34"/>
      <c r="C140" s="34"/>
      <c r="D140" s="35"/>
      <c r="E140" s="34"/>
      <c r="F140" s="34"/>
      <c r="G140" s="35"/>
      <c r="P140" s="27"/>
      <c r="R140" s="35"/>
    </row>
    <row r="141" spans="2:18" ht="15" x14ac:dyDescent="0.2">
      <c r="B141" s="34"/>
      <c r="C141" s="34"/>
      <c r="D141" s="35"/>
      <c r="E141" s="34"/>
      <c r="F141" s="34"/>
      <c r="G141" s="35"/>
      <c r="P141" s="27"/>
      <c r="R141" s="35"/>
    </row>
    <row r="142" spans="2:18" ht="15" x14ac:dyDescent="0.2">
      <c r="B142" s="34"/>
      <c r="C142" s="34"/>
      <c r="D142" s="35"/>
      <c r="E142" s="34"/>
      <c r="F142" s="34"/>
      <c r="G142" s="35"/>
      <c r="P142" s="27"/>
      <c r="R142" s="35"/>
    </row>
    <row r="143" spans="2:18" ht="15" x14ac:dyDescent="0.2">
      <c r="B143" s="34"/>
      <c r="C143" s="34"/>
      <c r="D143" s="35"/>
      <c r="E143" s="34"/>
      <c r="F143" s="34"/>
      <c r="G143" s="35"/>
      <c r="P143" s="27"/>
      <c r="R143" s="35"/>
    </row>
    <row r="144" spans="2:18" ht="15" x14ac:dyDescent="0.2">
      <c r="B144" s="34"/>
      <c r="C144" s="34"/>
      <c r="D144" s="35"/>
      <c r="E144" s="34"/>
      <c r="F144" s="34"/>
      <c r="G144" s="35"/>
      <c r="P144" s="27"/>
      <c r="R144" s="35"/>
    </row>
    <row r="145" spans="1:18" ht="15" x14ac:dyDescent="0.2">
      <c r="A145" s="56"/>
      <c r="B145" s="34"/>
      <c r="C145" s="34"/>
      <c r="D145" s="35"/>
      <c r="E145" s="34"/>
      <c r="F145" s="34"/>
      <c r="G145" s="35"/>
      <c r="P145" s="27"/>
      <c r="R145" s="35"/>
    </row>
    <row r="146" spans="1:18" ht="15" x14ac:dyDescent="0.2">
      <c r="A146" s="56"/>
      <c r="B146" s="34"/>
      <c r="C146" s="34"/>
      <c r="D146" s="35"/>
      <c r="E146" s="34"/>
      <c r="F146" s="34"/>
      <c r="G146" s="35"/>
      <c r="P146" s="27"/>
      <c r="R146" s="35"/>
    </row>
    <row r="147" spans="1:18" ht="15" x14ac:dyDescent="0.2">
      <c r="B147" s="34"/>
      <c r="C147" s="34"/>
      <c r="D147" s="35"/>
      <c r="E147" s="34"/>
      <c r="F147" s="34"/>
      <c r="G147" s="35"/>
      <c r="P147" s="27"/>
      <c r="R147" s="35"/>
    </row>
    <row r="148" spans="1:18" ht="15" x14ac:dyDescent="0.2">
      <c r="B148" s="34"/>
      <c r="C148" s="34"/>
      <c r="D148" s="35"/>
      <c r="E148" s="34"/>
      <c r="F148" s="34"/>
      <c r="G148" s="35"/>
      <c r="P148" s="27"/>
      <c r="R148" s="35"/>
    </row>
    <row r="149" spans="1:18" ht="15" x14ac:dyDescent="0.2">
      <c r="B149" s="34"/>
      <c r="C149" s="34"/>
      <c r="D149" s="35"/>
      <c r="E149" s="34"/>
      <c r="F149" s="34"/>
      <c r="G149" s="35"/>
      <c r="P149" s="27"/>
      <c r="R149" s="35"/>
    </row>
    <row r="150" spans="1:18" ht="15" x14ac:dyDescent="0.2">
      <c r="B150" s="34"/>
      <c r="C150" s="34"/>
      <c r="D150" s="35"/>
      <c r="E150" s="34"/>
      <c r="F150" s="34"/>
      <c r="G150" s="35"/>
      <c r="P150" s="27"/>
      <c r="R150" s="35"/>
    </row>
    <row r="151" spans="1:18" ht="15" x14ac:dyDescent="0.2">
      <c r="B151" s="34"/>
      <c r="C151" s="34"/>
      <c r="D151" s="35"/>
      <c r="E151" s="34"/>
      <c r="F151" s="34"/>
      <c r="G151" s="35"/>
      <c r="P151" s="27"/>
      <c r="R151" s="35"/>
    </row>
    <row r="152" spans="1:18" ht="15" x14ac:dyDescent="0.2">
      <c r="B152" s="34"/>
      <c r="C152" s="34"/>
      <c r="D152" s="35"/>
      <c r="E152" s="34"/>
      <c r="F152" s="34"/>
      <c r="G152" s="35"/>
      <c r="P152" s="27"/>
      <c r="R152" s="35"/>
    </row>
    <row r="153" spans="1:18" ht="15" x14ac:dyDescent="0.2">
      <c r="B153" s="34"/>
      <c r="C153" s="34"/>
      <c r="D153" s="35"/>
      <c r="E153" s="34"/>
      <c r="F153" s="34"/>
      <c r="G153" s="35"/>
      <c r="P153" s="27"/>
      <c r="R153" s="35"/>
    </row>
    <row r="154" spans="1:18" ht="15.75" x14ac:dyDescent="0.2">
      <c r="A154" s="58"/>
      <c r="B154" s="37"/>
      <c r="C154" s="37"/>
      <c r="D154" s="38"/>
      <c r="E154" s="37"/>
      <c r="F154" s="37"/>
      <c r="G154" s="38"/>
    </row>
    <row r="155" spans="1:18" ht="15" x14ac:dyDescent="0.2">
      <c r="F155" s="23"/>
    </row>
    <row r="156" spans="1:18" ht="15" x14ac:dyDescent="0.2">
      <c r="A156" s="59"/>
      <c r="F156" s="23"/>
    </row>
  </sheetData>
  <mergeCells count="2">
    <mergeCell ref="B3:D3"/>
    <mergeCell ref="E3:G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/>
  </sheetViews>
  <sheetFormatPr defaultRowHeight="15.6" x14ac:dyDescent="0.2"/>
  <cols>
    <col min="1" max="1" width="29.44140625" style="21" customWidth="1"/>
    <col min="2" max="2" width="34.6640625" style="21" customWidth="1"/>
    <col min="3" max="3" width="41.44140625" style="21" customWidth="1"/>
    <col min="4" max="4" width="50.33203125" style="21" customWidth="1"/>
    <col min="5" max="5" width="65.77734375" style="21" customWidth="1"/>
    <col min="6" max="6" width="40.21875" style="21" customWidth="1"/>
    <col min="7" max="7" width="23.109375" style="21" customWidth="1"/>
    <col min="8" max="8" width="8.88671875" style="21" customWidth="1"/>
    <col min="9" max="16384" width="8.88671875" style="21"/>
  </cols>
  <sheetData>
    <row r="1" spans="1:16" ht="19.5" x14ac:dyDescent="0.2">
      <c r="A1" s="19" t="s">
        <v>244</v>
      </c>
      <c r="B1" s="49"/>
      <c r="C1" s="49"/>
    </row>
    <row r="2" spans="1:16" ht="15" x14ac:dyDescent="0.2">
      <c r="A2" s="24" t="s">
        <v>226</v>
      </c>
    </row>
    <row r="3" spans="1:16" ht="22.7" customHeight="1" x14ac:dyDescent="0.2">
      <c r="A3" s="26"/>
      <c r="B3" s="60" t="s">
        <v>15</v>
      </c>
      <c r="C3" s="60"/>
      <c r="D3" s="60"/>
      <c r="E3" s="60" t="s">
        <v>16</v>
      </c>
      <c r="F3" s="60"/>
      <c r="G3" s="60"/>
      <c r="P3" s="27"/>
    </row>
    <row r="4" spans="1:16" ht="58.5" customHeight="1" x14ac:dyDescent="0.2">
      <c r="A4" s="28" t="s">
        <v>245</v>
      </c>
      <c r="B4" s="50" t="s">
        <v>20</v>
      </c>
      <c r="C4" s="50" t="s">
        <v>228</v>
      </c>
      <c r="D4" s="50" t="s">
        <v>22</v>
      </c>
      <c r="E4" s="50" t="s">
        <v>23</v>
      </c>
      <c r="F4" s="50" t="s">
        <v>229</v>
      </c>
      <c r="G4" s="50" t="s">
        <v>25</v>
      </c>
      <c r="P4" s="27"/>
    </row>
    <row r="5" spans="1:16" ht="15" x14ac:dyDescent="0.2">
      <c r="A5" s="21" t="s">
        <v>251</v>
      </c>
      <c r="B5" s="22">
        <v>58492</v>
      </c>
      <c r="C5" s="22">
        <v>41055</v>
      </c>
      <c r="D5" s="23">
        <f>UKHSA_region!$C5/UKHSA_region!$B5*100</f>
        <v>70.189085686931548</v>
      </c>
      <c r="E5" s="22">
        <v>57286</v>
      </c>
      <c r="F5">
        <v>40971</v>
      </c>
      <c r="G5" s="23">
        <f>UKHSA_region!$F5/UKHSA_region!$E5*100</f>
        <v>71.520092169116367</v>
      </c>
    </row>
    <row r="6" spans="1:16" ht="15" x14ac:dyDescent="0.2">
      <c r="A6" s="21" t="s">
        <v>233</v>
      </c>
      <c r="B6" s="22">
        <v>78088</v>
      </c>
      <c r="C6" s="22">
        <v>57494</v>
      </c>
      <c r="D6" s="23">
        <f>UKHSA_region!$C6/UKHSA_region!$B6*100</f>
        <v>73.627189837106854</v>
      </c>
      <c r="E6" s="22">
        <v>72350</v>
      </c>
      <c r="F6">
        <v>60810</v>
      </c>
      <c r="G6" s="23">
        <f>UKHSA_region!$F6/UKHSA_region!$E6*100</f>
        <v>84.049758120248782</v>
      </c>
    </row>
    <row r="7" spans="1:16" ht="15" x14ac:dyDescent="0.2">
      <c r="A7" s="21" t="s">
        <v>235</v>
      </c>
      <c r="B7" s="22">
        <v>101284</v>
      </c>
      <c r="C7" s="22">
        <v>61132</v>
      </c>
      <c r="D7" s="23">
        <f>UKHSA_region!$C7/UKHSA_region!$B7*100</f>
        <v>60.357015915643139</v>
      </c>
      <c r="E7" s="22">
        <v>101734</v>
      </c>
      <c r="F7">
        <v>66487</v>
      </c>
      <c r="G7" s="23">
        <f>UKHSA_region!$F7/UKHSA_region!$E7*100</f>
        <v>65.353765702714924</v>
      </c>
    </row>
    <row r="8" spans="1:16" ht="15" x14ac:dyDescent="0.2">
      <c r="A8" s="21" t="s">
        <v>252</v>
      </c>
      <c r="B8" s="22">
        <v>30591</v>
      </c>
      <c r="C8" s="22">
        <v>20816</v>
      </c>
      <c r="D8" s="23">
        <f>UKHSA_region!$C8/UKHSA_region!$B8*100</f>
        <v>68.046157366545714</v>
      </c>
      <c r="E8" s="22">
        <v>31014</v>
      </c>
      <c r="F8">
        <v>21636</v>
      </c>
      <c r="G8" s="23">
        <f>UKHSA_region!$F8/UKHSA_region!$E8*100</f>
        <v>69.762042948345908</v>
      </c>
    </row>
    <row r="9" spans="1:16" ht="15" x14ac:dyDescent="0.2">
      <c r="A9" s="21" t="s">
        <v>248</v>
      </c>
      <c r="B9" s="22">
        <v>93038</v>
      </c>
      <c r="C9" s="22">
        <v>59012</v>
      </c>
      <c r="D9" s="23">
        <f>UKHSA_region!$C9/UKHSA_region!$B9*100</f>
        <v>63.427846686300228</v>
      </c>
      <c r="E9" s="22">
        <v>92191</v>
      </c>
      <c r="F9">
        <v>68616</v>
      </c>
      <c r="G9" s="23">
        <f>UKHSA_region!$F9/UKHSA_region!$E9*100</f>
        <v>74.428089509822001</v>
      </c>
    </row>
    <row r="10" spans="1:16" ht="15" x14ac:dyDescent="0.2">
      <c r="A10" s="21" t="s">
        <v>249</v>
      </c>
      <c r="B10" s="22">
        <v>119653</v>
      </c>
      <c r="C10" s="22">
        <v>89278</v>
      </c>
      <c r="D10" s="23">
        <f>UKHSA_region!$C10/UKHSA_region!$B10*100</f>
        <v>74.614092417239846</v>
      </c>
      <c r="E10" s="22">
        <v>121146</v>
      </c>
      <c r="F10">
        <v>93592</v>
      </c>
      <c r="G10" s="23">
        <f>UKHSA_region!$F10/UKHSA_region!$E10*100</f>
        <v>77.255542898651214</v>
      </c>
    </row>
    <row r="11" spans="1:16" ht="15" x14ac:dyDescent="0.2">
      <c r="A11" s="21" t="s">
        <v>250</v>
      </c>
      <c r="B11" s="22">
        <v>67372</v>
      </c>
      <c r="C11" s="22">
        <v>46611</v>
      </c>
      <c r="D11" s="23">
        <f>UKHSA_region!$C11/UKHSA_region!$B11*100</f>
        <v>69.1845276969661</v>
      </c>
      <c r="E11" s="22">
        <v>68620</v>
      </c>
      <c r="F11">
        <v>48372</v>
      </c>
      <c r="G11" s="23">
        <f>UKHSA_region!$F11/UKHSA_region!$E11*100</f>
        <v>70.492567764500151</v>
      </c>
    </row>
    <row r="12" spans="1:16" ht="15" x14ac:dyDescent="0.2">
      <c r="A12" s="21" t="s">
        <v>241</v>
      </c>
      <c r="B12" s="22">
        <v>75071</v>
      </c>
      <c r="C12" s="22">
        <v>53071</v>
      </c>
      <c r="D12" s="23">
        <f>UKHSA_region!$C12/UKHSA_region!$B12*100</f>
        <v>70.694409292536392</v>
      </c>
      <c r="E12" s="22">
        <v>76632</v>
      </c>
      <c r="F12">
        <v>54695</v>
      </c>
      <c r="G12" s="23">
        <f>UKHSA_region!$F12/UKHSA_region!$E12*100</f>
        <v>71.373577617705394</v>
      </c>
    </row>
    <row r="13" spans="1:16" ht="15" x14ac:dyDescent="0.2">
      <c r="A13" s="21" t="s">
        <v>253</v>
      </c>
      <c r="B13" s="22">
        <v>68654</v>
      </c>
      <c r="C13" s="22">
        <v>46245</v>
      </c>
      <c r="D13" s="23">
        <f>UKHSA_region!$C13/UKHSA_region!$B13*100</f>
        <v>67.359512919859</v>
      </c>
      <c r="E13" s="22">
        <v>68241</v>
      </c>
      <c r="F13">
        <v>50463</v>
      </c>
      <c r="G13" s="23">
        <f>UKHSA_region!$F13/UKHSA_region!$E13*100</f>
        <v>73.948212951158396</v>
      </c>
    </row>
    <row r="14" spans="1:16" s="40" customFormat="1" ht="15.75" x14ac:dyDescent="0.2">
      <c r="A14" s="40" t="s">
        <v>243</v>
      </c>
      <c r="B14" s="37">
        <f>SUM(B5:B13)</f>
        <v>692243</v>
      </c>
      <c r="C14" s="37">
        <f>SUM(C5:C13)</f>
        <v>474714</v>
      </c>
      <c r="D14" s="38">
        <f>UKHSA_region!$C14/UKHSA_region!$B14*100</f>
        <v>68.576208065664801</v>
      </c>
      <c r="E14" s="37">
        <f>SUM(E5:E13)</f>
        <v>689214</v>
      </c>
      <c r="F14" s="37">
        <f>SUM(F5:F13)</f>
        <v>505642</v>
      </c>
      <c r="G14" s="38">
        <f>UKHSA_region!$F14/UKHSA_region!$E14*100</f>
        <v>73.365021604320276</v>
      </c>
    </row>
  </sheetData>
  <mergeCells count="2">
    <mergeCell ref="B3:D3"/>
    <mergeCell ref="E3:G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/>
  </sheetViews>
  <sheetFormatPr defaultColWidth="29.44140625" defaultRowHeight="15.6" x14ac:dyDescent="0.2"/>
  <cols>
    <col min="1" max="9" width="29.44140625" style="59" customWidth="1"/>
    <col min="10" max="10" width="29.44140625" style="21" customWidth="1"/>
    <col min="11" max="16384" width="29.44140625" style="21"/>
  </cols>
  <sheetData>
    <row r="1" spans="1:18" s="61" customFormat="1" ht="19.5" x14ac:dyDescent="0.2">
      <c r="A1" s="19" t="s">
        <v>254</v>
      </c>
      <c r="B1" s="49"/>
      <c r="C1" s="21"/>
      <c r="D1" s="21"/>
      <c r="E1" s="21"/>
      <c r="F1" s="21"/>
      <c r="G1" s="21"/>
      <c r="H1" s="59"/>
      <c r="I1" s="59"/>
      <c r="J1" s="21"/>
      <c r="K1" s="21"/>
      <c r="L1" s="21"/>
      <c r="M1" s="21"/>
      <c r="N1" s="21"/>
      <c r="O1" s="21"/>
      <c r="P1" s="21"/>
      <c r="Q1" s="21"/>
      <c r="R1" s="21"/>
    </row>
    <row r="2" spans="1:18" ht="15" x14ac:dyDescent="0.2">
      <c r="A2" s="21" t="s">
        <v>255</v>
      </c>
      <c r="B2" s="25"/>
      <c r="C2" s="25"/>
      <c r="D2" s="21"/>
      <c r="E2" s="21"/>
      <c r="F2" s="21"/>
      <c r="G2" s="21"/>
      <c r="H2" s="21"/>
      <c r="I2" s="21"/>
    </row>
    <row r="3" spans="1:18" ht="15" x14ac:dyDescent="0.2">
      <c r="A3" s="21" t="s">
        <v>256</v>
      </c>
    </row>
    <row r="4" spans="1:18" ht="18.600000000000001" customHeight="1" x14ac:dyDescent="0.2">
      <c r="A4" s="21" t="s">
        <v>257</v>
      </c>
    </row>
    <row r="5" spans="1:18" ht="18.600000000000001" customHeight="1" x14ac:dyDescent="0.2">
      <c r="A5" s="21"/>
    </row>
    <row r="6" spans="1:18" ht="61.5" customHeight="1" x14ac:dyDescent="0.2">
      <c r="A6" s="21"/>
      <c r="B6" s="67" t="s">
        <v>258</v>
      </c>
      <c r="C6" s="67"/>
      <c r="D6" s="67"/>
      <c r="E6" s="67" t="s">
        <v>259</v>
      </c>
      <c r="F6" s="67"/>
      <c r="G6" s="67"/>
    </row>
    <row r="7" spans="1:18" ht="16.350000000000001" customHeight="1" x14ac:dyDescent="0.2">
      <c r="A7" s="62" t="s">
        <v>260</v>
      </c>
      <c r="B7" s="50" t="s">
        <v>20</v>
      </c>
      <c r="C7" s="50" t="s">
        <v>261</v>
      </c>
      <c r="D7" s="50" t="s">
        <v>22</v>
      </c>
      <c r="E7" s="50" t="s">
        <v>23</v>
      </c>
      <c r="F7" s="50" t="s">
        <v>24</v>
      </c>
      <c r="G7" s="50" t="s">
        <v>25</v>
      </c>
    </row>
    <row r="8" spans="1:18" ht="16.350000000000001" customHeight="1" x14ac:dyDescent="0.2">
      <c r="A8" s="63" t="s">
        <v>243</v>
      </c>
      <c r="B8" s="22">
        <v>692243</v>
      </c>
      <c r="C8" s="22">
        <v>474714</v>
      </c>
      <c r="D8" s="23">
        <v>68.576208065664801</v>
      </c>
      <c r="E8" s="22">
        <v>689214</v>
      </c>
      <c r="F8" s="22">
        <v>505642</v>
      </c>
      <c r="G8" s="23">
        <f>UK_data!$F8/UK_data!$E8*100</f>
        <v>73.365021604320276</v>
      </c>
    </row>
    <row r="9" spans="1:18" ht="16.350000000000001" customHeight="1" x14ac:dyDescent="0.2">
      <c r="A9" s="63" t="s">
        <v>262</v>
      </c>
      <c r="B9" s="64">
        <v>61576</v>
      </c>
      <c r="C9" s="64">
        <v>42296</v>
      </c>
      <c r="D9" s="35">
        <v>68.7</v>
      </c>
      <c r="E9" s="34">
        <v>60861</v>
      </c>
      <c r="F9" s="34">
        <v>47135</v>
      </c>
      <c r="G9" s="23">
        <f>UK_data!$F9/UK_data!$E9*100</f>
        <v>77.446969323540529</v>
      </c>
      <c r="H9" s="21"/>
    </row>
    <row r="10" spans="1:18" ht="16.350000000000001" customHeight="1" x14ac:dyDescent="0.2">
      <c r="A10" s="63" t="s">
        <v>263</v>
      </c>
      <c r="B10" s="64" t="s">
        <v>264</v>
      </c>
      <c r="C10" s="64" t="s">
        <v>264</v>
      </c>
      <c r="D10" s="64" t="s">
        <v>264</v>
      </c>
      <c r="E10" s="34">
        <v>38037</v>
      </c>
      <c r="F10" s="34">
        <v>29846</v>
      </c>
      <c r="G10" s="23">
        <f>UK_data!$F10/UK_data!$E10*100</f>
        <v>78.465704445671321</v>
      </c>
    </row>
    <row r="11" spans="1:18" ht="16.350000000000001" customHeight="1" x14ac:dyDescent="0.2">
      <c r="A11" s="63" t="s">
        <v>265</v>
      </c>
      <c r="B11" s="64" t="s">
        <v>266</v>
      </c>
      <c r="C11" s="64" t="s">
        <v>266</v>
      </c>
      <c r="D11" s="64" t="s">
        <v>266</v>
      </c>
      <c r="E11" s="34">
        <v>26203</v>
      </c>
      <c r="F11" s="34">
        <v>15969</v>
      </c>
      <c r="G11" s="23">
        <f>UK_data!$F11/UK_data!$E11*100</f>
        <v>60.943403427088505</v>
      </c>
    </row>
    <row r="12" spans="1:18" ht="25.7" customHeight="1" x14ac:dyDescent="0.2">
      <c r="A12" s="62" t="s">
        <v>267</v>
      </c>
      <c r="B12" s="51">
        <f>SUM(B8:B10)</f>
        <v>753819</v>
      </c>
      <c r="C12" s="51">
        <f>SUM(C8:C10)</f>
        <v>517010</v>
      </c>
      <c r="D12" s="52">
        <f>UK_data!$C12/UK_data!$B12*100</f>
        <v>68.585429658843836</v>
      </c>
      <c r="E12" s="37">
        <f>SUM(E8:E11)</f>
        <v>814315</v>
      </c>
      <c r="F12" s="37">
        <f>SUM(F8:F11)</f>
        <v>598592</v>
      </c>
      <c r="G12" s="65">
        <f>UK_data!$F12/UK_data!$E12*100</f>
        <v>73.508654513302602</v>
      </c>
    </row>
    <row r="13" spans="1:18" ht="15" x14ac:dyDescent="0.2">
      <c r="A13" s="66" t="s">
        <v>268</v>
      </c>
      <c r="B13" s="21"/>
      <c r="C13" s="21"/>
      <c r="D13" s="21"/>
      <c r="E13" s="22"/>
      <c r="F13" s="22"/>
      <c r="G13" s="23"/>
      <c r="H13" s="21"/>
      <c r="I13" s="21"/>
    </row>
    <row r="14" spans="1:18" ht="15" x14ac:dyDescent="0.2">
      <c r="A14" s="66" t="s">
        <v>269</v>
      </c>
      <c r="B14" s="21"/>
      <c r="C14" s="21"/>
      <c r="D14" s="21"/>
      <c r="E14" s="22"/>
      <c r="F14" s="22"/>
      <c r="G14" s="23"/>
      <c r="H14" s="21"/>
      <c r="I14" s="21"/>
    </row>
    <row r="15" spans="1:18" ht="15" x14ac:dyDescent="0.2">
      <c r="A15" s="66" t="s">
        <v>270</v>
      </c>
    </row>
  </sheetData>
  <mergeCells count="2">
    <mergeCell ref="B6:D6"/>
    <mergeCell ref="E6:G6"/>
  </mergeCells>
  <hyperlinks>
    <hyperlink ref="A13" r:id="rId1" location=":~:text=In%202022%2F23%20an%20additional,77.3%25%2C%20MenACWY%2077.4%25)."/>
    <hyperlink ref="A14" r:id="rId2"/>
    <hyperlink ref="A15" r:id="rId3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Local_authority</vt:lpstr>
      <vt:lpstr>ICB</vt:lpstr>
      <vt:lpstr>Local_team</vt:lpstr>
      <vt:lpstr>NHS_region</vt:lpstr>
      <vt:lpstr>UKHSA_region</vt:lpstr>
      <vt:lpstr>UK_data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MenACWY adolescent vaccine programme data to August 2023</dc:title>
  <dc:creator>UK Health Security Agency</dc:creator>
  <cp:lastModifiedBy>John Manos</cp:lastModifiedBy>
  <dcterms:created xsi:type="dcterms:W3CDTF">2023-03-22T13:37:39Z</dcterms:created>
  <dcterms:modified xsi:type="dcterms:W3CDTF">2024-10-05T18:01:49Z</dcterms:modified>
</cp:coreProperties>
</file>